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0730" windowHeight="11760" tabRatio="772"/>
  </bookViews>
  <sheets>
    <sheet name="Index" sheetId="9" r:id="rId1"/>
    <sheet name="Model Diagram" sheetId="10" r:id="rId2"/>
    <sheet name="Input|Assumptions" sheetId="8" r:id="rId3"/>
    <sheet name="Input|Total" sheetId="4" r:id="rId4"/>
    <sheet name="Calc|ACS inputs" sheetId="5" r:id="rId5"/>
    <sheet name="Calc|Negotiated inputs" sheetId="6" r:id="rId6"/>
    <sheet name="Output | RAB summary" sheetId="7" r:id="rId7"/>
    <sheet name="Lookup|Tables" sheetId="11" r:id="rId8"/>
    <sheet name="Check|List" sheetId="12" r:id="rId9"/>
  </sheets>
  <externalReferences>
    <externalReference r:id="rId10"/>
    <externalReference r:id="rId11"/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Index!$D$74:$D$76</definedName>
    <definedName name="_xlnm._FilterDatabase" localSheetId="1" hidden="1">'Model Diagram'!$D$50:$D$53</definedName>
    <definedName name="_xlnm._FilterDatabase" hidden="1">[1]DataAct!#REF!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ctuals">'Lookup|Tables'!$H$26</definedName>
    <definedName name="Actuals_Forecasts">'Lookup|Tables'!$H$34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1" localSheetId="0" hidden="1">'[2]4. RAB'!#REF!</definedName>
    <definedName name="Asset1" localSheetId="1" hidden="1">'[2]4. RAB'!#REF!</definedName>
    <definedName name="Asset10" localSheetId="0" hidden="1">'[2]4. RAB'!#REF!</definedName>
    <definedName name="Asset10" localSheetId="1" hidden="1">'[2]4. RAB'!#REF!</definedName>
    <definedName name="Asset11" localSheetId="0" hidden="1">'[2]4. RAB'!#REF!</definedName>
    <definedName name="Asset11" localSheetId="1" hidden="1">'[2]4. RAB'!#REF!</definedName>
    <definedName name="Asset12" localSheetId="0" hidden="1">'[2]4. RAB'!#REF!</definedName>
    <definedName name="Asset12" localSheetId="1" hidden="1">'[2]4. RAB'!#REF!</definedName>
    <definedName name="Asset13" localSheetId="0" hidden="1">'[2]4. RAB'!#REF!</definedName>
    <definedName name="Asset13" localSheetId="1" hidden="1">'[2]4. RAB'!#REF!</definedName>
    <definedName name="Asset14" localSheetId="0" hidden="1">'[2]4. RAB'!#REF!</definedName>
    <definedName name="Asset14" localSheetId="1" hidden="1">'[2]4. RAB'!#REF!</definedName>
    <definedName name="Asset15" localSheetId="0" hidden="1">'[2]4. RAB'!#REF!</definedName>
    <definedName name="Asset15" localSheetId="1" hidden="1">'[2]4. RAB'!#REF!</definedName>
    <definedName name="Asset16" localSheetId="0" hidden="1">'[2]4. RAB'!#REF!</definedName>
    <definedName name="Asset16" localSheetId="1" hidden="1">'[2]4. RAB'!#REF!</definedName>
    <definedName name="Asset17" localSheetId="0" hidden="1">'[2]4. RAB'!#REF!</definedName>
    <definedName name="Asset17" localSheetId="1" hidden="1">'[2]4. RAB'!#REF!</definedName>
    <definedName name="Asset18" localSheetId="0" hidden="1">'[2]4. RAB'!#REF!</definedName>
    <definedName name="Asset18" localSheetId="1" hidden="1">'[2]4. RAB'!#REF!</definedName>
    <definedName name="Asset19" localSheetId="0" hidden="1">'[2]4. RAB'!#REF!</definedName>
    <definedName name="Asset19" localSheetId="1" hidden="1">'[2]4. RAB'!#REF!</definedName>
    <definedName name="Asset2" localSheetId="0" hidden="1">'[2]4. RAB'!#REF!</definedName>
    <definedName name="Asset2" localSheetId="1" hidden="1">'[2]4. RAB'!#REF!</definedName>
    <definedName name="Asset20" localSheetId="0" hidden="1">'[2]4. RAB'!#REF!</definedName>
    <definedName name="Asset20" localSheetId="1" hidden="1">'[2]4. RAB'!#REF!</definedName>
    <definedName name="Asset3" localSheetId="0" hidden="1">'[2]4. RAB'!#REF!</definedName>
    <definedName name="Asset3" localSheetId="1" hidden="1">'[2]4. RAB'!#REF!</definedName>
    <definedName name="Asset4" localSheetId="0" hidden="1">'[2]4. RAB'!#REF!</definedName>
    <definedName name="Asset4" localSheetId="1" hidden="1">'[2]4. RAB'!#REF!</definedName>
    <definedName name="Asset5" localSheetId="0" hidden="1">'[2]4. RAB'!#REF!</definedName>
    <definedName name="Asset5" localSheetId="1" hidden="1">'[2]4. RAB'!#REF!</definedName>
    <definedName name="Asset6" localSheetId="0" hidden="1">'[2]4. RAB'!#REF!</definedName>
    <definedName name="Asset6" localSheetId="1" hidden="1">'[2]4. RAB'!#REF!</definedName>
    <definedName name="Asset7" localSheetId="0" hidden="1">'[2]4. RAB'!#REF!</definedName>
    <definedName name="Asset7" localSheetId="1" hidden="1">'[2]4. RAB'!#REF!</definedName>
    <definedName name="Asset8" localSheetId="0" hidden="1">'[2]4. RAB'!#REF!</definedName>
    <definedName name="Asset8" localSheetId="1" hidden="1">'[2]4. RAB'!#REF!</definedName>
    <definedName name="Asset9" localSheetId="0" hidden="1">'[2]4. RAB'!#REF!</definedName>
    <definedName name="Asset9" localSheetId="1" hidden="1">'[2]4. RAB'!#REF!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ate">'Lookup|Tables'!$H$28</definedName>
    <definedName name="Days_in_year">'Lookup|Tables'!$H$37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ollars" localSheetId="7">'Lookup|Tables'!$H$10</definedName>
    <definedName name="factor" localSheetId="7">'Lookup|Tables'!$H$17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orecasts">'Lookup|Tables'!$H$27</definedName>
    <definedName name="GJ">'Lookup|Tables'!$H$21</definedName>
    <definedName name="GWh">'Lookup|Tables'!$H$18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s">'Lookup|Tables'!$H$23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Mains">'Lookup|Tables'!$H$22</definedName>
    <definedName name="metres">'Lookup|Tables'!$H$24</definedName>
    <definedName name="millions" localSheetId="7">'Lookup|Tables'!$H$12</definedName>
    <definedName name="Month">'Lookup|Tables'!$H$29</definedName>
    <definedName name="Months_in_year">'Lookup|Tables'!$H$36</definedName>
    <definedName name="MWh">'Lookup|Tables'!$H$19</definedName>
    <definedName name="number" localSheetId="7">'Lookup|Tables'!$H$16</definedName>
    <definedName name="option" localSheetId="7">'Lookup|Tables'!$H$32</definedName>
    <definedName name="percent" localSheetId="7">'Lookup|Tables'!$H$14</definedName>
    <definedName name="Quarter">'Lookup|Tables'!$H$30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ncount" hidden="1">2</definedName>
    <definedName name="thousands">'Lookup|Tables'!$H$11</definedName>
    <definedName name="TJ">'Lookup|Tables'!$H$20</definedName>
    <definedName name="unit" localSheetId="7">'Lookup|Tables'!$H$15</definedName>
    <definedName name="vCube" localSheetId="1" hidden="1">#REF!</definedName>
    <definedName name="vCube" hidden="1">#REF!</definedName>
    <definedName name="vFormulas" localSheetId="1" hidden="1">#REF!</definedName>
    <definedName name="vFormulas" hidden="1">#REF!</definedName>
    <definedName name="vGetRange" localSheetId="1" hidden="1">#REF!</definedName>
    <definedName name="vGetRange" hidden="1">#REF!</definedName>
    <definedName name="vPasteBackFrom" localSheetId="1" hidden="1">#REF!</definedName>
    <definedName name="vPasteBackFrom" hidden="1">#REF!</definedName>
    <definedName name="vPasteBackTo" localSheetId="1" hidden="1">#REF!</definedName>
    <definedName name="vPasteBackTo" hidden="1">#REF!</definedName>
    <definedName name="vProjectEntry" localSheetId="1" hidden="1">#REF!</definedName>
    <definedName name="vProjectEntry" hidden="1">#REF!</definedName>
    <definedName name="vProjectPaste" localSheetId="1" hidden="1">#REF!</definedName>
    <definedName name="vProjectPaste" hidden="1">#REF!</definedName>
    <definedName name="vSendStatus" localSheetId="1" hidden="1">#REF!</definedName>
    <definedName name="vSendStatus" hidden="1">#REF!</definedName>
    <definedName name="vServer" localSheetId="1" hidden="1">#REF!</definedName>
    <definedName name="vServer" hidden="1">#REF!</definedName>
    <definedName name="Weeks_in_year">'Lookup|Tables'!$H$38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Year" localSheetId="7">'Lookup|Tables'!$H$31</definedName>
    <definedName name="yes_no">'Lookup|Tables'!$H$33</definedName>
    <definedName name="Z_194E5B9A_53B1_414D_85B4_862268EA3FD8_.wvu.Cols" localSheetId="1" hidden="1">#REF!,#REF!</definedName>
    <definedName name="Z_194E5B9A_53B1_414D_85B4_862268EA3FD8_.wvu.Cols" hidden="1">#REF!,#REF!</definedName>
    <definedName name="Z_457C99E0_B489_11D4_9586_D18A69491E44_.wvu.FilterData" localSheetId="1" hidden="1">[1]DataAct!#REF!</definedName>
    <definedName name="Z_457C99E0_B489_11D4_9586_D18A69491E44_.wvu.FilterData" hidden="1">[1]DataAct!#REF!</definedName>
    <definedName name="Z_4A79B72B_DC22_4363_885C_85183B73F539_.wvu.Cols" hidden="1">'[3]Inputs II'!$D$1:$F$65536,'[3]Inputs II'!$G$1:$I$65536</definedName>
    <definedName name="Z_6664BF98_58A8_4AA7_B274_16B63D099514_.wvu.PrintTitles" localSheetId="1" hidden="1">#REF!</definedName>
    <definedName name="Z_6664BF98_58A8_4AA7_B274_16B63D099514_.wvu.PrintTitles" hidden="1">#REF!</definedName>
    <definedName name="Z_6664BF98_58A8_4AA7_B274_16B63D099514_.wvu.Rows" localSheetId="1" hidden="1">#REF!</definedName>
    <definedName name="Z_6664BF98_58A8_4AA7_B274_16B63D099514_.wvu.Rows" hidden="1">#REF!</definedName>
    <definedName name="Z_7BA556F5_54D8_11D5_A01A_F3F642D11487_.wvu.PrintTitles" localSheetId="1" hidden="1">#REF!</definedName>
    <definedName name="Z_7BA556F5_54D8_11D5_A01A_F3F642D11487_.wvu.PrintTitles" hidden="1">#REF!</definedName>
    <definedName name="Z_82A713E0_6943_11D4_BE9F_0010A4B0D9C7_.wvu.Cols" localSheetId="1" hidden="1">#REF!</definedName>
    <definedName name="Z_82A713E0_6943_11D4_BE9F_0010A4B0D9C7_.wvu.Cols" hidden="1">#REF!</definedName>
    <definedName name="Z_82A713E0_6943_11D4_BE9F_0010A4B0D9C7_.wvu.Rows" localSheetId="1" hidden="1">#REF!,#REF!</definedName>
    <definedName name="Z_82A713E0_6943_11D4_BE9F_0010A4B0D9C7_.wvu.Rows" hidden="1">#REF!,#REF!</definedName>
    <definedName name="Z_86D17A40_67AF_11D4_BE9F_0010A4C47286_.wvu.FilterData" localSheetId="1" hidden="1">[1]DataAct!#REF!</definedName>
    <definedName name="Z_86D17A40_67AF_11D4_BE9F_0010A4C47286_.wvu.FilterData" hidden="1">[1]DataAct!#REF!</definedName>
    <definedName name="Z_86D17A4F_67AF_11D4_BE9F_0010A4C47286_.wvu.FilterData" localSheetId="1" hidden="1">[1]DataAct!#REF!</definedName>
    <definedName name="Z_86D17A4F_67AF_11D4_BE9F_0010A4C47286_.wvu.FilterData" hidden="1">[1]DataAct!#REF!</definedName>
    <definedName name="Z_954171C1_B0CF_11D4_9586_C4C4470EA652_.wvu.FilterData" localSheetId="1" hidden="1">[1]DataAct!#REF!</definedName>
    <definedName name="Z_954171C1_B0CF_11D4_9586_C4C4470EA652_.wvu.FilterData" hidden="1">[1]DataAct!#REF!</definedName>
    <definedName name="Z_954171C6_B0CF_11D4_9586_C4C4470EA652_.wvu.FilterData" localSheetId="1" hidden="1">[1]DataAct!#REF!</definedName>
    <definedName name="Z_954171C6_B0CF_11D4_9586_C4C4470EA652_.wvu.FilterData" hidden="1">[1]DataAct!#REF!</definedName>
    <definedName name="Z_B353C461_E47E_11D3_9F17_9F7735ADF445_.wvu.PrintArea" localSheetId="1" hidden="1">#REF!</definedName>
    <definedName name="Z_B353C461_E47E_11D3_9F17_9F7735ADF445_.wvu.PrintArea" hidden="1">#REF!</definedName>
    <definedName name="Z_B6615E22_B0C4_11D4_9586_D4E81DC95A44_.wvu.FilterData" localSheetId="1" hidden="1">[1]DataAct!#REF!</definedName>
    <definedName name="Z_B6615E22_B0C4_11D4_9586_D4E81DC95A44_.wvu.FilterData" hidden="1">[1]DataAct!#REF!</definedName>
    <definedName name="Z_CFB7B7F4_1D0A_11D5_9586_DD7024B77949_.wvu.FilterData" localSheetId="1" hidden="1">[1]DataAct!#REF!</definedName>
    <definedName name="Z_CFB7B7F4_1D0A_11D5_9586_DD7024B77949_.wvu.FilterData" hidden="1">[1]DataAct!#REF!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45621" calcMode="autoNoTable"/>
</workbook>
</file>

<file path=xl/calcChain.xml><?xml version="1.0" encoding="utf-8"?>
<calcChain xmlns="http://schemas.openxmlformats.org/spreadsheetml/2006/main">
  <c r="C2" i="12" l="1"/>
  <c r="C2" i="11"/>
  <c r="T70" i="7"/>
  <c r="S70" i="7"/>
  <c r="R70" i="7"/>
  <c r="Q70" i="7"/>
  <c r="P70" i="7"/>
  <c r="O70" i="7"/>
  <c r="N70" i="7"/>
  <c r="M70" i="7"/>
  <c r="L70" i="7"/>
  <c r="K70" i="7"/>
  <c r="N110" i="8" l="1"/>
  <c r="N174" i="8"/>
  <c r="N184" i="8"/>
  <c r="N198" i="8"/>
  <c r="N140" i="8"/>
  <c r="N10" i="8"/>
  <c r="J4" i="8"/>
  <c r="H15" i="12" l="1"/>
  <c r="H12" i="12"/>
  <c r="F1" i="5"/>
  <c r="F1" i="9" l="1"/>
  <c r="F1" i="10"/>
  <c r="F1" i="11" l="1"/>
  <c r="C1" i="12"/>
  <c r="C1" i="11"/>
  <c r="C9" i="11"/>
  <c r="C1" i="7" l="1"/>
  <c r="C1" i="6"/>
  <c r="C1" i="5"/>
  <c r="C1" i="4"/>
  <c r="C1" i="8"/>
  <c r="C1" i="10"/>
  <c r="K62" i="6" l="1"/>
  <c r="J62" i="6"/>
  <c r="K61" i="6"/>
  <c r="J61" i="6"/>
  <c r="K60" i="6"/>
  <c r="J60" i="6"/>
  <c r="K59" i="6"/>
  <c r="J59" i="6"/>
  <c r="K58" i="6"/>
  <c r="J58" i="6"/>
  <c r="K62" i="5"/>
  <c r="J62" i="5"/>
  <c r="K61" i="5"/>
  <c r="J61" i="5"/>
  <c r="K60" i="5"/>
  <c r="J60" i="5"/>
  <c r="K59" i="5"/>
  <c r="J59" i="5"/>
  <c r="K58" i="5"/>
  <c r="J58" i="5"/>
  <c r="H46" i="6"/>
  <c r="H45" i="6"/>
  <c r="H46" i="5"/>
  <c r="H45" i="5"/>
  <c r="H46" i="4"/>
  <c r="H45" i="4"/>
  <c r="H47" i="5"/>
  <c r="W41" i="6"/>
  <c r="I4" i="8"/>
  <c r="N30" i="8"/>
  <c r="N54" i="8" s="1"/>
  <c r="N29" i="8"/>
  <c r="L4" i="7"/>
  <c r="M4" i="7" s="1"/>
  <c r="N4" i="7" s="1"/>
  <c r="O4" i="7" s="1"/>
  <c r="P4" i="7" s="1"/>
  <c r="Q4" i="7" s="1"/>
  <c r="R4" i="7" s="1"/>
  <c r="S4" i="7" s="1"/>
  <c r="T4" i="7" s="1"/>
  <c r="N182" i="8"/>
  <c r="N28" i="8"/>
  <c r="T128" i="5"/>
  <c r="S128" i="5"/>
  <c r="R128" i="5"/>
  <c r="Q128" i="5"/>
  <c r="P128" i="5"/>
  <c r="O128" i="5"/>
  <c r="N128" i="5"/>
  <c r="N128" i="6" s="1"/>
  <c r="M128" i="5"/>
  <c r="M128" i="6" s="1"/>
  <c r="L128" i="5"/>
  <c r="L128" i="6" s="1"/>
  <c r="K128" i="5"/>
  <c r="K128" i="6" s="1"/>
  <c r="T127" i="5"/>
  <c r="S127" i="5"/>
  <c r="R127" i="5"/>
  <c r="Q127" i="5"/>
  <c r="P127" i="5"/>
  <c r="O127" i="5"/>
  <c r="N127" i="5"/>
  <c r="N127" i="6" s="1"/>
  <c r="M127" i="5"/>
  <c r="M127" i="6" s="1"/>
  <c r="L127" i="5"/>
  <c r="L127" i="6" s="1"/>
  <c r="K127" i="5"/>
  <c r="K127" i="6" s="1"/>
  <c r="C124" i="5"/>
  <c r="C124" i="4"/>
  <c r="P120" i="5"/>
  <c r="Q120" i="5"/>
  <c r="K120" i="5"/>
  <c r="M112" i="5"/>
  <c r="M112" i="6" s="1"/>
  <c r="L112" i="5"/>
  <c r="L112" i="6" s="1"/>
  <c r="K112" i="5"/>
  <c r="K112" i="6" s="1"/>
  <c r="M104" i="5"/>
  <c r="M104" i="6" s="1"/>
  <c r="L104" i="5"/>
  <c r="L104" i="6" s="1"/>
  <c r="K104" i="5"/>
  <c r="K104" i="6" s="1"/>
  <c r="S87" i="6"/>
  <c r="R87" i="6"/>
  <c r="Q87" i="6"/>
  <c r="P87" i="6"/>
  <c r="O87" i="6"/>
  <c r="N87" i="6"/>
  <c r="M87" i="6"/>
  <c r="L87" i="6"/>
  <c r="K87" i="6"/>
  <c r="J87" i="6"/>
  <c r="C49" i="6"/>
  <c r="H43" i="6"/>
  <c r="C38" i="6"/>
  <c r="K40" i="6"/>
  <c r="C49" i="5"/>
  <c r="H43" i="5"/>
  <c r="C38" i="5"/>
  <c r="K118" i="5"/>
  <c r="P113" i="4"/>
  <c r="P105" i="4"/>
  <c r="Q105" i="4"/>
  <c r="R105" i="4"/>
  <c r="Q113" i="4"/>
  <c r="R104" i="5"/>
  <c r="Q112" i="5"/>
  <c r="N104" i="4"/>
  <c r="O104" i="5"/>
  <c r="S104" i="5"/>
  <c r="R112" i="5"/>
  <c r="P104" i="5"/>
  <c r="T104" i="5"/>
  <c r="N112" i="4"/>
  <c r="O112" i="5"/>
  <c r="S112" i="5"/>
  <c r="Q104" i="5"/>
  <c r="P112" i="5"/>
  <c r="T112" i="5"/>
  <c r="L49" i="4"/>
  <c r="K49" i="4"/>
  <c r="J49" i="4"/>
  <c r="J51" i="4" s="1"/>
  <c r="C49" i="4"/>
  <c r="S49" i="4"/>
  <c r="Q49" i="4"/>
  <c r="H43" i="4"/>
  <c r="T49" i="4"/>
  <c r="R49" i="4"/>
  <c r="L38" i="4"/>
  <c r="K38" i="4"/>
  <c r="J38" i="4"/>
  <c r="C38" i="4"/>
  <c r="S38" i="4"/>
  <c r="O38" i="4"/>
  <c r="M38" i="4"/>
  <c r="R38" i="4"/>
  <c r="P38" i="4"/>
  <c r="K10" i="4"/>
  <c r="S105" i="4"/>
  <c r="N104" i="5"/>
  <c r="M49" i="4"/>
  <c r="O49" i="4"/>
  <c r="K51" i="4"/>
  <c r="Q38" i="4"/>
  <c r="Q51" i="4" s="1"/>
  <c r="T38" i="4"/>
  <c r="L51" i="4"/>
  <c r="N38" i="4"/>
  <c r="P49" i="4"/>
  <c r="N49" i="4"/>
  <c r="T105" i="4"/>
  <c r="O51" i="4" l="1"/>
  <c r="N112" i="5"/>
  <c r="N112" i="6" s="1"/>
  <c r="R113" i="4"/>
  <c r="Q127" i="6"/>
  <c r="O128" i="6"/>
  <c r="S128" i="6"/>
  <c r="T112" i="6"/>
  <c r="O112" i="6"/>
  <c r="Q112" i="6"/>
  <c r="R127" i="6"/>
  <c r="T128" i="6"/>
  <c r="Q104" i="6"/>
  <c r="T104" i="6"/>
  <c r="O104" i="6"/>
  <c r="P127" i="6"/>
  <c r="T127" i="6"/>
  <c r="R128" i="6"/>
  <c r="S112" i="6"/>
  <c r="P104" i="6"/>
  <c r="R112" i="6"/>
  <c r="P128" i="6"/>
  <c r="P112" i="6"/>
  <c r="S104" i="6"/>
  <c r="R104" i="6"/>
  <c r="O127" i="6"/>
  <c r="S127" i="6"/>
  <c r="Q128" i="6"/>
  <c r="W87" i="6"/>
  <c r="A87" i="6" s="1"/>
  <c r="J4" i="5"/>
  <c r="I4" i="5" s="1"/>
  <c r="I124" i="5" s="1"/>
  <c r="J4" i="6"/>
  <c r="J40" i="6" s="1"/>
  <c r="L4" i="6"/>
  <c r="M4" i="6" s="1"/>
  <c r="M96" i="6" s="1"/>
  <c r="K82" i="6"/>
  <c r="K96" i="5"/>
  <c r="K118" i="6"/>
  <c r="M51" i="4"/>
  <c r="P51" i="4"/>
  <c r="T51" i="4"/>
  <c r="N51" i="4"/>
  <c r="K82" i="5"/>
  <c r="K10" i="5"/>
  <c r="J4" i="7"/>
  <c r="I4" i="7" s="1"/>
  <c r="K40" i="4"/>
  <c r="K40" i="5"/>
  <c r="K10" i="6"/>
  <c r="K96" i="6"/>
  <c r="K124" i="5"/>
  <c r="L4" i="8"/>
  <c r="M4" i="8" s="1"/>
  <c r="N4" i="8" s="1"/>
  <c r="O4" i="8" s="1"/>
  <c r="P4" i="8" s="1"/>
  <c r="Q4" i="8" s="1"/>
  <c r="R4" i="8" s="1"/>
  <c r="S4" i="8" s="1"/>
  <c r="T4" i="8" s="1"/>
  <c r="N104" i="6"/>
  <c r="L4" i="5"/>
  <c r="L118" i="5" s="1"/>
  <c r="K124" i="4"/>
  <c r="K118" i="4"/>
  <c r="K96" i="4"/>
  <c r="J4" i="4"/>
  <c r="L4" i="4"/>
  <c r="K82" i="4"/>
  <c r="N192" i="8"/>
  <c r="N194" i="8" s="1"/>
  <c r="Q120" i="6"/>
  <c r="S51" i="4"/>
  <c r="R51" i="4"/>
  <c r="A89" i="4"/>
  <c r="F1" i="4" s="1"/>
  <c r="H11" i="12" s="1"/>
  <c r="P120" i="6"/>
  <c r="M120" i="5"/>
  <c r="N43" i="8"/>
  <c r="N71" i="8" s="1"/>
  <c r="L120" i="5"/>
  <c r="N40" i="8"/>
  <c r="T120" i="5"/>
  <c r="N52" i="8"/>
  <c r="N27" i="8"/>
  <c r="N53" i="8"/>
  <c r="N42" i="8"/>
  <c r="S120" i="5"/>
  <c r="N120" i="5"/>
  <c r="K120" i="6"/>
  <c r="O120" i="5"/>
  <c r="R120" i="5"/>
  <c r="J10" i="5" l="1"/>
  <c r="J82" i="6"/>
  <c r="S113" i="4"/>
  <c r="L40" i="6"/>
  <c r="I4" i="6"/>
  <c r="J10" i="6"/>
  <c r="W112" i="6"/>
  <c r="A112" i="6" s="1"/>
  <c r="W128" i="6"/>
  <c r="A128" i="6" s="1"/>
  <c r="N120" i="6"/>
  <c r="S120" i="6"/>
  <c r="W127" i="6"/>
  <c r="A127" i="6" s="1"/>
  <c r="W104" i="6"/>
  <c r="A104" i="6" s="1"/>
  <c r="J82" i="5"/>
  <c r="J40" i="5"/>
  <c r="L10" i="6"/>
  <c r="L96" i="6"/>
  <c r="J124" i="5"/>
  <c r="L118" i="6"/>
  <c r="L82" i="6"/>
  <c r="L40" i="5"/>
  <c r="L10" i="5"/>
  <c r="M118" i="6"/>
  <c r="L124" i="5"/>
  <c r="L82" i="5"/>
  <c r="L96" i="5"/>
  <c r="M40" i="6"/>
  <c r="N4" i="6"/>
  <c r="M10" i="6"/>
  <c r="M82" i="6"/>
  <c r="M4" i="5"/>
  <c r="N4" i="5" s="1"/>
  <c r="N81" i="8"/>
  <c r="N64" i="8"/>
  <c r="L96" i="4"/>
  <c r="L118" i="4"/>
  <c r="L40" i="4"/>
  <c r="M4" i="4"/>
  <c r="L10" i="4"/>
  <c r="L82" i="4"/>
  <c r="L124" i="4"/>
  <c r="J82" i="4"/>
  <c r="J40" i="4"/>
  <c r="J10" i="4"/>
  <c r="J124" i="4"/>
  <c r="I4" i="4"/>
  <c r="I124" i="4" s="1"/>
  <c r="N51" i="8"/>
  <c r="N89" i="8"/>
  <c r="K103" i="5"/>
  <c r="K103" i="6" s="1"/>
  <c r="L42" i="5"/>
  <c r="L86" i="5"/>
  <c r="P46" i="5"/>
  <c r="N45" i="5"/>
  <c r="R42" i="5"/>
  <c r="L110" i="5"/>
  <c r="K46" i="5"/>
  <c r="P47" i="5"/>
  <c r="R44" i="5"/>
  <c r="M42" i="5"/>
  <c r="M103" i="5"/>
  <c r="L44" i="5"/>
  <c r="O86" i="5"/>
  <c r="Q46" i="5"/>
  <c r="O45" i="5"/>
  <c r="S42" i="5"/>
  <c r="L103" i="5"/>
  <c r="K44" i="5"/>
  <c r="S44" i="5"/>
  <c r="N42" i="5"/>
  <c r="O43" i="5"/>
  <c r="L46" i="5"/>
  <c r="J67" i="5"/>
  <c r="R86" i="5"/>
  <c r="J86" i="5"/>
  <c r="T43" i="5"/>
  <c r="N47" i="5"/>
  <c r="J45" i="5"/>
  <c r="M44" i="5"/>
  <c r="L102" i="5"/>
  <c r="O46" i="5"/>
  <c r="Q42" i="5"/>
  <c r="J43" i="5"/>
  <c r="O44" i="5"/>
  <c r="T45" i="5"/>
  <c r="N103" i="5"/>
  <c r="M47" i="5"/>
  <c r="P42" i="5"/>
  <c r="K43" i="5"/>
  <c r="M86" i="5"/>
  <c r="M45" i="5"/>
  <c r="K102" i="5"/>
  <c r="K102" i="6" s="1"/>
  <c r="Q44" i="5"/>
  <c r="N111" i="5"/>
  <c r="K45" i="5"/>
  <c r="P86" i="5"/>
  <c r="T46" i="5"/>
  <c r="R45" i="5"/>
  <c r="R43" i="5"/>
  <c r="N46" i="5"/>
  <c r="M102" i="5"/>
  <c r="L43" i="5"/>
  <c r="T47" i="5"/>
  <c r="M46" i="5"/>
  <c r="M43" i="5"/>
  <c r="L111" i="5"/>
  <c r="K47" i="5"/>
  <c r="J42" i="5"/>
  <c r="S86" i="5"/>
  <c r="K86" i="5"/>
  <c r="S45" i="5"/>
  <c r="S43" i="5"/>
  <c r="T42" i="5"/>
  <c r="J47" i="5"/>
  <c r="K67" i="5"/>
  <c r="S47" i="5"/>
  <c r="N44" i="5"/>
  <c r="O47" i="5"/>
  <c r="M110" i="5"/>
  <c r="J44" i="5"/>
  <c r="N86" i="5"/>
  <c r="R46" i="5"/>
  <c r="P45" i="5"/>
  <c r="P43" i="5"/>
  <c r="M111" i="5"/>
  <c r="L47" i="5"/>
  <c r="K42" i="5"/>
  <c r="R47" i="5"/>
  <c r="T44" i="5"/>
  <c r="O42" i="5"/>
  <c r="K110" i="5"/>
  <c r="K110" i="6" s="1"/>
  <c r="J46" i="5"/>
  <c r="L67" i="5"/>
  <c r="Q86" i="5"/>
  <c r="S46" i="5"/>
  <c r="Q45" i="5"/>
  <c r="Q43" i="5"/>
  <c r="K111" i="5"/>
  <c r="K111" i="6" s="1"/>
  <c r="L45" i="5"/>
  <c r="Q47" i="5"/>
  <c r="N43" i="5"/>
  <c r="P44" i="5"/>
  <c r="R120" i="6"/>
  <c r="T120" i="6"/>
  <c r="L120" i="6"/>
  <c r="O120" i="6"/>
  <c r="M120" i="6"/>
  <c r="N106" i="8"/>
  <c r="N50" i="8" s="1"/>
  <c r="N98" i="8"/>
  <c r="N44" i="8" s="1"/>
  <c r="N92" i="8"/>
  <c r="N84" i="8"/>
  <c r="N83" i="8"/>
  <c r="N41" i="8"/>
  <c r="N105" i="8"/>
  <c r="N49" i="8" s="1"/>
  <c r="N99" i="8"/>
  <c r="N138" i="8"/>
  <c r="N168" i="8"/>
  <c r="N91" i="8"/>
  <c r="T113" i="4" l="1"/>
  <c r="J67" i="6"/>
  <c r="R42" i="6"/>
  <c r="J42" i="6"/>
  <c r="Q42" i="6"/>
  <c r="N42" i="6"/>
  <c r="O42" i="6"/>
  <c r="K42" i="6"/>
  <c r="J47" i="6"/>
  <c r="J44" i="6"/>
  <c r="T42" i="6"/>
  <c r="J86" i="6"/>
  <c r="S42" i="6"/>
  <c r="M42" i="6"/>
  <c r="J46" i="6"/>
  <c r="J43" i="6"/>
  <c r="J45" i="6"/>
  <c r="L42" i="6"/>
  <c r="M124" i="5"/>
  <c r="M40" i="5"/>
  <c r="W120" i="6"/>
  <c r="A120" i="6" s="1"/>
  <c r="M82" i="5"/>
  <c r="M96" i="5"/>
  <c r="T49" i="5"/>
  <c r="O4" i="6"/>
  <c r="N96" i="6"/>
  <c r="N10" i="6"/>
  <c r="N118" i="6"/>
  <c r="N82" i="6"/>
  <c r="N40" i="6"/>
  <c r="M10" i="5"/>
  <c r="M118" i="5"/>
  <c r="N63" i="8"/>
  <c r="N38" i="8"/>
  <c r="M96" i="4"/>
  <c r="M118" i="4"/>
  <c r="M82" i="4"/>
  <c r="N4" i="4"/>
  <c r="M40" i="4"/>
  <c r="M10" i="4"/>
  <c r="M124" i="4"/>
  <c r="N40" i="5"/>
  <c r="N96" i="5"/>
  <c r="N10" i="5"/>
  <c r="N118" i="5"/>
  <c r="O4" i="5"/>
  <c r="N124" i="5"/>
  <c r="N82" i="5"/>
  <c r="S49" i="5"/>
  <c r="N49" i="5"/>
  <c r="P49" i="5"/>
  <c r="P42" i="6"/>
  <c r="L49" i="5"/>
  <c r="Q49" i="5"/>
  <c r="K49" i="5"/>
  <c r="O49" i="5"/>
  <c r="R49" i="5"/>
  <c r="M49" i="5"/>
  <c r="Q43" i="6"/>
  <c r="P45" i="6"/>
  <c r="N44" i="6"/>
  <c r="K86" i="6"/>
  <c r="K47" i="6"/>
  <c r="T47" i="6"/>
  <c r="N46" i="6"/>
  <c r="P86" i="6"/>
  <c r="N111" i="6"/>
  <c r="M45" i="6"/>
  <c r="M47" i="6"/>
  <c r="O44" i="6"/>
  <c r="O46" i="6"/>
  <c r="M44" i="6"/>
  <c r="T43" i="6"/>
  <c r="S44" i="6"/>
  <c r="L103" i="6"/>
  <c r="O86" i="6"/>
  <c r="M103" i="6"/>
  <c r="P44" i="6"/>
  <c r="Q45" i="6"/>
  <c r="L67" i="6"/>
  <c r="T44" i="6"/>
  <c r="L47" i="6"/>
  <c r="R46" i="6"/>
  <c r="S47" i="6"/>
  <c r="S86" i="6"/>
  <c r="L111" i="6"/>
  <c r="R43" i="6"/>
  <c r="Q44" i="6"/>
  <c r="M86" i="6"/>
  <c r="L46" i="6"/>
  <c r="N45" i="6"/>
  <c r="N43" i="6"/>
  <c r="L45" i="6"/>
  <c r="S46" i="6"/>
  <c r="R47" i="6"/>
  <c r="M111" i="6"/>
  <c r="N86" i="6"/>
  <c r="M110" i="6"/>
  <c r="S43" i="6"/>
  <c r="M43" i="6"/>
  <c r="L43" i="6"/>
  <c r="R45" i="6"/>
  <c r="K43" i="6"/>
  <c r="N103" i="6"/>
  <c r="J49" i="5"/>
  <c r="R86" i="6"/>
  <c r="O43" i="6"/>
  <c r="O45" i="6"/>
  <c r="R44" i="6"/>
  <c r="K46" i="6"/>
  <c r="P46" i="6"/>
  <c r="Q47" i="6"/>
  <c r="Q86" i="6"/>
  <c r="P43" i="6"/>
  <c r="O47" i="6"/>
  <c r="K67" i="6"/>
  <c r="S45" i="6"/>
  <c r="M46" i="6"/>
  <c r="M102" i="6"/>
  <c r="T46" i="6"/>
  <c r="K45" i="6"/>
  <c r="T45" i="6"/>
  <c r="L102" i="6"/>
  <c r="N47" i="6"/>
  <c r="K44" i="6"/>
  <c r="Q46" i="6"/>
  <c r="L44" i="6"/>
  <c r="P47" i="6"/>
  <c r="L110" i="6"/>
  <c r="L86" i="6"/>
  <c r="N108" i="8"/>
  <c r="A108" i="8" s="1"/>
  <c r="N55" i="8"/>
  <c r="N70" i="8"/>
  <c r="M114" i="5" s="1"/>
  <c r="N101" i="8"/>
  <c r="A101" i="8" s="1"/>
  <c r="N39" i="8"/>
  <c r="N56" i="8"/>
  <c r="N45" i="8"/>
  <c r="N170" i="8"/>
  <c r="O126" i="4" l="1"/>
  <c r="Q126" i="4"/>
  <c r="S126" i="4"/>
  <c r="N126" i="4"/>
  <c r="P126" i="4"/>
  <c r="R126" i="4"/>
  <c r="T126" i="4"/>
  <c r="M99" i="5"/>
  <c r="M99" i="6" s="1"/>
  <c r="J49" i="6"/>
  <c r="W42" i="6"/>
  <c r="A42" i="6" s="1"/>
  <c r="W67" i="6"/>
  <c r="A67" i="6" s="1"/>
  <c r="P19" i="5"/>
  <c r="S36" i="5"/>
  <c r="L29" i="5"/>
  <c r="N62" i="8"/>
  <c r="O82" i="6"/>
  <c r="O40" i="6"/>
  <c r="O96" i="6"/>
  <c r="O118" i="6"/>
  <c r="O10" i="6"/>
  <c r="P4" i="6"/>
  <c r="R17" i="5"/>
  <c r="N21" i="5"/>
  <c r="S23" i="5"/>
  <c r="K17" i="5"/>
  <c r="M18" i="5"/>
  <c r="L36" i="5"/>
  <c r="S35" i="5"/>
  <c r="S35" i="6" s="1"/>
  <c r="T22" i="5"/>
  <c r="N17" i="5"/>
  <c r="N20" i="5"/>
  <c r="S85" i="5"/>
  <c r="O29" i="5"/>
  <c r="O29" i="6" s="1"/>
  <c r="P25" i="5"/>
  <c r="O118" i="5"/>
  <c r="O10" i="5"/>
  <c r="O82" i="5"/>
  <c r="O96" i="5"/>
  <c r="O40" i="5"/>
  <c r="P4" i="5"/>
  <c r="O124" i="5"/>
  <c r="N118" i="4"/>
  <c r="N96" i="4"/>
  <c r="O4" i="4"/>
  <c r="N82" i="4"/>
  <c r="N40" i="4"/>
  <c r="N124" i="4"/>
  <c r="N10" i="4"/>
  <c r="N65" i="8"/>
  <c r="W86" i="6"/>
  <c r="A86" i="6" s="1"/>
  <c r="W44" i="6"/>
  <c r="A44" i="6" s="1"/>
  <c r="T49" i="6"/>
  <c r="W43" i="6"/>
  <c r="A43" i="6" s="1"/>
  <c r="N49" i="6"/>
  <c r="R49" i="6"/>
  <c r="W47" i="6"/>
  <c r="A47" i="6" s="1"/>
  <c r="W46" i="6"/>
  <c r="A46" i="6" s="1"/>
  <c r="O15" i="5"/>
  <c r="P26" i="5"/>
  <c r="K15" i="5"/>
  <c r="M21" i="5"/>
  <c r="S25" i="5"/>
  <c r="L15" i="5"/>
  <c r="T24" i="5"/>
  <c r="M33" i="5"/>
  <c r="J28" i="5"/>
  <c r="P34" i="5"/>
  <c r="P49" i="6"/>
  <c r="W45" i="6"/>
  <c r="A45" i="6" s="1"/>
  <c r="O49" i="6"/>
  <c r="S49" i="6"/>
  <c r="Q49" i="6"/>
  <c r="M49" i="6"/>
  <c r="M14" i="5"/>
  <c r="P30" i="5"/>
  <c r="J26" i="5"/>
  <c r="S15" i="5"/>
  <c r="Q31" i="5"/>
  <c r="K26" i="5"/>
  <c r="S18" i="5"/>
  <c r="T36" i="5"/>
  <c r="S30" i="5"/>
  <c r="K49" i="6"/>
  <c r="L49" i="6"/>
  <c r="M114" i="6"/>
  <c r="R14" i="5"/>
  <c r="P18" i="5"/>
  <c r="P27" i="5"/>
  <c r="K19" i="5"/>
  <c r="K107" i="5"/>
  <c r="K107" i="6" s="1"/>
  <c r="P13" i="5"/>
  <c r="R21" i="5"/>
  <c r="Q28" i="5"/>
  <c r="P85" i="5"/>
  <c r="L19" i="5"/>
  <c r="M108" i="5"/>
  <c r="R12" i="5"/>
  <c r="Q26" i="5"/>
  <c r="M35" i="5"/>
  <c r="L66" i="5"/>
  <c r="J32" i="5"/>
  <c r="Q33" i="5"/>
  <c r="M19" i="5"/>
  <c r="T26" i="5"/>
  <c r="R35" i="5"/>
  <c r="K12" i="5"/>
  <c r="L33" i="5"/>
  <c r="L101" i="5"/>
  <c r="Q13" i="5"/>
  <c r="T29" i="5"/>
  <c r="Q85" i="5"/>
  <c r="J19" i="5"/>
  <c r="M101" i="5"/>
  <c r="S21" i="5"/>
  <c r="S26" i="5"/>
  <c r="O14" i="5"/>
  <c r="M22" i="5"/>
  <c r="N33" i="5"/>
  <c r="J30" i="5"/>
  <c r="P15" i="5"/>
  <c r="S16" i="5"/>
  <c r="Q24" i="5"/>
  <c r="M34" i="5"/>
  <c r="K30" i="5"/>
  <c r="O18" i="5"/>
  <c r="R20" i="5"/>
  <c r="O30" i="5"/>
  <c r="K21" i="5"/>
  <c r="L114" i="5"/>
  <c r="R15" i="5"/>
  <c r="R23" i="5"/>
  <c r="R31" i="5"/>
  <c r="J23" i="5"/>
  <c r="N69" i="8"/>
  <c r="O105" i="5" s="1"/>
  <c r="N80" i="8"/>
  <c r="N90" i="8"/>
  <c r="L109" i="5"/>
  <c r="K99" i="5"/>
  <c r="K99" i="6" s="1"/>
  <c r="K32" i="5"/>
  <c r="J27" i="5"/>
  <c r="L21" i="5"/>
  <c r="K16" i="5"/>
  <c r="M85" i="5"/>
  <c r="T34" i="5"/>
  <c r="T32" i="5"/>
  <c r="P31" i="5"/>
  <c r="R28" i="5"/>
  <c r="T25" i="5"/>
  <c r="R24" i="5"/>
  <c r="P23" i="5"/>
  <c r="O21" i="5"/>
  <c r="S17" i="5"/>
  <c r="P16" i="5"/>
  <c r="M15" i="5"/>
  <c r="T16" i="5"/>
  <c r="N18" i="5"/>
  <c r="R29" i="5"/>
  <c r="K109" i="5"/>
  <c r="J36" i="5"/>
  <c r="L30" i="5"/>
  <c r="K25" i="5"/>
  <c r="J20" i="5"/>
  <c r="L14" i="5"/>
  <c r="O36" i="5"/>
  <c r="T33" i="5"/>
  <c r="M32" i="5"/>
  <c r="M30" i="5"/>
  <c r="Q27" i="5"/>
  <c r="O26" i="5"/>
  <c r="P22" i="5"/>
  <c r="O20" i="5"/>
  <c r="P14" i="5"/>
  <c r="O12" i="5"/>
  <c r="S19" i="5"/>
  <c r="Q32" i="5"/>
  <c r="L107" i="5"/>
  <c r="K34" i="5"/>
  <c r="J29" i="5"/>
  <c r="L23" i="5"/>
  <c r="K18" i="5"/>
  <c r="J13" i="5"/>
  <c r="N85" i="5"/>
  <c r="S34" i="5"/>
  <c r="S32" i="5"/>
  <c r="M31" i="5"/>
  <c r="O28" i="5"/>
  <c r="O25" i="5"/>
  <c r="O24" i="5"/>
  <c r="O23" i="5"/>
  <c r="P21" i="5"/>
  <c r="T17" i="5"/>
  <c r="Q16" i="5"/>
  <c r="N15" i="5"/>
  <c r="R30" i="5"/>
  <c r="P36" i="5"/>
  <c r="T23" i="5"/>
  <c r="M100" i="5"/>
  <c r="J34" i="5"/>
  <c r="L28" i="5"/>
  <c r="K23" i="5"/>
  <c r="J18" i="5"/>
  <c r="L12" i="5"/>
  <c r="N35" i="5"/>
  <c r="P32" i="5"/>
  <c r="P29" i="5"/>
  <c r="N27" i="5"/>
  <c r="S22" i="5"/>
  <c r="S20" i="5"/>
  <c r="K108" i="5"/>
  <c r="K108" i="6" s="1"/>
  <c r="K36" i="5"/>
  <c r="J31" i="5"/>
  <c r="L25" i="5"/>
  <c r="K20" i="5"/>
  <c r="J15" i="5"/>
  <c r="K85" i="5"/>
  <c r="R34" i="5"/>
  <c r="R32" i="5"/>
  <c r="N31" i="5"/>
  <c r="P28" i="5"/>
  <c r="R25" i="5"/>
  <c r="P24" i="5"/>
  <c r="N23" i="5"/>
  <c r="Q19" i="5"/>
  <c r="P17" i="5"/>
  <c r="N16" i="5"/>
  <c r="S13" i="5"/>
  <c r="Q12" i="5"/>
  <c r="M16" i="5"/>
  <c r="M107" i="5"/>
  <c r="L34" i="5"/>
  <c r="K29" i="5"/>
  <c r="J24" i="5"/>
  <c r="L18" i="5"/>
  <c r="K13" i="5"/>
  <c r="M36" i="5"/>
  <c r="O33" i="5"/>
  <c r="T30" i="5"/>
  <c r="Q29" i="5"/>
  <c r="O27" i="5"/>
  <c r="M26" i="5"/>
  <c r="N22" i="5"/>
  <c r="M20" i="5"/>
  <c r="N14" i="5"/>
  <c r="M12" i="5"/>
  <c r="J85" i="5"/>
  <c r="N13" i="5"/>
  <c r="K101" i="5"/>
  <c r="J33" i="5"/>
  <c r="L27" i="5"/>
  <c r="K22" i="5"/>
  <c r="J17" i="5"/>
  <c r="K66" i="5"/>
  <c r="L85" i="5"/>
  <c r="Q34" i="5"/>
  <c r="S31" i="5"/>
  <c r="S29" i="5"/>
  <c r="M28" i="5"/>
  <c r="M25" i="5"/>
  <c r="M24" i="5"/>
  <c r="M23" i="5"/>
  <c r="R19" i="5"/>
  <c r="O17" i="5"/>
  <c r="O16" i="5"/>
  <c r="T13" i="5"/>
  <c r="M13" i="5"/>
  <c r="Q20" i="5"/>
  <c r="P35" i="5"/>
  <c r="M109" i="5"/>
  <c r="L99" i="5"/>
  <c r="L32" i="5"/>
  <c r="K27" i="5"/>
  <c r="J22" i="5"/>
  <c r="L16" i="5"/>
  <c r="J66" i="5"/>
  <c r="S33" i="5"/>
  <c r="N32" i="5"/>
  <c r="N29" i="5"/>
  <c r="R26" i="5"/>
  <c r="Q22" i="5"/>
  <c r="N12" i="5"/>
  <c r="Q14" i="5"/>
  <c r="R18" i="5"/>
  <c r="O22" i="5"/>
  <c r="R27" i="5"/>
  <c r="P33" i="5"/>
  <c r="L20" i="5"/>
  <c r="K31" i="5"/>
  <c r="L108" i="5"/>
  <c r="Q36" i="5"/>
  <c r="R13" i="5"/>
  <c r="M17" i="5"/>
  <c r="T21" i="5"/>
  <c r="S24" i="5"/>
  <c r="S28" i="5"/>
  <c r="O34" i="5"/>
  <c r="J21" i="5"/>
  <c r="L31" i="5"/>
  <c r="K114" i="5"/>
  <c r="P20" i="5"/>
  <c r="T12" i="5"/>
  <c r="T20" i="5"/>
  <c r="M27" i="5"/>
  <c r="Q30" i="5"/>
  <c r="O35" i="5"/>
  <c r="J12" i="5"/>
  <c r="L22" i="5"/>
  <c r="K33" i="5"/>
  <c r="Q17" i="5"/>
  <c r="T15" i="5"/>
  <c r="O19" i="5"/>
  <c r="N24" i="5"/>
  <c r="N28" i="5"/>
  <c r="T31" i="5"/>
  <c r="T35" i="5"/>
  <c r="L13" i="5"/>
  <c r="K24" i="5"/>
  <c r="J35" i="5"/>
  <c r="P12" i="5"/>
  <c r="T27" i="5"/>
  <c r="S27" i="5"/>
  <c r="S12" i="5"/>
  <c r="T14" i="5"/>
  <c r="T18" i="5"/>
  <c r="N26" i="5"/>
  <c r="N30" i="5"/>
  <c r="N36" i="5"/>
  <c r="J14" i="5"/>
  <c r="L24" i="5"/>
  <c r="K35" i="5"/>
  <c r="R85" i="5"/>
  <c r="Q15" i="5"/>
  <c r="N19" i="5"/>
  <c r="Q23" i="5"/>
  <c r="Q25" i="5"/>
  <c r="O31" i="5"/>
  <c r="Q35" i="5"/>
  <c r="K14" i="5"/>
  <c r="J25" i="5"/>
  <c r="L35" i="5"/>
  <c r="R33" i="5"/>
  <c r="S14" i="5"/>
  <c r="Q18" i="5"/>
  <c r="R22" i="5"/>
  <c r="M29" i="5"/>
  <c r="O32" i="5"/>
  <c r="R36" i="5"/>
  <c r="J16" i="5"/>
  <c r="L26" i="5"/>
  <c r="K100" i="5"/>
  <c r="K100" i="6" s="1"/>
  <c r="T19" i="5"/>
  <c r="O13" i="5"/>
  <c r="R16" i="5"/>
  <c r="Q21" i="5"/>
  <c r="N25" i="5"/>
  <c r="T28" i="5"/>
  <c r="N34" i="5"/>
  <c r="O85" i="5"/>
  <c r="L17" i="5"/>
  <c r="K28" i="5"/>
  <c r="L100" i="5"/>
  <c r="N72" i="8"/>
  <c r="N88" i="8"/>
  <c r="N82" i="8"/>
  <c r="O126" i="6" l="1"/>
  <c r="N113" i="5"/>
  <c r="R126" i="6"/>
  <c r="S126" i="6"/>
  <c r="P126" i="6"/>
  <c r="Q126" i="6"/>
  <c r="T126" i="6"/>
  <c r="N126" i="6"/>
  <c r="J18" i="6"/>
  <c r="L29" i="6"/>
  <c r="J14" i="6"/>
  <c r="J21" i="6"/>
  <c r="J36" i="6"/>
  <c r="J30" i="6"/>
  <c r="J19" i="6"/>
  <c r="R12" i="6"/>
  <c r="S30" i="6"/>
  <c r="M14" i="6"/>
  <c r="T24" i="6"/>
  <c r="K15" i="6"/>
  <c r="P25" i="6"/>
  <c r="N20" i="6"/>
  <c r="L36" i="6"/>
  <c r="P19" i="6"/>
  <c r="J29" i="6"/>
  <c r="S12" i="6"/>
  <c r="J22" i="6"/>
  <c r="Q12" i="6"/>
  <c r="J15" i="6"/>
  <c r="O12" i="6"/>
  <c r="J23" i="6"/>
  <c r="K12" i="6"/>
  <c r="K26" i="6"/>
  <c r="P30" i="6"/>
  <c r="M33" i="6"/>
  <c r="M21" i="6"/>
  <c r="S85" i="6"/>
  <c r="S23" i="6"/>
  <c r="S36" i="6"/>
  <c r="J32" i="6"/>
  <c r="Q31" i="6"/>
  <c r="T36" i="6"/>
  <c r="S15" i="6"/>
  <c r="P34" i="6"/>
  <c r="L15" i="6"/>
  <c r="P26" i="6"/>
  <c r="N17" i="6"/>
  <c r="M18" i="6"/>
  <c r="N21" i="6"/>
  <c r="J12" i="6"/>
  <c r="S18" i="6"/>
  <c r="J26" i="6"/>
  <c r="J28" i="6"/>
  <c r="S25" i="6"/>
  <c r="O15" i="6"/>
  <c r="T22" i="6"/>
  <c r="K17" i="6"/>
  <c r="R17" i="6"/>
  <c r="S113" i="5"/>
  <c r="J65" i="5"/>
  <c r="O113" i="5"/>
  <c r="M113" i="5"/>
  <c r="M113" i="6" s="1"/>
  <c r="S105" i="5"/>
  <c r="L105" i="5"/>
  <c r="L105" i="6" s="1"/>
  <c r="K65" i="5"/>
  <c r="L113" i="5"/>
  <c r="L113" i="6" s="1"/>
  <c r="P10" i="6"/>
  <c r="Q4" i="6"/>
  <c r="P82" i="6"/>
  <c r="P96" i="6"/>
  <c r="P40" i="6"/>
  <c r="P118" i="6"/>
  <c r="W49" i="6"/>
  <c r="O84" i="5"/>
  <c r="K84" i="5"/>
  <c r="Q113" i="5"/>
  <c r="T105" i="5"/>
  <c r="S84" i="5"/>
  <c r="P113" i="5"/>
  <c r="P84" i="5"/>
  <c r="K105" i="5"/>
  <c r="K105" i="6" s="1"/>
  <c r="O118" i="4"/>
  <c r="O96" i="4"/>
  <c r="O124" i="4"/>
  <c r="O40" i="4"/>
  <c r="O82" i="4"/>
  <c r="O10" i="4"/>
  <c r="P4" i="4"/>
  <c r="P96" i="5"/>
  <c r="P82" i="5"/>
  <c r="Q4" i="5"/>
  <c r="P10" i="5"/>
  <c r="P124" i="5"/>
  <c r="P118" i="5"/>
  <c r="P40" i="5"/>
  <c r="T113" i="5"/>
  <c r="Q84" i="5"/>
  <c r="K113" i="5"/>
  <c r="K113" i="6" s="1"/>
  <c r="R105" i="5"/>
  <c r="M105" i="5"/>
  <c r="M105" i="6" s="1"/>
  <c r="N84" i="5"/>
  <c r="N105" i="5"/>
  <c r="N105" i="6" s="1"/>
  <c r="L65" i="5"/>
  <c r="J84" i="5"/>
  <c r="Q105" i="5"/>
  <c r="R113" i="5"/>
  <c r="P105" i="5"/>
  <c r="M84" i="5"/>
  <c r="R84" i="5"/>
  <c r="L84" i="5"/>
  <c r="N113" i="6"/>
  <c r="N25" i="6"/>
  <c r="T19" i="6"/>
  <c r="R22" i="6"/>
  <c r="L35" i="6"/>
  <c r="Q35" i="6"/>
  <c r="N19" i="6"/>
  <c r="K35" i="6"/>
  <c r="N36" i="6"/>
  <c r="T14" i="6"/>
  <c r="P38" i="5"/>
  <c r="P51" i="5" s="1"/>
  <c r="L13" i="6"/>
  <c r="N28" i="6"/>
  <c r="Q17" i="6"/>
  <c r="J38" i="5"/>
  <c r="J51" i="5" s="1"/>
  <c r="M27" i="6"/>
  <c r="K114" i="6"/>
  <c r="T21" i="6"/>
  <c r="L108" i="6"/>
  <c r="R18" i="6"/>
  <c r="R26" i="6"/>
  <c r="L16" i="6"/>
  <c r="L99" i="6"/>
  <c r="M13" i="6"/>
  <c r="R19" i="6"/>
  <c r="M28" i="6"/>
  <c r="L85" i="6"/>
  <c r="J17" i="6"/>
  <c r="K101" i="6"/>
  <c r="M26" i="6"/>
  <c r="O33" i="6"/>
  <c r="K29" i="6"/>
  <c r="M16" i="6"/>
  <c r="P17" i="6"/>
  <c r="R25" i="6"/>
  <c r="R34" i="6"/>
  <c r="J31" i="6"/>
  <c r="S22" i="6"/>
  <c r="N35" i="6"/>
  <c r="L12" i="6"/>
  <c r="J34" i="6"/>
  <c r="P36" i="6"/>
  <c r="T17" i="6"/>
  <c r="O25" i="6"/>
  <c r="S34" i="6"/>
  <c r="J13" i="6"/>
  <c r="K34" i="6"/>
  <c r="S19" i="6"/>
  <c r="P22" i="6"/>
  <c r="M32" i="6"/>
  <c r="K25" i="6"/>
  <c r="R29" i="6"/>
  <c r="P16" i="6"/>
  <c r="R24" i="6"/>
  <c r="T32" i="6"/>
  <c r="J27" i="6"/>
  <c r="L114" i="6"/>
  <c r="R20" i="6"/>
  <c r="M34" i="6"/>
  <c r="O14" i="6"/>
  <c r="T29" i="6"/>
  <c r="Q33" i="6"/>
  <c r="Q26" i="6"/>
  <c r="P85" i="6"/>
  <c r="P18" i="6"/>
  <c r="J35" i="6"/>
  <c r="T12" i="6"/>
  <c r="L38" i="5"/>
  <c r="L51" i="5" s="1"/>
  <c r="L100" i="6"/>
  <c r="O85" i="6"/>
  <c r="Q21" i="6"/>
  <c r="R36" i="6"/>
  <c r="Q18" i="6"/>
  <c r="O31" i="6"/>
  <c r="Q15" i="6"/>
  <c r="L24" i="6"/>
  <c r="N30" i="6"/>
  <c r="N24" i="6"/>
  <c r="T20" i="6"/>
  <c r="L31" i="6"/>
  <c r="O34" i="6"/>
  <c r="M17" i="6"/>
  <c r="K31" i="6"/>
  <c r="P33" i="6"/>
  <c r="Q14" i="6"/>
  <c r="N29" i="6"/>
  <c r="M109" i="6"/>
  <c r="T13" i="6"/>
  <c r="M23" i="6"/>
  <c r="S29" i="6"/>
  <c r="K22" i="6"/>
  <c r="N14" i="6"/>
  <c r="O27" i="6"/>
  <c r="M36" i="6"/>
  <c r="K13" i="6"/>
  <c r="L34" i="6"/>
  <c r="Q19" i="6"/>
  <c r="P28" i="6"/>
  <c r="K85" i="6"/>
  <c r="K36" i="6"/>
  <c r="N27" i="6"/>
  <c r="M100" i="6"/>
  <c r="R30" i="6"/>
  <c r="P21" i="6"/>
  <c r="O28" i="6"/>
  <c r="N85" i="6"/>
  <c r="K18" i="6"/>
  <c r="L107" i="6"/>
  <c r="O26" i="6"/>
  <c r="T33" i="6"/>
  <c r="L30" i="6"/>
  <c r="N18" i="6"/>
  <c r="S17" i="6"/>
  <c r="T25" i="6"/>
  <c r="T34" i="6"/>
  <c r="K32" i="6"/>
  <c r="R31" i="6"/>
  <c r="K21" i="6"/>
  <c r="O18" i="6"/>
  <c r="Q24" i="6"/>
  <c r="S26" i="6"/>
  <c r="M101" i="6"/>
  <c r="Q13" i="6"/>
  <c r="R35" i="6"/>
  <c r="Q28" i="6"/>
  <c r="K19" i="6"/>
  <c r="R14" i="6"/>
  <c r="K28" i="6"/>
  <c r="L26" i="6"/>
  <c r="S14" i="6"/>
  <c r="Q25" i="6"/>
  <c r="R85" i="6"/>
  <c r="O19" i="6"/>
  <c r="O35" i="6"/>
  <c r="R13" i="6"/>
  <c r="L20" i="6"/>
  <c r="R27" i="6"/>
  <c r="N32" i="6"/>
  <c r="K27" i="6"/>
  <c r="O16" i="6"/>
  <c r="N13" i="6"/>
  <c r="Q29" i="6"/>
  <c r="L18" i="6"/>
  <c r="M107" i="6"/>
  <c r="S13" i="6"/>
  <c r="N23" i="6"/>
  <c r="K20" i="6"/>
  <c r="P29" i="6"/>
  <c r="K23" i="6"/>
  <c r="N15" i="6"/>
  <c r="O23" i="6"/>
  <c r="M31" i="6"/>
  <c r="L23" i="6"/>
  <c r="P14" i="6"/>
  <c r="Q27" i="6"/>
  <c r="O36" i="6"/>
  <c r="L14" i="6"/>
  <c r="T16" i="6"/>
  <c r="O21" i="6"/>
  <c r="R28" i="6"/>
  <c r="M85" i="6"/>
  <c r="K16" i="6"/>
  <c r="R23" i="6"/>
  <c r="K30" i="6"/>
  <c r="S16" i="6"/>
  <c r="N33" i="6"/>
  <c r="S21" i="6"/>
  <c r="L101" i="6"/>
  <c r="T26" i="6"/>
  <c r="L66" i="6"/>
  <c r="M108" i="6"/>
  <c r="R21" i="6"/>
  <c r="N34" i="6"/>
  <c r="R16" i="6"/>
  <c r="O32" i="6"/>
  <c r="K14" i="6"/>
  <c r="N26" i="6"/>
  <c r="S27" i="6"/>
  <c r="T35" i="6"/>
  <c r="K33" i="6"/>
  <c r="S28" i="6"/>
  <c r="P35" i="6"/>
  <c r="M24" i="6"/>
  <c r="S31" i="6"/>
  <c r="L27" i="6"/>
  <c r="M20" i="6"/>
  <c r="N31" i="6"/>
  <c r="O105" i="6"/>
  <c r="J25" i="6"/>
  <c r="N12" i="6"/>
  <c r="L17" i="6"/>
  <c r="T28" i="6"/>
  <c r="O13" i="6"/>
  <c r="J16" i="6"/>
  <c r="M29" i="6"/>
  <c r="R33" i="6"/>
  <c r="Q23" i="6"/>
  <c r="T18" i="6"/>
  <c r="T27" i="6"/>
  <c r="K24" i="6"/>
  <c r="T31" i="6"/>
  <c r="T15" i="6"/>
  <c r="L22" i="6"/>
  <c r="Q30" i="6"/>
  <c r="P20" i="6"/>
  <c r="S24" i="6"/>
  <c r="Q36" i="6"/>
  <c r="O22" i="6"/>
  <c r="Q22" i="6"/>
  <c r="S33" i="6"/>
  <c r="J66" i="6"/>
  <c r="L32" i="6"/>
  <c r="Q20" i="6"/>
  <c r="O17" i="6"/>
  <c r="M25" i="6"/>
  <c r="Q34" i="6"/>
  <c r="K66" i="6"/>
  <c r="J33" i="6"/>
  <c r="J85" i="6"/>
  <c r="N22" i="6"/>
  <c r="T30" i="6"/>
  <c r="J24" i="6"/>
  <c r="N16" i="6"/>
  <c r="P24" i="6"/>
  <c r="R32" i="6"/>
  <c r="L25" i="6"/>
  <c r="S20" i="6"/>
  <c r="P32" i="6"/>
  <c r="L28" i="6"/>
  <c r="T23" i="6"/>
  <c r="Q16" i="6"/>
  <c r="O24" i="6"/>
  <c r="S32" i="6"/>
  <c r="Q32" i="6"/>
  <c r="O20" i="6"/>
  <c r="M30" i="6"/>
  <c r="J20" i="6"/>
  <c r="K109" i="6"/>
  <c r="M15" i="6"/>
  <c r="P23" i="6"/>
  <c r="P31" i="6"/>
  <c r="L21" i="6"/>
  <c r="L109" i="6"/>
  <c r="R15" i="6"/>
  <c r="O30" i="6"/>
  <c r="P15" i="6"/>
  <c r="M22" i="6"/>
  <c r="Q85" i="6"/>
  <c r="L33" i="6"/>
  <c r="M19" i="6"/>
  <c r="M35" i="6"/>
  <c r="L19" i="6"/>
  <c r="P13" i="6"/>
  <c r="P27" i="6"/>
  <c r="M38" i="5"/>
  <c r="M51" i="5" s="1"/>
  <c r="M12" i="6"/>
  <c r="P12" i="6"/>
  <c r="R38" i="5"/>
  <c r="R51" i="5" s="1"/>
  <c r="N94" i="8"/>
  <c r="A94" i="8" s="1"/>
  <c r="T38" i="5"/>
  <c r="T51" i="5" s="1"/>
  <c r="S38" i="5"/>
  <c r="S51" i="5" s="1"/>
  <c r="K38" i="5"/>
  <c r="K51" i="5" s="1"/>
  <c r="O38" i="5"/>
  <c r="O51" i="5" s="1"/>
  <c r="Q38" i="5"/>
  <c r="Q51" i="5" s="1"/>
  <c r="N38" i="5"/>
  <c r="N51" i="5" s="1"/>
  <c r="W126" i="6" l="1"/>
  <c r="A126" i="6" s="1"/>
  <c r="S113" i="6"/>
  <c r="R105" i="6"/>
  <c r="P105" i="6"/>
  <c r="L65" i="6"/>
  <c r="P113" i="6"/>
  <c r="K84" i="6"/>
  <c r="S105" i="6"/>
  <c r="R113" i="6"/>
  <c r="S84" i="6"/>
  <c r="M84" i="6"/>
  <c r="J84" i="6"/>
  <c r="T113" i="6"/>
  <c r="P84" i="6"/>
  <c r="Q113" i="6"/>
  <c r="J65" i="6"/>
  <c r="L84" i="6"/>
  <c r="O84" i="6"/>
  <c r="R84" i="6"/>
  <c r="Q105" i="6"/>
  <c r="N84" i="6"/>
  <c r="Q84" i="6"/>
  <c r="T105" i="6"/>
  <c r="K65" i="6"/>
  <c r="O113" i="6"/>
  <c r="W29" i="6"/>
  <c r="A29" i="6" s="1"/>
  <c r="W66" i="6"/>
  <c r="A66" i="6" s="1"/>
  <c r="Q40" i="6"/>
  <c r="R4" i="6"/>
  <c r="Q10" i="6"/>
  <c r="Q118" i="6"/>
  <c r="Q96" i="6"/>
  <c r="Q82" i="6"/>
  <c r="W19" i="6"/>
  <c r="A19" i="6" s="1"/>
  <c r="Q10" i="5"/>
  <c r="Q82" i="5"/>
  <c r="Q124" i="5"/>
  <c r="Q96" i="5"/>
  <c r="R4" i="5"/>
  <c r="Q40" i="5"/>
  <c r="Q118" i="5"/>
  <c r="P96" i="4"/>
  <c r="P118" i="4"/>
  <c r="P82" i="4"/>
  <c r="P40" i="4"/>
  <c r="Q4" i="4"/>
  <c r="P10" i="4"/>
  <c r="P124" i="4"/>
  <c r="W85" i="6"/>
  <c r="A85" i="6" s="1"/>
  <c r="L38" i="6"/>
  <c r="L51" i="6" s="1"/>
  <c r="W16" i="6"/>
  <c r="A16" i="6" s="1"/>
  <c r="N38" i="6"/>
  <c r="N51" i="6" s="1"/>
  <c r="W32" i="6"/>
  <c r="A32" i="6" s="1"/>
  <c r="W18" i="6"/>
  <c r="A18" i="6" s="1"/>
  <c r="W25" i="6"/>
  <c r="A25" i="6" s="1"/>
  <c r="K38" i="6"/>
  <c r="K51" i="6" s="1"/>
  <c r="W14" i="6"/>
  <c r="A14" i="6" s="1"/>
  <c r="T38" i="6"/>
  <c r="T51" i="6" s="1"/>
  <c r="J38" i="6"/>
  <c r="J51" i="6" s="1"/>
  <c r="W36" i="6"/>
  <c r="A36" i="6" s="1"/>
  <c r="R38" i="6"/>
  <c r="R51" i="6" s="1"/>
  <c r="W26" i="6"/>
  <c r="A26" i="6" s="1"/>
  <c r="P38" i="6"/>
  <c r="P51" i="6" s="1"/>
  <c r="O38" i="6"/>
  <c r="O51" i="6" s="1"/>
  <c r="W20" i="6"/>
  <c r="A20" i="6" s="1"/>
  <c r="W21" i="6"/>
  <c r="A21" i="6" s="1"/>
  <c r="W30" i="6"/>
  <c r="A30" i="6" s="1"/>
  <c r="W24" i="6"/>
  <c r="A24" i="6" s="1"/>
  <c r="W23" i="6"/>
  <c r="A23" i="6" s="1"/>
  <c r="W35" i="6"/>
  <c r="A35" i="6" s="1"/>
  <c r="W31" i="6"/>
  <c r="A31" i="6" s="1"/>
  <c r="Q38" i="6"/>
  <c r="Q51" i="6" s="1"/>
  <c r="W27" i="6"/>
  <c r="A27" i="6" s="1"/>
  <c r="S38" i="6"/>
  <c r="S51" i="6" s="1"/>
  <c r="W17" i="6"/>
  <c r="A17" i="6" s="1"/>
  <c r="W33" i="6"/>
  <c r="A33" i="6" s="1"/>
  <c r="W15" i="6"/>
  <c r="A15" i="6" s="1"/>
  <c r="W28" i="6"/>
  <c r="A28" i="6" s="1"/>
  <c r="W22" i="6"/>
  <c r="A22" i="6" s="1"/>
  <c r="W34" i="6"/>
  <c r="A34" i="6" s="1"/>
  <c r="W13" i="6"/>
  <c r="A13" i="6" s="1"/>
  <c r="W12" i="6"/>
  <c r="A12" i="6" s="1"/>
  <c r="M38" i="6"/>
  <c r="M51" i="6" s="1"/>
  <c r="W113" i="6" l="1"/>
  <c r="A113" i="6" s="1"/>
  <c r="W84" i="6"/>
  <c r="A84" i="6" s="1"/>
  <c r="W105" i="6"/>
  <c r="A105" i="6" s="1"/>
  <c r="W65" i="6"/>
  <c r="A65" i="6" s="1"/>
  <c r="R82" i="6"/>
  <c r="S4" i="6"/>
  <c r="R40" i="6"/>
  <c r="R118" i="6"/>
  <c r="R96" i="6"/>
  <c r="R10" i="6"/>
  <c r="R40" i="5"/>
  <c r="R96" i="5"/>
  <c r="R10" i="5"/>
  <c r="R118" i="5"/>
  <c r="S4" i="5"/>
  <c r="R124" i="5"/>
  <c r="R82" i="5"/>
  <c r="Q96" i="4"/>
  <c r="Q118" i="4"/>
  <c r="Q10" i="4"/>
  <c r="Q124" i="4"/>
  <c r="Q40" i="4"/>
  <c r="Q82" i="4"/>
  <c r="R4" i="4"/>
  <c r="W51" i="6"/>
  <c r="W38" i="6"/>
  <c r="S10" i="6" l="1"/>
  <c r="T4" i="6"/>
  <c r="S40" i="6"/>
  <c r="S96" i="6"/>
  <c r="S118" i="6"/>
  <c r="S82" i="6"/>
  <c r="S118" i="5"/>
  <c r="S96" i="5"/>
  <c r="S82" i="5"/>
  <c r="S10" i="5"/>
  <c r="S40" i="5"/>
  <c r="S124" i="5"/>
  <c r="T4" i="5"/>
  <c r="R118" i="4"/>
  <c r="R96" i="4"/>
  <c r="S4" i="4"/>
  <c r="R82" i="4"/>
  <c r="R40" i="4"/>
  <c r="R124" i="4"/>
  <c r="R10" i="4"/>
  <c r="T10" i="6" l="1"/>
  <c r="T118" i="6"/>
  <c r="T96" i="6"/>
  <c r="T40" i="6"/>
  <c r="T124" i="5"/>
  <c r="T96" i="5"/>
  <c r="T40" i="5"/>
  <c r="T10" i="5"/>
  <c r="T118" i="5"/>
  <c r="S118" i="4"/>
  <c r="S96" i="4"/>
  <c r="S40" i="4"/>
  <c r="S124" i="4"/>
  <c r="S82" i="4"/>
  <c r="T4" i="4"/>
  <c r="S10" i="4"/>
  <c r="T96" i="4" l="1"/>
  <c r="T118" i="4"/>
  <c r="T124" i="4"/>
  <c r="T10" i="4"/>
  <c r="T40" i="4"/>
  <c r="K22" i="7" l="1"/>
  <c r="L22" i="7" l="1"/>
  <c r="M22" i="7" l="1"/>
  <c r="N22" i="7" l="1"/>
  <c r="O22" i="7" l="1"/>
  <c r="P22" i="7" l="1"/>
  <c r="Q22" i="7" l="1"/>
  <c r="R22" i="7" l="1"/>
  <c r="S22" i="7" l="1"/>
  <c r="T22" i="7" l="1"/>
  <c r="A22" i="7" s="1"/>
  <c r="A196" i="8" l="1"/>
  <c r="R110" i="5" l="1"/>
  <c r="S111" i="5"/>
  <c r="S111" i="6" s="1"/>
  <c r="R111" i="5"/>
  <c r="O110" i="5"/>
  <c r="N110" i="5"/>
  <c r="N110" i="6" s="1"/>
  <c r="Q111" i="5"/>
  <c r="T110" i="5"/>
  <c r="P111" i="5"/>
  <c r="T103" i="5"/>
  <c r="R102" i="5"/>
  <c r="T102" i="5"/>
  <c r="O103" i="5"/>
  <c r="P103" i="5"/>
  <c r="O111" i="5"/>
  <c r="Q103" i="5"/>
  <c r="N102" i="5"/>
  <c r="N102" i="6" s="1"/>
  <c r="Q102" i="5"/>
  <c r="R103" i="5"/>
  <c r="O102" i="5"/>
  <c r="P102" i="5"/>
  <c r="S103" i="5"/>
  <c r="S102" i="5"/>
  <c r="T103" i="6" l="1"/>
  <c r="R110" i="6"/>
  <c r="P110" i="5"/>
  <c r="P110" i="6" s="1"/>
  <c r="T102" i="6"/>
  <c r="S110" i="5"/>
  <c r="T111" i="5"/>
  <c r="R111" i="6"/>
  <c r="Q110" i="5"/>
  <c r="O103" i="6"/>
  <c r="R102" i="6"/>
  <c r="O110" i="6"/>
  <c r="T110" i="6"/>
  <c r="Q111" i="6"/>
  <c r="N114" i="5"/>
  <c r="N114" i="6" s="1"/>
  <c r="S102" i="6"/>
  <c r="P102" i="6"/>
  <c r="R103" i="6"/>
  <c r="P103" i="6"/>
  <c r="P111" i="6"/>
  <c r="S103" i="6"/>
  <c r="O102" i="6"/>
  <c r="Q102" i="6"/>
  <c r="Q103" i="6"/>
  <c r="O111" i="6"/>
  <c r="A172" i="8"/>
  <c r="F1" i="8" s="1"/>
  <c r="H10" i="12" s="1"/>
  <c r="W102" i="6" l="1"/>
  <c r="A102" i="6" s="1"/>
  <c r="W103" i="6"/>
  <c r="A103" i="6" s="1"/>
  <c r="Q110" i="6"/>
  <c r="S110" i="6"/>
  <c r="T111" i="6"/>
  <c r="P114" i="5"/>
  <c r="P107" i="5"/>
  <c r="R107" i="5"/>
  <c r="R114" i="5"/>
  <c r="P109" i="5"/>
  <c r="N99" i="5"/>
  <c r="N99" i="6" s="1"/>
  <c r="O99" i="5"/>
  <c r="O99" i="6" s="1"/>
  <c r="Q114" i="5"/>
  <c r="N100" i="5"/>
  <c r="N100" i="6" s="1"/>
  <c r="S114" i="5"/>
  <c r="P101" i="5"/>
  <c r="Q100" i="5"/>
  <c r="T114" i="5"/>
  <c r="P99" i="5"/>
  <c r="P108" i="5"/>
  <c r="R99" i="5"/>
  <c r="T108" i="5"/>
  <c r="S99" i="5"/>
  <c r="T100" i="5"/>
  <c r="O101" i="5"/>
  <c r="O100" i="5"/>
  <c r="Q99" i="5"/>
  <c r="R100" i="5"/>
  <c r="T99" i="5"/>
  <c r="N101" i="5"/>
  <c r="N101" i="6" s="1"/>
  <c r="T101" i="5"/>
  <c r="Q101" i="5"/>
  <c r="S100" i="5"/>
  <c r="P100" i="5"/>
  <c r="S101" i="5"/>
  <c r="O114" i="5"/>
  <c r="R101" i="5"/>
  <c r="W111" i="6" l="1"/>
  <c r="A111" i="6" s="1"/>
  <c r="W110" i="6"/>
  <c r="A110" i="6" s="1"/>
  <c r="O109" i="5"/>
  <c r="R109" i="5"/>
  <c r="R109" i="6" s="1"/>
  <c r="S107" i="5"/>
  <c r="S107" i="6" s="1"/>
  <c r="R108" i="5"/>
  <c r="R114" i="6"/>
  <c r="P100" i="6"/>
  <c r="O108" i="5"/>
  <c r="Q109" i="5"/>
  <c r="N109" i="5"/>
  <c r="N109" i="6" s="1"/>
  <c r="P101" i="6"/>
  <c r="S101" i="6"/>
  <c r="T100" i="6"/>
  <c r="T109" i="5"/>
  <c r="T107" i="5"/>
  <c r="T107" i="6" s="1"/>
  <c r="Q99" i="6"/>
  <c r="O101" i="6"/>
  <c r="P108" i="6"/>
  <c r="Q108" i="5"/>
  <c r="S109" i="5"/>
  <c r="Q101" i="6"/>
  <c r="S108" i="5"/>
  <c r="S108" i="6" s="1"/>
  <c r="T114" i="6"/>
  <c r="N108" i="5"/>
  <c r="N108" i="6" s="1"/>
  <c r="O114" i="6"/>
  <c r="S100" i="6"/>
  <c r="T101" i="6"/>
  <c r="S99" i="6"/>
  <c r="R108" i="6"/>
  <c r="R100" i="6"/>
  <c r="Q114" i="6"/>
  <c r="Q107" i="5"/>
  <c r="N107" i="5"/>
  <c r="N107" i="6" s="1"/>
  <c r="P107" i="6"/>
  <c r="O107" i="5"/>
  <c r="R101" i="6"/>
  <c r="T99" i="6"/>
  <c r="O100" i="6"/>
  <c r="T108" i="6"/>
  <c r="R99" i="6"/>
  <c r="P99" i="6"/>
  <c r="Q100" i="6"/>
  <c r="S114" i="6"/>
  <c r="P109" i="6"/>
  <c r="R107" i="6"/>
  <c r="P114" i="6"/>
  <c r="W101" i="6" l="1"/>
  <c r="A101" i="6" s="1"/>
  <c r="O109" i="6"/>
  <c r="T109" i="6"/>
  <c r="Q108" i="6"/>
  <c r="W114" i="6"/>
  <c r="A114" i="6" s="1"/>
  <c r="W100" i="6"/>
  <c r="A100" i="6" s="1"/>
  <c r="Q107" i="6"/>
  <c r="O108" i="6"/>
  <c r="Q109" i="6"/>
  <c r="S109" i="6"/>
  <c r="W99" i="6"/>
  <c r="A99" i="6" s="1"/>
  <c r="O107" i="6"/>
  <c r="W108" i="6" l="1"/>
  <c r="A108" i="6" s="1"/>
  <c r="W109" i="6"/>
  <c r="A109" i="6" s="1"/>
  <c r="W107" i="6"/>
  <c r="A107" i="6" s="1"/>
  <c r="F1" i="6" l="1"/>
  <c r="H13" i="12" s="1"/>
  <c r="I94" i="7" l="1"/>
  <c r="I93" i="7" l="1"/>
  <c r="I92" i="7" l="1"/>
  <c r="J93" i="7" l="1"/>
  <c r="I96" i="7"/>
  <c r="J73" i="7"/>
  <c r="J25" i="7" s="1"/>
  <c r="M77" i="7" l="1"/>
  <c r="M35" i="7" s="1"/>
  <c r="N77" i="7"/>
  <c r="N35" i="7" s="1"/>
  <c r="L77" i="7"/>
  <c r="L35" i="7" s="1"/>
  <c r="K77" i="7"/>
  <c r="K35" i="7" s="1"/>
  <c r="K93" i="7"/>
  <c r="M84" i="7"/>
  <c r="M48" i="7" s="1"/>
  <c r="N84" i="7"/>
  <c r="N48" i="7" s="1"/>
  <c r="S71" i="7"/>
  <c r="S23" i="7" s="1"/>
  <c r="P71" i="7"/>
  <c r="P23" i="7" s="1"/>
  <c r="M71" i="7"/>
  <c r="M23" i="7" s="1"/>
  <c r="N71" i="7"/>
  <c r="N23" i="7" s="1"/>
  <c r="K69" i="7"/>
  <c r="K21" i="7" s="1"/>
  <c r="T71" i="7"/>
  <c r="T23" i="7" s="1"/>
  <c r="Q71" i="7"/>
  <c r="Q23" i="7" s="1"/>
  <c r="R71" i="7"/>
  <c r="R23" i="7" s="1"/>
  <c r="O71" i="7"/>
  <c r="O23" i="7" s="1"/>
  <c r="L71" i="7"/>
  <c r="L23" i="7" s="1"/>
  <c r="K71" i="7"/>
  <c r="K23" i="7" s="1"/>
  <c r="L84" i="7" l="1"/>
  <c r="L48" i="7" s="1"/>
  <c r="A23" i="7"/>
  <c r="K84" i="7"/>
  <c r="K48" i="7" s="1"/>
  <c r="L93" i="7"/>
  <c r="K73" i="7"/>
  <c r="K25" i="7" s="1"/>
  <c r="M93" i="7" l="1"/>
  <c r="L69" i="7"/>
  <c r="L21" i="7" s="1"/>
  <c r="J92" i="7"/>
  <c r="N93" i="7" l="1"/>
  <c r="L73" i="7"/>
  <c r="L25" i="7" s="1"/>
  <c r="K92" i="7"/>
  <c r="M69" i="7" l="1"/>
  <c r="M21" i="7" s="1"/>
  <c r="L92" i="7"/>
  <c r="M73" i="7" l="1"/>
  <c r="M25" i="7" s="1"/>
  <c r="M92" i="7"/>
  <c r="N69" i="7" l="1"/>
  <c r="N21" i="7" s="1"/>
  <c r="N92" i="7"/>
  <c r="N73" i="7" l="1"/>
  <c r="N25" i="7" s="1"/>
  <c r="O92" i="7"/>
  <c r="O69" i="7" l="1"/>
  <c r="O21" i="7" s="1"/>
  <c r="P92" i="7"/>
  <c r="O73" i="7" l="1"/>
  <c r="O25" i="7" s="1"/>
  <c r="Q92" i="7"/>
  <c r="P69" i="7" l="1"/>
  <c r="P21" i="7" s="1"/>
  <c r="R92" i="7"/>
  <c r="P73" i="7" l="1"/>
  <c r="P25" i="7" s="1"/>
  <c r="S92" i="7"/>
  <c r="Q69" i="7" l="1"/>
  <c r="Q21" i="7" s="1"/>
  <c r="T92" i="7"/>
  <c r="Q73" i="7" l="1"/>
  <c r="Q25" i="7" s="1"/>
  <c r="R69" i="7" l="1"/>
  <c r="R21" i="7" s="1"/>
  <c r="R73" i="7" l="1"/>
  <c r="R25" i="7" s="1"/>
  <c r="S69" i="7" l="1"/>
  <c r="S21" i="7" s="1"/>
  <c r="S73" i="7" l="1"/>
  <c r="S25" i="7" s="1"/>
  <c r="T69" i="7" l="1"/>
  <c r="T21" i="7" s="1"/>
  <c r="A21" i="7" s="1"/>
  <c r="T73" i="7" l="1"/>
  <c r="T25" i="7" s="1"/>
  <c r="A25" i="7" s="1"/>
  <c r="N78" i="7" l="1"/>
  <c r="N36" i="7" s="1"/>
  <c r="J94" i="7"/>
  <c r="L78" i="7"/>
  <c r="L36" i="7" s="1"/>
  <c r="K78" i="7"/>
  <c r="K36" i="7" s="1"/>
  <c r="M78" i="7"/>
  <c r="M36" i="7" s="1"/>
  <c r="M85" i="7" l="1"/>
  <c r="M49" i="7" s="1"/>
  <c r="N85" i="7"/>
  <c r="N49" i="7" s="1"/>
  <c r="K85" i="7"/>
  <c r="K49" i="7" s="1"/>
  <c r="L85" i="7"/>
  <c r="L49" i="7" s="1"/>
  <c r="J96" i="7"/>
  <c r="K94" i="7"/>
  <c r="L94" i="7" l="1"/>
  <c r="J80" i="7"/>
  <c r="J38" i="7" s="1"/>
  <c r="K96" i="7"/>
  <c r="O77" i="7"/>
  <c r="O35" i="7" s="1"/>
  <c r="J87" i="7"/>
  <c r="J51" i="7" s="1"/>
  <c r="L96" i="7"/>
  <c r="M94" i="7"/>
  <c r="K76" i="7" l="1"/>
  <c r="K34" i="7" s="1"/>
  <c r="K80" i="7"/>
  <c r="K38" i="7" s="1"/>
  <c r="O84" i="7"/>
  <c r="O48" i="7" s="1"/>
  <c r="O78" i="7"/>
  <c r="O36" i="7" s="1"/>
  <c r="K83" i="7"/>
  <c r="K47" i="7" s="1"/>
  <c r="M96" i="7"/>
  <c r="N94" i="7"/>
  <c r="O93" i="7"/>
  <c r="L76" i="7" l="1"/>
  <c r="L34" i="7" s="1"/>
  <c r="O85" i="7"/>
  <c r="O49" i="7" s="1"/>
  <c r="K87" i="7"/>
  <c r="K51" i="7" s="1"/>
  <c r="O94" i="7"/>
  <c r="N96" i="7"/>
  <c r="L80" i="7" l="1"/>
  <c r="L38" i="7" s="1"/>
  <c r="O96" i="7"/>
  <c r="L83" i="7"/>
  <c r="L47" i="7" s="1"/>
  <c r="P94" i="7"/>
  <c r="P77" i="7"/>
  <c r="P35" i="7" s="1"/>
  <c r="M76" i="7" l="1"/>
  <c r="M34" i="7" s="1"/>
  <c r="L87" i="7"/>
  <c r="L51" i="7" s="1"/>
  <c r="Q94" i="7"/>
  <c r="P93" i="7"/>
  <c r="P78" i="7"/>
  <c r="P36" i="7" s="1"/>
  <c r="P84" i="7"/>
  <c r="P48" i="7" s="1"/>
  <c r="M80" i="7" l="1"/>
  <c r="M38" i="7" s="1"/>
  <c r="M83" i="7"/>
  <c r="M47" i="7" s="1"/>
  <c r="R94" i="7"/>
  <c r="P96" i="7"/>
  <c r="P85" i="7"/>
  <c r="P49" i="7" s="1"/>
  <c r="N76" i="7"/>
  <c r="N34" i="7" s="1"/>
  <c r="M87" i="7" l="1"/>
  <c r="M51" i="7" s="1"/>
  <c r="S94" i="7"/>
  <c r="Q77" i="7"/>
  <c r="Q35" i="7" s="1"/>
  <c r="N80" i="7"/>
  <c r="N38" i="7" s="1"/>
  <c r="N83" i="7" l="1"/>
  <c r="N47" i="7" s="1"/>
  <c r="Q93" i="7"/>
  <c r="Q84" i="7"/>
  <c r="Q48" i="7" s="1"/>
  <c r="Q78" i="7"/>
  <c r="Q36" i="7" s="1"/>
  <c r="N87" i="7"/>
  <c r="N51" i="7" s="1"/>
  <c r="O76" i="7"/>
  <c r="O34" i="7" s="1"/>
  <c r="T94" i="7" l="1"/>
  <c r="R77" i="7"/>
  <c r="R35" i="7" s="1"/>
  <c r="Q96" i="7"/>
  <c r="Q85" i="7"/>
  <c r="Q49" i="7" s="1"/>
  <c r="O80" i="7"/>
  <c r="O38" i="7" s="1"/>
  <c r="O83" i="7"/>
  <c r="O47" i="7" s="1"/>
  <c r="R78" i="7" l="1"/>
  <c r="R36" i="7" s="1"/>
  <c r="R84" i="7"/>
  <c r="R48" i="7" s="1"/>
  <c r="P76" i="7"/>
  <c r="P34" i="7" s="1"/>
  <c r="O87" i="7"/>
  <c r="O51" i="7" s="1"/>
  <c r="R85" i="7" l="1"/>
  <c r="R49" i="7" s="1"/>
  <c r="P80" i="7"/>
  <c r="P38" i="7" s="1"/>
  <c r="P83" i="7"/>
  <c r="P47" i="7" s="1"/>
  <c r="S93" i="7" l="1"/>
  <c r="R96" i="7"/>
  <c r="R93" i="7"/>
  <c r="S77" i="7"/>
  <c r="S35" i="7" s="1"/>
  <c r="Q76" i="7"/>
  <c r="Q34" i="7" s="1"/>
  <c r="P87" i="7"/>
  <c r="P51" i="7" s="1"/>
  <c r="S78" i="7" l="1"/>
  <c r="S36" i="7" s="1"/>
  <c r="S84" i="7"/>
  <c r="S48" i="7" s="1"/>
  <c r="S85" i="7"/>
  <c r="S49" i="7" s="1"/>
  <c r="S96" i="7"/>
  <c r="Q80" i="7"/>
  <c r="Q38" i="7" s="1"/>
  <c r="Q83" i="7"/>
  <c r="Q47" i="7" s="1"/>
  <c r="T77" i="7" l="1"/>
  <c r="T35" i="7" s="1"/>
  <c r="A35" i="7" s="1"/>
  <c r="Q87" i="7"/>
  <c r="Q51" i="7" s="1"/>
  <c r="R76" i="7"/>
  <c r="R34" i="7" s="1"/>
  <c r="T93" i="7" l="1"/>
  <c r="T78" i="7"/>
  <c r="T36" i="7" s="1"/>
  <c r="A36" i="7" s="1"/>
  <c r="T84" i="7"/>
  <c r="T48" i="7" s="1"/>
  <c r="A48" i="7" s="1"/>
  <c r="R83" i="7"/>
  <c r="R47" i="7" s="1"/>
  <c r="R80" i="7"/>
  <c r="R38" i="7" s="1"/>
  <c r="T96" i="7" l="1"/>
  <c r="T85" i="7"/>
  <c r="T49" i="7" s="1"/>
  <c r="A49" i="7" s="1"/>
  <c r="S76" i="7"/>
  <c r="S34" i="7" s="1"/>
  <c r="R87" i="7"/>
  <c r="R51" i="7" s="1"/>
  <c r="S80" i="7" l="1"/>
  <c r="S38" i="7" s="1"/>
  <c r="S83" i="7"/>
  <c r="S47" i="7" s="1"/>
  <c r="T76" i="7" l="1"/>
  <c r="T34" i="7" s="1"/>
  <c r="A34" i="7" s="1"/>
  <c r="S87" i="7"/>
  <c r="S51" i="7" s="1"/>
  <c r="T83" i="7" l="1"/>
  <c r="T47" i="7" s="1"/>
  <c r="A47" i="7" s="1"/>
  <c r="T80" i="7"/>
  <c r="T38" i="7" s="1"/>
  <c r="A38" i="7" s="1"/>
  <c r="T87" i="7" l="1"/>
  <c r="T51" i="7" s="1"/>
  <c r="A51" i="7" s="1"/>
  <c r="F1" i="7" s="1"/>
  <c r="H14" i="12" s="1"/>
  <c r="F2" i="12" s="1"/>
  <c r="F2" i="10" l="1"/>
  <c r="F2" i="6"/>
  <c r="F2" i="7"/>
  <c r="F2" i="11"/>
  <c r="F2" i="9"/>
  <c r="F2" i="8"/>
  <c r="F2" i="4"/>
  <c r="F2" i="5"/>
</calcChain>
</file>

<file path=xl/comments1.xml><?xml version="1.0" encoding="utf-8"?>
<comments xmlns="http://schemas.openxmlformats.org/spreadsheetml/2006/main">
  <authors>
    <author>Eli Grace-Webb</author>
  </authors>
  <commentList>
    <comment ref="K70" authorId="0">
      <text>
        <r>
          <rPr>
            <b/>
            <sz val="8"/>
            <color indexed="81"/>
            <rFont val="Tahoma"/>
            <family val="2"/>
          </rPr>
          <t>JEN:</t>
        </r>
        <r>
          <rPr>
            <sz val="8"/>
            <color indexed="81"/>
            <rFont val="Tahoma"/>
            <family val="2"/>
          </rPr>
          <t xml:space="preserve">
Dedicated street lighting poles</t>
        </r>
      </text>
    </comment>
  </commentList>
</comments>
</file>

<file path=xl/comments2.xml><?xml version="1.0" encoding="utf-8"?>
<comments xmlns="http://schemas.openxmlformats.org/spreadsheetml/2006/main">
  <authors>
    <author>Eli Grace-Webb</author>
  </authors>
  <commentList>
    <comment ref="K70" authorId="0">
      <text>
        <r>
          <rPr>
            <b/>
            <sz val="8"/>
            <color indexed="81"/>
            <rFont val="Tahoma"/>
            <family val="2"/>
          </rPr>
          <t>JEN:</t>
        </r>
        <r>
          <rPr>
            <sz val="8"/>
            <color indexed="81"/>
            <rFont val="Tahoma"/>
            <family val="2"/>
          </rPr>
          <t xml:space="preserve">
Dedicated street lighting poles</t>
        </r>
      </text>
    </comment>
  </commentList>
</comments>
</file>

<file path=xl/comments3.xml><?xml version="1.0" encoding="utf-8"?>
<comments xmlns="http://schemas.openxmlformats.org/spreadsheetml/2006/main">
  <authors>
    <author>Eli Grace-Webb</author>
  </authors>
  <commentList>
    <comment ref="K70" authorId="0">
      <text>
        <r>
          <rPr>
            <b/>
            <sz val="8"/>
            <color indexed="81"/>
            <rFont val="Tahoma"/>
            <family val="2"/>
          </rPr>
          <t>JEN:</t>
        </r>
        <r>
          <rPr>
            <sz val="8"/>
            <color indexed="81"/>
            <rFont val="Tahoma"/>
            <family val="2"/>
          </rPr>
          <t xml:space="preserve">
Dedicated street lighting poles</t>
        </r>
      </text>
    </comment>
  </commentList>
</comments>
</file>

<file path=xl/sharedStrings.xml><?xml version="1.0" encoding="utf-8"?>
<sst xmlns="http://schemas.openxmlformats.org/spreadsheetml/2006/main" count="2318" uniqueCount="265">
  <si>
    <t>Back to Index</t>
  </si>
  <si>
    <t>Key:</t>
  </si>
  <si>
    <t>Input</t>
  </si>
  <si>
    <t>External Link</t>
  </si>
  <si>
    <t>Internal Link</t>
  </si>
  <si>
    <t>Historical period</t>
  </si>
  <si>
    <t>Base Year</t>
  </si>
  <si>
    <t>Forecast period</t>
  </si>
  <si>
    <t>Source</t>
  </si>
  <si>
    <t>Unit</t>
  </si>
  <si>
    <t>Basis</t>
  </si>
  <si>
    <t>Copyright Jemena Limited. All rights reserved. Jemena is not liable for any loss caused by reliance on this document.</t>
  </si>
  <si>
    <t>Existing lights</t>
  </si>
  <si>
    <t>JEN</t>
  </si>
  <si>
    <t>n/a</t>
  </si>
  <si>
    <t>Calculated</t>
  </si>
  <si>
    <t>Inputs | Number of lights</t>
  </si>
  <si>
    <t>Reference</t>
  </si>
  <si>
    <t>Price factor</t>
  </si>
  <si>
    <t>Road type</t>
  </si>
  <si>
    <t>Mercury Vapour 80 watt</t>
  </si>
  <si>
    <t>Minor</t>
  </si>
  <si>
    <t>Sodium High Pressure 150 watt</t>
  </si>
  <si>
    <t>Major</t>
  </si>
  <si>
    <t>Sodium High Pressure 250 watt</t>
  </si>
  <si>
    <t>55W Ind</t>
  </si>
  <si>
    <t>Fluorescent 20 watt</t>
  </si>
  <si>
    <t>Fluorescent 40 watt</t>
  </si>
  <si>
    <t>Fluorescent 80 watt</t>
  </si>
  <si>
    <t>Mercury Vapour 50 watt</t>
  </si>
  <si>
    <t>Mercury Vapour 125 watt</t>
  </si>
  <si>
    <t>Mercury Vapour 250 watt</t>
  </si>
  <si>
    <t>Mercury Vapour 400 watt</t>
  </si>
  <si>
    <t>Sodium High Pressure 50 watt</t>
  </si>
  <si>
    <t>Sodium Low Pressure 90 watt</t>
  </si>
  <si>
    <t>Sodium High Pressure 100 watt</t>
  </si>
  <si>
    <t>Sodium High Pressure 400 watt</t>
  </si>
  <si>
    <t>Metal Halide 70 watt</t>
  </si>
  <si>
    <t>Metal Halide 150 watt</t>
  </si>
  <si>
    <t>Metal Halide 250 watt</t>
  </si>
  <si>
    <t>Incandescent 100 watt</t>
  </si>
  <si>
    <t>Incandescent 150 watt</t>
  </si>
  <si>
    <t>Sodium High Pressure 250 watt (24 hrs)</t>
  </si>
  <si>
    <t>Metal Halide 100 watt</t>
  </si>
  <si>
    <t>[spare]</t>
  </si>
  <si>
    <t>Energy Efficient Lights</t>
  </si>
  <si>
    <t>T5 (2X14W)</t>
  </si>
  <si>
    <t>T5 2X14W</t>
  </si>
  <si>
    <t>T5 (2x24W)</t>
  </si>
  <si>
    <t>LED 18W</t>
  </si>
  <si>
    <t>Compact Fluoro 32W</t>
  </si>
  <si>
    <t>Compact Fluoro 42W</t>
  </si>
  <si>
    <t>Total number of lights</t>
  </si>
  <si>
    <t>Inputs | Depreciation</t>
  </si>
  <si>
    <t>Opening asset base</t>
  </si>
  <si>
    <t>Initial capital cost</t>
  </si>
  <si>
    <t>2010 opening value</t>
  </si>
  <si>
    <t>RAB | 1 Jan 2001 to 31 Dec 2004</t>
  </si>
  <si>
    <t>MV80 - Luminaire</t>
  </si>
  <si>
    <t>AER</t>
  </si>
  <si>
    <t>Real 2010</t>
  </si>
  <si>
    <t>S-HP 150 - Luminaire</t>
  </si>
  <si>
    <t>S-HP 250 - Luminaire</t>
  </si>
  <si>
    <t>Dedicated poles</t>
  </si>
  <si>
    <t>Brackets</t>
  </si>
  <si>
    <t>RAB | 1 Jan 2005 to 31 Dec 2009</t>
  </si>
  <si>
    <t>2009 opening value</t>
  </si>
  <si>
    <t>2009 depreciation</t>
  </si>
  <si>
    <t>Poles and brackets</t>
  </si>
  <si>
    <t>Energy efficient lights</t>
  </si>
  <si>
    <t>Asset lives</t>
  </si>
  <si>
    <t>Luminaire</t>
  </si>
  <si>
    <t>Poles</t>
  </si>
  <si>
    <t>Number of years from 1 January 2001 to 31 December 2004</t>
  </si>
  <si>
    <t>ESC</t>
  </si>
  <si>
    <t>End</t>
  </si>
  <si>
    <t>Capital expenditure (capex)</t>
  </si>
  <si>
    <t>Inputs | Actual and forecast capex</t>
  </si>
  <si>
    <t>Actual and forecast capex</t>
  </si>
  <si>
    <t>Net capex</t>
  </si>
  <si>
    <t>Poles and Brackets</t>
  </si>
  <si>
    <t>Nominal</t>
  </si>
  <si>
    <t>Existing Lights</t>
  </si>
  <si>
    <t>Other Light types (excluding T5s)</t>
  </si>
  <si>
    <t>Check to annual RIN</t>
  </si>
  <si>
    <t>Ok/Check</t>
  </si>
  <si>
    <t>Inputs | Forecast capex assumptions</t>
  </si>
  <si>
    <t>Replacement quantities</t>
  </si>
  <si>
    <t>Replacements per year</t>
  </si>
  <si>
    <t>Urban</t>
  </si>
  <si>
    <t>MV80</t>
  </si>
  <si>
    <t>number per year</t>
  </si>
  <si>
    <t>S-HP150</t>
  </si>
  <si>
    <t>S-HP250</t>
  </si>
  <si>
    <t>T5</t>
  </si>
  <si>
    <t>LED18W</t>
  </si>
  <si>
    <t>Poles and brackets (dedicated poles)</t>
  </si>
  <si>
    <t>Bracket on non-dedicated poles</t>
  </si>
  <si>
    <t>Rural</t>
  </si>
  <si>
    <t>MV80 lights replaced with T5 lights</t>
  </si>
  <si>
    <t>Inputs | Pole maintenance</t>
  </si>
  <si>
    <t>Number of poles maintained</t>
  </si>
  <si>
    <t>Inputs | Dedicated street lighting poles opex</t>
  </si>
  <si>
    <t>Number of men in crew (dedicated pole inspections)</t>
  </si>
  <si>
    <t>number</t>
  </si>
  <si>
    <t>n.m.</t>
  </si>
  <si>
    <t>Number of vehicles (dedicated pole inspections)</t>
  </si>
  <si>
    <t>CY09</t>
  </si>
  <si>
    <t>CY10</t>
  </si>
  <si>
    <t>CY11</t>
  </si>
  <si>
    <t>CY12</t>
  </si>
  <si>
    <t>CY13</t>
  </si>
  <si>
    <t>CY14</t>
  </si>
  <si>
    <t>CY15</t>
  </si>
  <si>
    <t>CY16</t>
  </si>
  <si>
    <t>CY17</t>
  </si>
  <si>
    <t>CY18</t>
  </si>
  <si>
    <t>CY19</t>
  </si>
  <si>
    <t>CY20</t>
  </si>
  <si>
    <t>RAB roll-forward</t>
  </si>
  <si>
    <t>RAB 2001-04</t>
  </si>
  <si>
    <t>Opening RAB</t>
  </si>
  <si>
    <t>$dollars</t>
  </si>
  <si>
    <t>(+) Net capex</t>
  </si>
  <si>
    <t>(-) Depreciation</t>
  </si>
  <si>
    <t>Closing RAB</t>
  </si>
  <si>
    <t>Above</t>
  </si>
  <si>
    <t>RAB combined</t>
  </si>
  <si>
    <t>ACS | RAB</t>
  </si>
  <si>
    <t>Total | RAB</t>
  </si>
  <si>
    <t>Negotiated | RAB</t>
  </si>
  <si>
    <t>Closing RAB value</t>
  </si>
  <si>
    <t>Total</t>
  </si>
  <si>
    <t>RAB Post 2004 (refer below for breakdown of RAB asset classes)</t>
  </si>
  <si>
    <t>RAB Post 2004 - closing RAB asset class breakdown</t>
  </si>
  <si>
    <t>Input | ACS/Negotiated split by economic value</t>
  </si>
  <si>
    <t>Unit costs</t>
  </si>
  <si>
    <t>Dedicated (negotiated)</t>
  </si>
  <si>
    <t>Poles and brackets - minor roads</t>
  </si>
  <si>
    <t>Real 2015</t>
  </si>
  <si>
    <t>Poles and brackets - major roads</t>
  </si>
  <si>
    <t>Input|Costs</t>
  </si>
  <si>
    <t>Shared (ACS)</t>
  </si>
  <si>
    <t>Replacement value</t>
  </si>
  <si>
    <t>ACS/Negotiated split by economic value</t>
  </si>
  <si>
    <t>Dedicated (negotiated) proportion</t>
  </si>
  <si>
    <t>Non-dedicated or shared (ACS) proportion</t>
  </si>
  <si>
    <t>Input | ACS/Negotiated split by volume</t>
  </si>
  <si>
    <t>Split by volumes</t>
  </si>
  <si>
    <t>Total lights</t>
  </si>
  <si>
    <t>All major road lights</t>
  </si>
  <si>
    <t>All minor road lights</t>
  </si>
  <si>
    <t>Lights - dedicated</t>
  </si>
  <si>
    <t>Minor roads</t>
  </si>
  <si>
    <t>Major roads</t>
  </si>
  <si>
    <t>Check</t>
  </si>
  <si>
    <t>Lights- shared</t>
  </si>
  <si>
    <t>Existing lights - dedicated</t>
  </si>
  <si>
    <t>Total existing lights - dedicated</t>
  </si>
  <si>
    <t>Existing lights - shared</t>
  </si>
  <si>
    <t>Total existing lights - shared</t>
  </si>
  <si>
    <t>Check - reconciliation to input data</t>
  </si>
  <si>
    <t>Energy efficient lights - dedicated</t>
  </si>
  <si>
    <t>Total energy efficient lights - dedicated</t>
  </si>
  <si>
    <t>Energy efficient lights - shared</t>
  </si>
  <si>
    <t>Total energy efficient lights - shared</t>
  </si>
  <si>
    <t>Dedicated public lighting poles</t>
  </si>
  <si>
    <t>PL poles - major roads</t>
  </si>
  <si>
    <t>PL poles - minor roads</t>
  </si>
  <si>
    <t>Total number of poles</t>
  </si>
  <si>
    <t>Input | Assumptions</t>
  </si>
  <si>
    <t>Input | Total</t>
  </si>
  <si>
    <t>Output | RAB Summary</t>
  </si>
  <si>
    <t>Brackets - minor roads</t>
  </si>
  <si>
    <t>Brackets - major roads</t>
  </si>
  <si>
    <t>Where does this model fit into our submission model suite?</t>
  </si>
  <si>
    <t>EDPR16 Public Lighting Interim Model</t>
  </si>
  <si>
    <t>Index</t>
  </si>
  <si>
    <t>Model Diagram</t>
  </si>
  <si>
    <t>Model Index</t>
  </si>
  <si>
    <t>Description of model</t>
  </si>
  <si>
    <t>Regulatory model for Jemena Electricity Network (JEN)</t>
  </si>
  <si>
    <t>Sheet Name</t>
  </si>
  <si>
    <t>Sheet Description</t>
  </si>
  <si>
    <t>Lookup | Tables</t>
  </si>
  <si>
    <t>Includes the lookup tables used within the model</t>
  </si>
  <si>
    <t>Check | List</t>
  </si>
  <si>
    <t>Shows checks on the calculations within the model</t>
  </si>
  <si>
    <t>Graph Name</t>
  </si>
  <si>
    <t>Graph Description</t>
  </si>
  <si>
    <t>Graph 1</t>
  </si>
  <si>
    <t>Description of Graph 1</t>
  </si>
  <si>
    <t>Version Control</t>
  </si>
  <si>
    <t>Developer</t>
  </si>
  <si>
    <t>Comments</t>
  </si>
  <si>
    <t>Date</t>
  </si>
  <si>
    <t>Version 1</t>
  </si>
  <si>
    <t>Jemena Electricity Networks</t>
  </si>
  <si>
    <t>Submission model</t>
  </si>
  <si>
    <t>Inputs the data required to calculate ACS/Negotiated split of asset value using (a) replacement value and (b) volumes</t>
  </si>
  <si>
    <t>Summarises the inputs prior to an ACS/Negotiated (service classification) split</t>
  </si>
  <si>
    <t>Calc | Negotiated</t>
  </si>
  <si>
    <t>Calc | ACS</t>
  </si>
  <si>
    <t>Calc|ACS inputs</t>
  </si>
  <si>
    <t>Calc|Negotiated inputs</t>
  </si>
  <si>
    <t>Output | RAB summary</t>
  </si>
  <si>
    <t>Summarises the public lighting RAB roll forward by service classification (Total, ACS and Negotiated)</t>
  </si>
  <si>
    <t>Section Check:</t>
  </si>
  <si>
    <t>Overall Check:</t>
  </si>
  <si>
    <t>Unit Denominations</t>
  </si>
  <si>
    <t>Ref</t>
  </si>
  <si>
    <t>Dollars</t>
  </si>
  <si>
    <t>Reg Team</t>
  </si>
  <si>
    <t>Thousands</t>
  </si>
  <si>
    <t>$000</t>
  </si>
  <si>
    <t>Millions</t>
  </si>
  <si>
    <t>$millions</t>
  </si>
  <si>
    <t>Percent</t>
  </si>
  <si>
    <t>Per cent</t>
  </si>
  <si>
    <t>unit</t>
  </si>
  <si>
    <t>Number</t>
  </si>
  <si>
    <t>Factor</t>
  </si>
  <si>
    <t>factor</t>
  </si>
  <si>
    <t>Elec Energy  - Gigawatts/hr</t>
  </si>
  <si>
    <t>GWh</t>
  </si>
  <si>
    <t>Elec Energy - Megawatts/hr</t>
  </si>
  <si>
    <t>MWh</t>
  </si>
  <si>
    <t>Gas Energy - Terajoules</t>
  </si>
  <si>
    <t>TJ</t>
  </si>
  <si>
    <t>Gas Energy - Gigajoules</t>
  </si>
  <si>
    <t>GJ</t>
  </si>
  <si>
    <t>Mains</t>
  </si>
  <si>
    <t>mains</t>
  </si>
  <si>
    <t>Kilometres</t>
  </si>
  <si>
    <t>kms</t>
  </si>
  <si>
    <t>Metres</t>
  </si>
  <si>
    <t>metres</t>
  </si>
  <si>
    <t>Actuals</t>
  </si>
  <si>
    <t>Actual</t>
  </si>
  <si>
    <t>Forecast</t>
  </si>
  <si>
    <t>Fcast</t>
  </si>
  <si>
    <t>date</t>
  </si>
  <si>
    <t>Month</t>
  </si>
  <si>
    <t>month</t>
  </si>
  <si>
    <t>Quarter</t>
  </si>
  <si>
    <t>quarter</t>
  </si>
  <si>
    <t>Year</t>
  </si>
  <si>
    <t>year</t>
  </si>
  <si>
    <t>Option</t>
  </si>
  <si>
    <t>option</t>
  </si>
  <si>
    <t>Yes/No</t>
  </si>
  <si>
    <t>yes/no</t>
  </si>
  <si>
    <t>Actuals/Forecast</t>
  </si>
  <si>
    <t>(A)/(F)</t>
  </si>
  <si>
    <t>Number of months in a year</t>
  </si>
  <si>
    <t>Number of days in a year</t>
  </si>
  <si>
    <t>Number of weeks in a year</t>
  </si>
  <si>
    <t>Sheet</t>
  </si>
  <si>
    <t>Status</t>
  </si>
  <si>
    <t>Calculates and summarises the inputs which pertain to the ACS portion of public lighting assets (shared)</t>
  </si>
  <si>
    <t>Calculates and summarises the inputs which pertain to the Negotiated portion of public lighting assets (dedicated)</t>
  </si>
  <si>
    <t>Proportion of lights on dedicated poles</t>
  </si>
  <si>
    <t>per cent</t>
  </si>
  <si>
    <t>Ok</t>
  </si>
  <si>
    <t>Attachment 11.02A - JEN Public Lighting Charges Model -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</si>
</sst>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#,##0.00%_);\(#,##0.00%\);_(&quot;-&quot;_)"/>
    <numFmt numFmtId="166" formatCode="_(#,##0_);\(#,##0\);_(&quot;-&quot;_)"/>
    <numFmt numFmtId="167" formatCode="_(#,##0.00_);\(#,##0.00\);_(&quot;-&quot;_)"/>
    <numFmt numFmtId="168" formatCode="dd/mmm"/>
    <numFmt numFmtId="169" formatCode="_(#,##0.000_);\(#,##0.000\);_(&quot;-&quot;_)"/>
    <numFmt numFmtId="170" formatCode="[$-C09]dd\-mmm\-yy;@"/>
    <numFmt numFmtId="171" formatCode="_-* #,##0.00_-;[Red]\(#,##0.00\)_-;_-* &quot;-&quot;??_-;_-@_-"/>
    <numFmt numFmtId="172" formatCode="#,##0.00_);\(#,##0.00\);\-"/>
    <numFmt numFmtId="173" formatCode="#,##0_);\(#,##0\);\-"/>
    <numFmt numFmtId="174" formatCode="#,##0.00%_);\(#,##0.00%\);\-"/>
    <numFmt numFmtId="175" formatCode="#,##0.0%_);\(#,##0.0%\);\-"/>
    <numFmt numFmtId="176" formatCode="#,##0.0\x_);\(#,##0.0\x\);\-"/>
    <numFmt numFmtId="177" formatCode="_(&quot;$&quot;#,##0.0_);\(&quot;$&quot;#,##0.0\);_(&quot;$&quot;#,##0.0_)"/>
    <numFmt numFmtId="178" formatCode="d/m/yy"/>
    <numFmt numFmtId="179" formatCode="_(#,##0.0\x_);\(#,##0.0\x\);_(#,##0.0\x_)"/>
    <numFmt numFmtId="180" formatCode="_(#,##0.0_);\(#,##0.0\);_(#,##0.0_)"/>
    <numFmt numFmtId="181" formatCode="_(#,##0.0%_);\(#,##0.0%\);_(#,##0.0%_)"/>
    <numFmt numFmtId="182" formatCode="_(###0_);\(###0\);_(###0_)"/>
    <numFmt numFmtId="183" formatCode="_)d/m/yy_)"/>
    <numFmt numFmtId="184" formatCode="_(* #,##0_);_(* \(#,##0\);_(* &quot;-&quot;_);_(@_)"/>
    <numFmt numFmtId="185" formatCode="0.000_)"/>
    <numFmt numFmtId="186" formatCode="#,##0.0_);\(#,##0.0\)"/>
    <numFmt numFmtId="187" formatCode="_(* #,##0.00_);_(* \(#,##0.00\);_(* &quot;-&quot;??_);_(@_)"/>
    <numFmt numFmtId="188" formatCode="_(&quot;Rp.&quot;* #,##0_);_(&quot;Rp.&quot;* \(#,##0\);_(&quot;Rp.&quot;* &quot;-&quot;_);_(@_)"/>
    <numFmt numFmtId="189" formatCode="00000"/>
    <numFmt numFmtId="190" formatCode="mm/dd/yy"/>
    <numFmt numFmtId="191" formatCode="mmm\-d\-yyyy"/>
    <numFmt numFmtId="192" formatCode="mmm\-yyyy"/>
    <numFmt numFmtId="193" formatCode="dd\-mmm\-yy;\-;\-"/>
    <numFmt numFmtId="194" formatCode="_-[$€-2]* #,##0.00_-;\-[$€-2]* #,##0.00_-;_-[$€-2]* &quot;-&quot;??_-"/>
    <numFmt numFmtId="195" formatCode="0_);[Red]\(0\)"/>
    <numFmt numFmtId="196" formatCode="_(* #,##0_);_(* \(#,##0\);_(* &quot;-&quot;??_);_(@_)"/>
    <numFmt numFmtId="197" formatCode="&quot;Rp.&quot;#,##0.00_);\(&quot;Rp.&quot;#,##0.00\)"/>
    <numFmt numFmtId="198" formatCode="0.0%"/>
    <numFmt numFmtId="199" formatCode="0.00%;_*\(0.00\)%"/>
    <numFmt numFmtId="200" formatCode="_(* #,##0_);_(* \(#,##0\);_(* &quot;-&quot;?_);_(@_)"/>
    <numFmt numFmtId="201" formatCode="#,##0.0_);\(#,##0.0\);\-"/>
    <numFmt numFmtId="202" formatCode="#,##0.0000_);\(#,##0.0000\);\-"/>
    <numFmt numFmtId="203" formatCode="_(#,##0_);\(#,##0\);_(#,##0_)"/>
    <numFmt numFmtId="204" formatCode="0.0\x"/>
    <numFmt numFmtId="205" formatCode="_-* #,##0.0_-;\(\ #,##0.0\)"/>
    <numFmt numFmtId="206" formatCode="0.00_)"/>
    <numFmt numFmtId="207" formatCode="0.00%_);\(0.00\)%;\-"/>
    <numFmt numFmtId="208" formatCode="#,##0;[Red]\(#,##0.0\)"/>
    <numFmt numFmtId="209" formatCode="_(#,##0.0_);\(#,##0.0\);_(&quot;-&quot;_)"/>
    <numFmt numFmtId="210" formatCode="#,##0_ ;[Red]\(#,##0\)\ "/>
    <numFmt numFmtId="211" formatCode="#,##0.00;\(#,##0.00\)"/>
    <numFmt numFmtId="212" formatCode="#,##0.0_);[Red]\(#,##0.0\)"/>
    <numFmt numFmtId="213" formatCode="0_)"/>
    <numFmt numFmtId="214" formatCode="#,##0.0000_);[Red]\(#,##0.0000\)"/>
    <numFmt numFmtId="215" formatCode="yyyy&quot;A&quot;"/>
    <numFmt numFmtId="216" formatCode="yyyy&quot;E&quot;"/>
    <numFmt numFmtId="217" formatCode="0&quot;E&quot;"/>
    <numFmt numFmtId="218" formatCode="dd\-mmm"/>
  </numFmts>
  <fonts count="1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u/>
      <sz val="8"/>
      <color indexed="9"/>
      <name val="Arial"/>
      <family val="2"/>
    </font>
    <font>
      <sz val="8"/>
      <color indexed="8"/>
      <name val="Arial"/>
      <family val="2"/>
    </font>
    <font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indexed="8"/>
      <name val="Arial"/>
      <family val="2"/>
    </font>
    <font>
      <u/>
      <sz val="8"/>
      <color theme="10"/>
      <name val="Arial"/>
      <family val="2"/>
    </font>
    <font>
      <u val="singleAccounting"/>
      <sz val="8"/>
      <color indexed="8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u/>
      <sz val="8"/>
      <color theme="10"/>
      <name val="Arial"/>
      <family val="2"/>
    </font>
    <font>
      <i/>
      <u/>
      <sz val="10"/>
      <color indexed="1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9"/>
      <color indexed="12"/>
      <name val="Frutiger 45 Light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sz val="9"/>
      <name val="Frutiger 45 Light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sz val="9"/>
      <color indexed="9"/>
      <name val="Frutiger 45 Light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sz val="9"/>
      <color indexed="9"/>
      <name val="Frutiger 45 Light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Frutiger 45 Light"/>
      <family val="2"/>
    </font>
    <font>
      <sz val="11"/>
      <color indexed="62"/>
      <name val="Calibri"/>
      <family val="2"/>
    </font>
    <font>
      <sz val="8"/>
      <name val="MS Sans Serif"/>
      <family val="2"/>
    </font>
    <font>
      <sz val="11"/>
      <color indexed="52"/>
      <name val="Calibri"/>
      <family val="2"/>
    </font>
    <font>
      <sz val="10"/>
      <color indexed="8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0"/>
      <name val="Frutiger 45 Light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color indexed="63"/>
      <name val="Calibri"/>
      <family val="2"/>
    </font>
    <font>
      <sz val="8.5"/>
      <name val="Univers 55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sz val="8"/>
      <name val="Book Antiqua"/>
      <family val="1"/>
    </font>
    <font>
      <sz val="10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62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8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dashed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</borders>
  <cellStyleXfs count="39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8" fillId="0" borderId="9">
      <alignment horizontal="right" vertical="center"/>
      <protection locked="0"/>
    </xf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8" fillId="3" borderId="0" applyProtection="0"/>
    <xf numFmtId="0" fontId="2" fillId="0" borderId="0">
      <protection locked="0"/>
    </xf>
    <xf numFmtId="0" fontId="3" fillId="0" borderId="0"/>
    <xf numFmtId="9" fontId="3" fillId="0" borderId="0" applyFont="0" applyFill="0" applyBorder="0" applyAlignment="0" applyProtection="0"/>
    <xf numFmtId="0" fontId="22" fillId="12" borderId="0">
      <alignment vertical="center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2" fillId="0" borderId="0">
      <alignment vertical="top"/>
    </xf>
    <xf numFmtId="171" fontId="18" fillId="0" borderId="0"/>
    <xf numFmtId="171" fontId="18" fillId="0" borderId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/>
    <xf numFmtId="172" fontId="35" fillId="5" borderId="0" applyBorder="0"/>
    <xf numFmtId="173" fontId="35" fillId="5" borderId="0" applyBorder="0"/>
    <xf numFmtId="174" fontId="35" fillId="5" borderId="0" applyBorder="0"/>
    <xf numFmtId="175" fontId="35" fillId="5" borderId="0" applyBorder="0"/>
    <xf numFmtId="176" fontId="35" fillId="5" borderId="0" applyBorder="0"/>
    <xf numFmtId="177" fontId="18" fillId="0" borderId="13">
      <alignment horizontal="center" vertical="center"/>
      <protection locked="0"/>
    </xf>
    <xf numFmtId="178" fontId="18" fillId="0" borderId="13">
      <alignment horizontal="center" vertical="center"/>
      <protection locked="0"/>
    </xf>
    <xf numFmtId="179" fontId="18" fillId="0" borderId="13">
      <alignment horizontal="center" vertical="center"/>
      <protection locked="0"/>
    </xf>
    <xf numFmtId="180" fontId="18" fillId="0" borderId="13">
      <alignment horizontal="center" vertical="center"/>
      <protection locked="0"/>
    </xf>
    <xf numFmtId="181" fontId="18" fillId="0" borderId="13">
      <alignment horizontal="center" vertical="center"/>
      <protection locked="0"/>
    </xf>
    <xf numFmtId="182" fontId="18" fillId="0" borderId="13">
      <alignment horizontal="center" vertical="center"/>
      <protection locked="0"/>
    </xf>
    <xf numFmtId="0" fontId="18" fillId="0" borderId="13" applyAlignment="0">
      <protection locked="0"/>
    </xf>
    <xf numFmtId="177" fontId="18" fillId="0" borderId="13">
      <alignment vertical="center"/>
      <protection locked="0"/>
    </xf>
    <xf numFmtId="183" fontId="18" fillId="0" borderId="13">
      <alignment horizontal="right" vertical="center"/>
      <protection locked="0"/>
    </xf>
    <xf numFmtId="179" fontId="18" fillId="0" borderId="13">
      <alignment vertical="center"/>
      <protection locked="0"/>
    </xf>
    <xf numFmtId="181" fontId="18" fillId="0" borderId="13">
      <alignment vertical="center"/>
      <protection locked="0"/>
    </xf>
    <xf numFmtId="182" fontId="18" fillId="0" borderId="13">
      <alignment horizontal="right" vertical="center"/>
      <protection locked="0"/>
    </xf>
    <xf numFmtId="42" fontId="36" fillId="0" borderId="0" applyFont="0" applyFill="0" applyBorder="0" applyAlignment="0" applyProtection="0"/>
    <xf numFmtId="0" fontId="37" fillId="35" borderId="0" applyNumberFormat="0" applyBorder="0" applyAlignment="0" applyProtection="0"/>
    <xf numFmtId="0" fontId="38" fillId="0" borderId="0" applyNumberFormat="0" applyFill="0" applyBorder="0" applyAlignment="0"/>
    <xf numFmtId="184" fontId="31" fillId="36" borderId="0" applyNumberFormat="0" applyFont="0" applyBorder="0" applyAlignment="0">
      <alignment horizontal="right"/>
    </xf>
    <xf numFmtId="184" fontId="31" fillId="36" borderId="0" applyNumberFormat="0" applyFont="0" applyBorder="0" applyAlignment="0">
      <alignment horizontal="right"/>
    </xf>
    <xf numFmtId="0" fontId="39" fillId="0" borderId="0" applyNumberFormat="0" applyFill="0" applyBorder="0" applyAlignment="0">
      <protection locked="0"/>
    </xf>
    <xf numFmtId="0" fontId="40" fillId="19" borderId="14" applyNumberFormat="0" applyAlignment="0" applyProtection="0"/>
    <xf numFmtId="0" fontId="41" fillId="37" borderId="0" applyNumberFormat="0" applyFill="0" applyBorder="0" applyProtection="0">
      <alignment horizontal="center"/>
    </xf>
    <xf numFmtId="0" fontId="41" fillId="37" borderId="0" applyNumberFormat="0" applyFill="0" applyBorder="0" applyProtection="0"/>
    <xf numFmtId="0" fontId="18" fillId="0" borderId="0" applyNumberFormat="0" applyFont="0" applyFill="0" applyBorder="0">
      <alignment horizontal="center" vertical="center"/>
      <protection locked="0"/>
    </xf>
    <xf numFmtId="177" fontId="18" fillId="0" borderId="0" applyFill="0" applyBorder="0">
      <alignment horizontal="center" vertical="center"/>
    </xf>
    <xf numFmtId="178" fontId="18" fillId="0" borderId="0" applyFill="0" applyBorder="0">
      <alignment horizontal="center" vertical="center"/>
    </xf>
    <xf numFmtId="179" fontId="18" fillId="0" borderId="0" applyFill="0" applyBorder="0">
      <alignment horizontal="center" vertical="center"/>
    </xf>
    <xf numFmtId="180" fontId="18" fillId="0" borderId="0" applyFill="0" applyBorder="0">
      <alignment horizontal="center" vertical="center"/>
    </xf>
    <xf numFmtId="181" fontId="18" fillId="0" borderId="0" applyFill="0" applyBorder="0">
      <alignment horizontal="center" vertical="center"/>
    </xf>
    <xf numFmtId="182" fontId="18" fillId="0" borderId="0" applyFill="0" applyBorder="0">
      <alignment horizontal="center" vertical="center"/>
    </xf>
    <xf numFmtId="0" fontId="42" fillId="38" borderId="15" applyNumberFormat="0" applyAlignment="0" applyProtection="0"/>
    <xf numFmtId="185" fontId="43" fillId="0" borderId="0"/>
    <xf numFmtId="185" fontId="43" fillId="0" borderId="0"/>
    <xf numFmtId="185" fontId="43" fillId="0" borderId="0"/>
    <xf numFmtId="185" fontId="43" fillId="0" borderId="0"/>
    <xf numFmtId="185" fontId="43" fillId="0" borderId="0"/>
    <xf numFmtId="185" fontId="43" fillId="0" borderId="0"/>
    <xf numFmtId="185" fontId="43" fillId="0" borderId="0"/>
    <xf numFmtId="185" fontId="43" fillId="0" borderId="0"/>
    <xf numFmtId="41" fontId="31" fillId="0" borderId="0" applyFont="0" applyFill="0" applyBorder="0" applyAlignment="0" applyProtection="0"/>
    <xf numFmtId="186" fontId="44" fillId="0" borderId="0" applyFill="0" applyBorder="0" applyAlignment="0" applyProtection="0">
      <alignment horizontal="right"/>
    </xf>
    <xf numFmtId="0" fontId="4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3" fontId="47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4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1" fontId="18" fillId="39" borderId="0" applyFont="0" applyFill="0" applyBorder="0" applyAlignment="0" applyProtection="0"/>
    <xf numFmtId="192" fontId="6" fillId="0" borderId="5"/>
    <xf numFmtId="190" fontId="31" fillId="0" borderId="0" applyFont="0" applyFill="0" applyBorder="0" applyAlignment="0" applyProtection="0"/>
    <xf numFmtId="193" fontId="49" fillId="0" borderId="0" applyFont="0" applyFill="0" applyBorder="0" applyAlignment="0"/>
    <xf numFmtId="17" fontId="49" fillId="0" borderId="0" applyFont="0" applyFill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194" fontId="3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8" fillId="0" borderId="0" applyFont="0" applyFill="0" applyBorder="0" applyAlignment="0" applyProtection="0"/>
    <xf numFmtId="197" fontId="31" fillId="0" borderId="0" applyFont="0" applyFill="0" applyBorder="0" applyAlignment="0" applyProtection="0">
      <alignment horizontal="center"/>
    </xf>
    <xf numFmtId="0" fontId="52" fillId="0" borderId="0"/>
    <xf numFmtId="0" fontId="53" fillId="0" borderId="0"/>
    <xf numFmtId="0" fontId="54" fillId="43" borderId="0" applyNumberFormat="0" applyBorder="0" applyAlignment="0" applyProtection="0"/>
    <xf numFmtId="38" fontId="18" fillId="36" borderId="0" applyNumberFormat="0" applyBorder="0" applyAlignment="0" applyProtection="0"/>
    <xf numFmtId="0" fontId="55" fillId="44" borderId="0"/>
    <xf numFmtId="0" fontId="56" fillId="0" borderId="0" applyFill="0" applyBorder="0">
      <alignment vertical="center"/>
    </xf>
    <xf numFmtId="0" fontId="57" fillId="0" borderId="16" applyNumberFormat="0" applyFill="0" applyAlignment="0" applyProtection="0"/>
    <xf numFmtId="0" fontId="56" fillId="0" borderId="0" applyFill="0" applyBorder="0">
      <alignment vertical="center"/>
    </xf>
    <xf numFmtId="0" fontId="58" fillId="0" borderId="0" applyFill="0" applyBorder="0">
      <alignment vertical="center"/>
    </xf>
    <xf numFmtId="0" fontId="59" fillId="0" borderId="17" applyNumberFormat="0" applyFill="0" applyAlignment="0" applyProtection="0"/>
    <xf numFmtId="0" fontId="58" fillId="0" borderId="0" applyFill="0" applyBorder="0">
      <alignment vertical="center"/>
    </xf>
    <xf numFmtId="0" fontId="6" fillId="0" borderId="0" applyFill="0" applyBorder="0">
      <alignment vertical="center"/>
    </xf>
    <xf numFmtId="0" fontId="60" fillId="0" borderId="18" applyNumberFormat="0" applyFill="0" applyAlignment="0" applyProtection="0"/>
    <xf numFmtId="0" fontId="6" fillId="0" borderId="0" applyFill="0" applyBorder="0">
      <alignment vertical="center"/>
    </xf>
    <xf numFmtId="0" fontId="18" fillId="0" borderId="0" applyFill="0" applyBorder="0">
      <alignment vertical="center"/>
    </xf>
    <xf numFmtId="0" fontId="60" fillId="0" borderId="0" applyNumberFormat="0" applyFill="0" applyBorder="0" applyAlignment="0" applyProtection="0"/>
    <xf numFmtId="0" fontId="18" fillId="0" borderId="0" applyFill="0" applyBorder="0">
      <alignment vertical="center"/>
    </xf>
    <xf numFmtId="198" fontId="61" fillId="0" borderId="0"/>
    <xf numFmtId="0" fontId="62" fillId="19" borderId="19"/>
    <xf numFmtId="0" fontId="63" fillId="44" borderId="0">
      <alignment horizontal="left" indent="2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Fill="0" applyBorder="0" applyAlignment="0">
      <protection locked="0"/>
    </xf>
    <xf numFmtId="0" fontId="66" fillId="0" borderId="0" applyFill="0" applyBorder="0" applyAlignment="0">
      <protection locked="0"/>
    </xf>
    <xf numFmtId="186" fontId="67" fillId="0" borderId="20" applyProtection="0"/>
    <xf numFmtId="199" fontId="68" fillId="0" borderId="20">
      <alignment horizontal="right"/>
      <protection locked="0"/>
    </xf>
    <xf numFmtId="172" fontId="35" fillId="0" borderId="0"/>
    <xf numFmtId="173" fontId="35" fillId="0" borderId="0"/>
    <xf numFmtId="174" fontId="69" fillId="0" borderId="0"/>
    <xf numFmtId="175" fontId="69" fillId="0" borderId="0"/>
    <xf numFmtId="10" fontId="18" fillId="39" borderId="21" applyNumberFormat="0" applyBorder="0" applyAlignment="0" applyProtection="0"/>
    <xf numFmtId="0" fontId="70" fillId="17" borderId="14" applyNumberFormat="0" applyAlignment="0" applyProtection="0"/>
    <xf numFmtId="0" fontId="67" fillId="0" borderId="20">
      <protection locked="0"/>
    </xf>
    <xf numFmtId="184" fontId="31" fillId="45" borderId="0" applyFont="0" applyBorder="0" applyAlignment="0">
      <alignment horizontal="right"/>
      <protection locked="0"/>
    </xf>
    <xf numFmtId="184" fontId="31" fillId="46" borderId="0" applyFont="0" applyBorder="0" applyAlignment="0">
      <alignment horizontal="right"/>
      <protection locked="0"/>
    </xf>
    <xf numFmtId="200" fontId="31" fillId="5" borderId="0" applyFont="0" applyBorder="0">
      <alignment horizontal="right"/>
      <protection locked="0"/>
    </xf>
    <xf numFmtId="200" fontId="31" fillId="5" borderId="0" applyFont="0" applyBorder="0">
      <alignment horizontal="right"/>
      <protection locked="0"/>
    </xf>
    <xf numFmtId="184" fontId="31" fillId="39" borderId="0" applyFont="0" applyBorder="0">
      <alignment horizontal="right"/>
      <protection locked="0"/>
    </xf>
    <xf numFmtId="184" fontId="31" fillId="39" borderId="0" applyFont="0" applyBorder="0">
      <alignment horizontal="right"/>
      <protection locked="0"/>
    </xf>
    <xf numFmtId="0" fontId="71" fillId="19" borderId="0" applyNumberFormat="0" applyFont="0" applyAlignment="0"/>
    <xf numFmtId="0" fontId="71" fillId="19" borderId="22" applyNumberFormat="0" applyFont="0" applyAlignment="0">
      <protection locked="0"/>
    </xf>
    <xf numFmtId="201" fontId="69" fillId="5" borderId="0"/>
    <xf numFmtId="0" fontId="18" fillId="36" borderId="0"/>
    <xf numFmtId="172" fontId="35" fillId="47" borderId="0" applyBorder="0"/>
    <xf numFmtId="202" fontId="35" fillId="47" borderId="0"/>
    <xf numFmtId="173" fontId="35" fillId="47" borderId="0" applyBorder="0"/>
    <xf numFmtId="174" fontId="35" fillId="47" borderId="0" applyBorder="0"/>
    <xf numFmtId="175" fontId="35" fillId="47" borderId="0" applyBorder="0"/>
    <xf numFmtId="176" fontId="35" fillId="47" borderId="0" applyBorder="0"/>
    <xf numFmtId="0" fontId="72" fillId="0" borderId="23" applyNumberFormat="0" applyFill="0" applyAlignment="0" applyProtection="0"/>
    <xf numFmtId="0" fontId="73" fillId="0" borderId="0" applyNumberFormat="0" applyFont="0" applyFill="0" applyBorder="0" applyAlignment="0">
      <alignment horizontal="left" vertical="center" indent="1"/>
    </xf>
    <xf numFmtId="0" fontId="6" fillId="0" borderId="24" applyFill="0">
      <alignment horizontal="center" vertical="center"/>
    </xf>
    <xf numFmtId="0" fontId="18" fillId="0" borderId="24" applyFill="0">
      <alignment horizontal="center" vertical="center"/>
    </xf>
    <xf numFmtId="203" fontId="18" fillId="0" borderId="24" applyFill="0">
      <alignment horizontal="center" vertical="center"/>
    </xf>
    <xf numFmtId="186" fontId="74" fillId="0" borderId="0"/>
    <xf numFmtId="0" fontId="75" fillId="0" borderId="0" applyFill="0" applyBorder="0" applyAlignment="0"/>
    <xf numFmtId="204" fontId="76" fillId="0" borderId="0" applyFont="0" applyFill="0" applyBorder="0" applyAlignment="0" applyProtection="0"/>
    <xf numFmtId="0" fontId="77" fillId="20" borderId="0" applyNumberFormat="0" applyBorder="0" applyAlignment="0" applyProtection="0"/>
    <xf numFmtId="205" fontId="78" fillId="0" borderId="20">
      <alignment horizontal="right"/>
      <protection locked="0"/>
    </xf>
    <xf numFmtId="206" fontId="79" fillId="0" borderId="0"/>
    <xf numFmtId="0" fontId="31" fillId="0" borderId="0" applyFill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9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9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18" borderId="25" applyNumberFormat="0" applyFont="0" applyAlignment="0" applyProtection="0"/>
    <xf numFmtId="173" fontId="49" fillId="0" borderId="0" applyBorder="0"/>
    <xf numFmtId="202" fontId="49" fillId="0" borderId="0"/>
    <xf numFmtId="201" fontId="49" fillId="0" borderId="0"/>
    <xf numFmtId="172" fontId="49" fillId="0" borderId="0"/>
    <xf numFmtId="0" fontId="80" fillId="19" borderId="26" applyNumberFormat="0" applyAlignment="0" applyProtection="0"/>
    <xf numFmtId="207" fontId="76" fillId="0" borderId="0" applyFont="0" applyFill="0" applyBorder="0" applyAlignment="0" applyProtection="0"/>
    <xf numFmtId="10" fontId="31" fillId="0" borderId="0" applyFont="0" applyFill="0" applyBorder="0" applyAlignment="0" applyProtection="0"/>
    <xf numFmtId="208" fontId="31" fillId="0" borderId="0" applyFill="0" applyBorder="0"/>
    <xf numFmtId="208" fontId="31" fillId="0" borderId="0" applyFill="0" applyBorder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98" fontId="81" fillId="0" borderId="0"/>
    <xf numFmtId="0" fontId="6" fillId="0" borderId="0" applyFill="0" applyBorder="0">
      <alignment horizontal="right" vertical="center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209" fontId="83" fillId="0" borderId="0" applyFill="0" applyBorder="0">
      <alignment horizontal="right" vertical="center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210" fontId="84" fillId="0" borderId="27"/>
    <xf numFmtId="0" fontId="85" fillId="0" borderId="28">
      <alignment horizontal="center"/>
    </xf>
    <xf numFmtId="3" fontId="45" fillId="0" borderId="0" applyFont="0" applyFill="0" applyBorder="0" applyAlignment="0" applyProtection="0"/>
    <xf numFmtId="0" fontId="45" fillId="48" borderId="0" applyNumberFormat="0" applyFont="0" applyBorder="0" applyAlignment="0" applyProtection="0"/>
    <xf numFmtId="211" fontId="31" fillId="0" borderId="0"/>
    <xf numFmtId="211" fontId="31" fillId="0" borderId="0"/>
    <xf numFmtId="211" fontId="31" fillId="0" borderId="0"/>
    <xf numFmtId="212" fontId="86" fillId="0" borderId="0" applyNumberFormat="0" applyFill="0" applyBorder="0" applyAlignment="0" applyProtection="0"/>
    <xf numFmtId="177" fontId="18" fillId="0" borderId="0" applyFill="0" applyBorder="0">
      <alignment horizontal="right" vertical="center"/>
    </xf>
    <xf numFmtId="183" fontId="18" fillId="0" borderId="0" applyFill="0" applyBorder="0">
      <alignment horizontal="right" vertical="center"/>
    </xf>
    <xf numFmtId="179" fontId="18" fillId="0" borderId="0" applyFill="0" applyBorder="0">
      <alignment horizontal="right" vertical="center"/>
    </xf>
    <xf numFmtId="180" fontId="18" fillId="0" borderId="0" applyFill="0" applyBorder="0">
      <alignment horizontal="right" vertical="center"/>
    </xf>
    <xf numFmtId="181" fontId="18" fillId="0" borderId="0" applyFill="0" applyBorder="0">
      <alignment horizontal="right" vertical="center"/>
    </xf>
    <xf numFmtId="182" fontId="18" fillId="0" borderId="0" applyFill="0" applyBorder="0">
      <alignment horizontal="right" vertical="center"/>
    </xf>
    <xf numFmtId="4" fontId="87" fillId="20" borderId="29" applyNumberFormat="0" applyProtection="0">
      <alignment vertical="center"/>
    </xf>
    <xf numFmtId="4" fontId="88" fillId="4" borderId="29" applyNumberFormat="0" applyProtection="0">
      <alignment vertical="center"/>
    </xf>
    <xf numFmtId="4" fontId="87" fillId="4" borderId="29" applyNumberFormat="0" applyProtection="0">
      <alignment horizontal="left" vertical="center" indent="1"/>
    </xf>
    <xf numFmtId="0" fontId="87" fillId="4" borderId="29" applyNumberFormat="0" applyProtection="0">
      <alignment horizontal="left" vertical="top" indent="1"/>
    </xf>
    <xf numFmtId="4" fontId="87" fillId="0" borderId="0" applyNumberFormat="0" applyProtection="0">
      <alignment horizontal="left" vertical="center" indent="1"/>
    </xf>
    <xf numFmtId="4" fontId="32" fillId="35" borderId="29" applyNumberFormat="0" applyProtection="0">
      <alignment horizontal="right" vertical="center"/>
    </xf>
    <xf numFmtId="4" fontId="32" fillId="49" borderId="29" applyNumberFormat="0" applyProtection="0">
      <alignment horizontal="right" vertical="center"/>
    </xf>
    <xf numFmtId="4" fontId="32" fillId="28" borderId="29" applyNumberFormat="0" applyProtection="0">
      <alignment horizontal="right" vertical="center"/>
    </xf>
    <xf numFmtId="4" fontId="32" fillId="50" borderId="29" applyNumberFormat="0" applyProtection="0">
      <alignment horizontal="right" vertical="center"/>
    </xf>
    <xf numFmtId="4" fontId="32" fillId="51" borderId="29" applyNumberFormat="0" applyProtection="0">
      <alignment horizontal="right" vertical="center"/>
    </xf>
    <xf numFmtId="4" fontId="32" fillId="34" borderId="29" applyNumberFormat="0" applyProtection="0">
      <alignment horizontal="right" vertical="center"/>
    </xf>
    <xf numFmtId="4" fontId="32" fillId="30" borderId="29" applyNumberFormat="0" applyProtection="0">
      <alignment horizontal="right" vertical="center"/>
    </xf>
    <xf numFmtId="4" fontId="32" fillId="52" borderId="29" applyNumberFormat="0" applyProtection="0">
      <alignment horizontal="right" vertical="center"/>
    </xf>
    <xf numFmtId="4" fontId="32" fillId="53" borderId="29" applyNumberFormat="0" applyProtection="0">
      <alignment horizontal="right" vertical="center"/>
    </xf>
    <xf numFmtId="4" fontId="87" fillId="54" borderId="3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89" fillId="56" borderId="0" applyNumberFormat="0" applyProtection="0">
      <alignment horizontal="left" vertical="center" indent="1"/>
    </xf>
    <xf numFmtId="4" fontId="32" fillId="18" borderId="31" applyNumberFormat="0" applyProtection="0">
      <alignment horizontal="center" vertical="center"/>
    </xf>
    <xf numFmtId="4" fontId="32" fillId="55" borderId="0" applyNumberFormat="0" applyProtection="0">
      <alignment horizontal="left" vertical="center" indent="1"/>
    </xf>
    <xf numFmtId="4" fontId="32" fillId="57" borderId="0" applyNumberFormat="0" applyProtection="0">
      <alignment horizontal="left" vertical="center" indent="1"/>
    </xf>
    <xf numFmtId="0" fontId="31" fillId="18" borderId="29" applyNumberFormat="0" applyProtection="0">
      <alignment horizontal="left" vertical="center" indent="1"/>
    </xf>
    <xf numFmtId="0" fontId="31" fillId="56" borderId="29" applyNumberFormat="0" applyProtection="0">
      <alignment horizontal="left" vertical="top" indent="1"/>
    </xf>
    <xf numFmtId="0" fontId="31" fillId="18" borderId="29" applyNumberFormat="0" applyProtection="0">
      <alignment horizontal="left" vertical="center" indent="1"/>
    </xf>
    <xf numFmtId="0" fontId="31" fillId="57" borderId="29" applyNumberFormat="0" applyProtection="0">
      <alignment horizontal="left" vertical="top" indent="1"/>
    </xf>
    <xf numFmtId="0" fontId="31" fillId="18" borderId="29" applyNumberFormat="0" applyProtection="0">
      <alignment horizontal="left" vertical="center" indent="1"/>
    </xf>
    <xf numFmtId="0" fontId="31" fillId="45" borderId="29" applyNumberFormat="0" applyProtection="0">
      <alignment horizontal="left" vertical="top" indent="1"/>
    </xf>
    <xf numFmtId="0" fontId="31" fillId="18" borderId="29" applyNumberFormat="0" applyProtection="0">
      <alignment horizontal="left" vertical="center" indent="1"/>
    </xf>
    <xf numFmtId="0" fontId="31" fillId="58" borderId="29" applyNumberFormat="0" applyProtection="0">
      <alignment horizontal="left" vertical="top" indent="1"/>
    </xf>
    <xf numFmtId="4" fontId="32" fillId="39" borderId="29" applyNumberFormat="0" applyProtection="0">
      <alignment vertical="center"/>
    </xf>
    <xf numFmtId="4" fontId="90" fillId="39" borderId="29" applyNumberFormat="0" applyProtection="0">
      <alignment vertical="center"/>
    </xf>
    <xf numFmtId="4" fontId="32" fillId="39" borderId="29" applyNumberFormat="0" applyProtection="0">
      <alignment horizontal="left" vertical="center" indent="1"/>
    </xf>
    <xf numFmtId="0" fontId="32" fillId="39" borderId="29" applyNumberFormat="0" applyProtection="0">
      <alignment horizontal="left" vertical="top" indent="1"/>
    </xf>
    <xf numFmtId="4" fontId="91" fillId="0" borderId="29" applyNumberFormat="0" applyProtection="0">
      <alignment horizontal="right" vertical="center"/>
    </xf>
    <xf numFmtId="4" fontId="90" fillId="0" borderId="29" applyNumberFormat="0" applyProtection="0">
      <alignment horizontal="right" vertical="center"/>
    </xf>
    <xf numFmtId="4" fontId="32" fillId="59" borderId="29" applyNumberFormat="0" applyProtection="0">
      <alignment horizontal="left" vertical="center" indent="1"/>
    </xf>
    <xf numFmtId="0" fontId="87" fillId="59" borderId="32" applyNumberFormat="0" applyProtection="0">
      <alignment horizontal="center" vertical="top"/>
    </xf>
    <xf numFmtId="4" fontId="92" fillId="0" borderId="0" applyNumberFormat="0" applyProtection="0">
      <alignment horizontal="left" vertical="center" indent="1"/>
    </xf>
    <xf numFmtId="4" fontId="67" fillId="55" borderId="29" applyNumberFormat="0" applyProtection="0">
      <alignment horizontal="right" vertical="center"/>
    </xf>
    <xf numFmtId="0" fontId="31" fillId="18" borderId="0" applyNumberFormat="0" applyFont="0" applyBorder="0" applyAlignment="0" applyProtection="0"/>
    <xf numFmtId="0" fontId="31" fillId="18" borderId="0" applyNumberFormat="0" applyFont="0" applyBorder="0" applyAlignment="0" applyProtection="0"/>
    <xf numFmtId="0" fontId="31" fillId="19" borderId="0" applyNumberFormat="0" applyFont="0" applyBorder="0" applyAlignment="0" applyProtection="0"/>
    <xf numFmtId="0" fontId="31" fillId="19" borderId="0" applyNumberFormat="0" applyFont="0" applyBorder="0" applyAlignment="0" applyProtection="0"/>
    <xf numFmtId="0" fontId="31" fillId="21" borderId="0" applyNumberFormat="0" applyFont="0" applyBorder="0" applyAlignment="0" applyProtection="0"/>
    <xf numFmtId="0" fontId="31" fillId="21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21" borderId="0" applyNumberFormat="0" applyFont="0" applyBorder="0" applyAlignment="0" applyProtection="0"/>
    <xf numFmtId="0" fontId="31" fillId="21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Border="0" applyAlignment="0" applyProtection="0"/>
    <xf numFmtId="0" fontId="31" fillId="0" borderId="0" applyNumberFormat="0" applyFont="0" applyBorder="0" applyAlignment="0" applyProtection="0"/>
    <xf numFmtId="0" fontId="93" fillId="0" borderId="0" applyFill="0" applyBorder="0" applyAlignment="0"/>
    <xf numFmtId="0" fontId="94" fillId="60" borderId="0"/>
    <xf numFmtId="49" fontId="95" fillId="60" borderId="33">
      <alignment horizontal="center" wrapText="1"/>
    </xf>
    <xf numFmtId="49" fontId="95" fillId="60" borderId="0">
      <alignment horizontal="center" wrapText="1"/>
    </xf>
    <xf numFmtId="0" fontId="94" fillId="60" borderId="0"/>
    <xf numFmtId="0" fontId="96" fillId="0" borderId="0" applyFill="0" applyBorder="0" applyAlignment="0"/>
    <xf numFmtId="0" fontId="97" fillId="61" borderId="0"/>
    <xf numFmtId="213" fontId="32" fillId="0" borderId="34">
      <alignment horizontal="justify" vertical="top" wrapText="1"/>
    </xf>
    <xf numFmtId="38" fontId="98" fillId="0" borderId="19" applyBorder="0" applyAlignment="0"/>
    <xf numFmtId="0" fontId="31" fillId="0" borderId="0"/>
    <xf numFmtId="0" fontId="99" fillId="0" borderId="0"/>
    <xf numFmtId="0" fontId="31" fillId="0" borderId="0"/>
    <xf numFmtId="0" fontId="75" fillId="0" borderId="0"/>
    <xf numFmtId="0" fontId="96" fillId="0" borderId="0"/>
    <xf numFmtId="15" fontId="31" fillId="0" borderId="0"/>
    <xf numFmtId="15" fontId="31" fillId="0" borderId="0"/>
    <xf numFmtId="15" fontId="31" fillId="0" borderId="0"/>
    <xf numFmtId="10" fontId="31" fillId="0" borderId="0"/>
    <xf numFmtId="10" fontId="31" fillId="0" borderId="0"/>
    <xf numFmtId="10" fontId="31" fillId="0" borderId="0"/>
    <xf numFmtId="0" fontId="100" fillId="62" borderId="5" applyBorder="0" applyProtection="0">
      <alignment horizontal="centerContinuous" vertical="center"/>
    </xf>
    <xf numFmtId="0" fontId="101" fillId="0" borderId="0" applyBorder="0" applyProtection="0">
      <alignment vertical="center"/>
    </xf>
    <xf numFmtId="0" fontId="102" fillId="0" borderId="0">
      <alignment horizontal="left"/>
    </xf>
    <xf numFmtId="0" fontId="102" fillId="0" borderId="19" applyFill="0" applyBorder="0" applyProtection="0">
      <alignment horizontal="left" vertical="top"/>
    </xf>
    <xf numFmtId="0" fontId="97" fillId="63" borderId="0">
      <alignment horizontal="left" vertical="center"/>
      <protection locked="0"/>
    </xf>
    <xf numFmtId="49" fontId="31" fillId="0" borderId="0" applyFont="0" applyFill="0" applyBorder="0" applyAlignment="0" applyProtection="0"/>
    <xf numFmtId="0" fontId="103" fillId="0" borderId="0"/>
    <xf numFmtId="49" fontId="31" fillId="0" borderId="0" applyFont="0" applyFill="0" applyBorder="0" applyAlignment="0" applyProtection="0"/>
    <xf numFmtId="0" fontId="104" fillId="0" borderId="0"/>
    <xf numFmtId="0" fontId="104" fillId="0" borderId="0"/>
    <xf numFmtId="0" fontId="103" fillId="0" borderId="0"/>
    <xf numFmtId="186" fontId="105" fillId="0" borderId="0"/>
    <xf numFmtId="0" fontId="106" fillId="0" borderId="0" applyNumberFormat="0" applyFill="0" applyBorder="0" applyAlignment="0" applyProtection="0"/>
    <xf numFmtId="0" fontId="107" fillId="0" borderId="0" applyFill="0" applyBorder="0">
      <alignment horizontal="left" vertical="center"/>
      <protection locked="0"/>
    </xf>
    <xf numFmtId="0" fontId="103" fillId="0" borderId="0"/>
    <xf numFmtId="0" fontId="108" fillId="0" borderId="0" applyFill="0" applyBorder="0">
      <alignment horizontal="left" vertical="center"/>
      <protection locked="0"/>
    </xf>
    <xf numFmtId="0" fontId="50" fillId="0" borderId="35" applyNumberFormat="0" applyFill="0" applyAlignment="0" applyProtection="0"/>
    <xf numFmtId="0" fontId="109" fillId="0" borderId="0" applyNumberFormat="0" applyFill="0" applyBorder="0" applyAlignment="0" applyProtection="0"/>
    <xf numFmtId="214" fontId="31" fillId="0" borderId="5" applyBorder="0" applyProtection="0">
      <alignment horizontal="right"/>
    </xf>
    <xf numFmtId="214" fontId="31" fillId="0" borderId="5" applyBorder="0" applyProtection="0">
      <alignment horizontal="right"/>
    </xf>
    <xf numFmtId="215" fontId="55" fillId="0" borderId="0" applyFill="0" applyBorder="0" applyAlignment="0"/>
    <xf numFmtId="216" fontId="55" fillId="64" borderId="0" applyFill="0" applyBorder="0" applyAlignment="0"/>
    <xf numFmtId="214" fontId="31" fillId="0" borderId="5" applyBorder="0" applyProtection="0">
      <alignment horizontal="right"/>
    </xf>
    <xf numFmtId="215" fontId="76" fillId="0" borderId="0" applyFont="0" applyFill="0" applyBorder="0" applyAlignment="0" applyProtection="0"/>
    <xf numFmtId="217" fontId="76" fillId="0" borderId="0" applyFont="0" applyFill="0" applyBorder="0" applyAlignment="0" applyProtection="0"/>
  </cellStyleXfs>
  <cellXfs count="251">
    <xf numFmtId="0" fontId="0" fillId="0" borderId="0" xfId="0"/>
    <xf numFmtId="0" fontId="4" fillId="2" borderId="0" xfId="1" applyFont="1" applyFill="1" applyBorder="1"/>
    <xf numFmtId="0" fontId="5" fillId="2" borderId="0" xfId="1" applyFont="1" applyFill="1" applyBorder="1" applyAlignment="1">
      <alignment horizontal="left" vertical="center" indent="6"/>
    </xf>
    <xf numFmtId="0" fontId="4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indent="9"/>
    </xf>
    <xf numFmtId="0" fontId="7" fillId="2" borderId="0" xfId="1" applyFont="1" applyFill="1" applyBorder="1" applyAlignment="1" applyProtection="1">
      <alignment vertical="center"/>
    </xf>
    <xf numFmtId="0" fontId="8" fillId="3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" xfId="1" applyFont="1" applyFill="1" applyBorder="1"/>
    <xf numFmtId="0" fontId="9" fillId="2" borderId="1" xfId="1" applyFont="1" applyFill="1" applyBorder="1" applyAlignment="1">
      <alignment horizontal="left" indent="6"/>
    </xf>
    <xf numFmtId="0" fontId="9" fillId="2" borderId="1" xfId="1" applyFont="1" applyFill="1" applyBorder="1" applyAlignment="1">
      <alignment horizontal="left" indent="9"/>
    </xf>
    <xf numFmtId="0" fontId="10" fillId="2" borderId="2" xfId="1" applyNumberFormat="1" applyFont="1" applyFill="1" applyBorder="1"/>
    <xf numFmtId="0" fontId="10" fillId="2" borderId="2" xfId="1" applyFont="1" applyFill="1" applyBorder="1"/>
    <xf numFmtId="0" fontId="11" fillId="2" borderId="2" xfId="1" applyNumberFormat="1" applyFont="1" applyFill="1" applyBorder="1" applyAlignment="1">
      <alignment horizontal="center"/>
    </xf>
    <xf numFmtId="0" fontId="11" fillId="2" borderId="2" xfId="1" applyNumberFormat="1" applyFont="1" applyFill="1" applyBorder="1"/>
    <xf numFmtId="164" fontId="8" fillId="9" borderId="0" xfId="1" applyNumberFormat="1" applyFont="1" applyFill="1"/>
    <xf numFmtId="164" fontId="12" fillId="9" borderId="0" xfId="1" applyNumberFormat="1" applyFont="1" applyFill="1" applyAlignment="1">
      <alignment horizontal="center"/>
    </xf>
    <xf numFmtId="164" fontId="13" fillId="2" borderId="0" xfId="1" applyNumberFormat="1" applyFont="1" applyFill="1" applyAlignment="1">
      <alignment horizontal="left"/>
    </xf>
    <xf numFmtId="164" fontId="14" fillId="2" borderId="0" xfId="1" applyNumberFormat="1" applyFont="1" applyFill="1" applyAlignment="1"/>
    <xf numFmtId="164" fontId="15" fillId="2" borderId="0" xfId="1" applyNumberFormat="1" applyFont="1" applyFill="1" applyAlignment="1">
      <alignment horizontal="center"/>
    </xf>
    <xf numFmtId="164" fontId="14" fillId="2" borderId="0" xfId="1" applyNumberFormat="1" applyFont="1" applyFill="1"/>
    <xf numFmtId="164" fontId="8" fillId="0" borderId="0" xfId="1" applyNumberFormat="1" applyFont="1"/>
    <xf numFmtId="164" fontId="8" fillId="0" borderId="0" xfId="1" applyNumberFormat="1" applyFont="1" applyAlignment="1">
      <alignment horizontal="left" indent="1"/>
    </xf>
    <xf numFmtId="164" fontId="12" fillId="0" borderId="0" xfId="2" applyNumberFormat="1" applyFont="1" applyAlignment="1">
      <alignment horizontal="center"/>
    </xf>
    <xf numFmtId="164" fontId="12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16" fillId="0" borderId="0" xfId="1" applyNumberFormat="1" applyFont="1"/>
    <xf numFmtId="164" fontId="17" fillId="0" borderId="0" xfId="1" applyNumberFormat="1" applyFont="1" applyAlignment="1">
      <alignment horizontal="center"/>
    </xf>
    <xf numFmtId="164" fontId="16" fillId="0" borderId="5" xfId="1" applyNumberFormat="1" applyFont="1" applyBorder="1" applyAlignment="1">
      <alignment horizontal="center"/>
    </xf>
    <xf numFmtId="164" fontId="16" fillId="0" borderId="6" xfId="1" applyNumberFormat="1" applyFont="1" applyBorder="1" applyAlignment="1">
      <alignment horizontal="center"/>
    </xf>
    <xf numFmtId="164" fontId="8" fillId="0" borderId="4" xfId="1" applyNumberFormat="1" applyFont="1" applyBorder="1"/>
    <xf numFmtId="164" fontId="8" fillId="11" borderId="0" xfId="1" applyNumberFormat="1" applyFont="1" applyFill="1"/>
    <xf numFmtId="164" fontId="8" fillId="11" borderId="0" xfId="1" applyNumberFormat="1" applyFont="1" applyFill="1" applyAlignment="1">
      <alignment horizontal="left" indent="1"/>
    </xf>
    <xf numFmtId="164" fontId="12" fillId="11" borderId="0" xfId="2" applyNumberFormat="1" applyFont="1" applyFill="1" applyAlignment="1">
      <alignment horizontal="center"/>
    </xf>
    <xf numFmtId="164" fontId="12" fillId="11" borderId="0" xfId="1" applyNumberFormat="1" applyFont="1" applyFill="1" applyAlignment="1">
      <alignment horizontal="center"/>
    </xf>
    <xf numFmtId="164" fontId="8" fillId="11" borderId="5" xfId="1" applyNumberFormat="1" applyFont="1" applyFill="1" applyBorder="1"/>
    <xf numFmtId="164" fontId="16" fillId="0" borderId="7" xfId="1" applyNumberFormat="1" applyFont="1" applyBorder="1" applyAlignment="1">
      <alignment horizontal="left" indent="1"/>
    </xf>
    <xf numFmtId="164" fontId="17" fillId="0" borderId="7" xfId="2" applyNumberFormat="1" applyFont="1" applyBorder="1" applyAlignment="1">
      <alignment horizontal="center"/>
    </xf>
    <xf numFmtId="164" fontId="17" fillId="0" borderId="7" xfId="1" applyNumberFormat="1" applyFont="1" applyBorder="1" applyAlignment="1">
      <alignment horizontal="center"/>
    </xf>
    <xf numFmtId="164" fontId="16" fillId="0" borderId="5" xfId="1" applyNumberFormat="1" applyFont="1" applyBorder="1" applyAlignment="1">
      <alignment horizontal="left"/>
    </xf>
    <xf numFmtId="164" fontId="8" fillId="0" borderId="0" xfId="1" applyNumberFormat="1" applyFont="1" applyBorder="1"/>
    <xf numFmtId="164" fontId="8" fillId="7" borderId="0" xfId="1" applyNumberFormat="1" applyFont="1" applyFill="1" applyAlignment="1">
      <alignment horizontal="left" indent="1"/>
    </xf>
    <xf numFmtId="164" fontId="8" fillId="7" borderId="0" xfId="1" applyNumberFormat="1" applyFont="1" applyFill="1" applyBorder="1" applyAlignment="1">
      <alignment horizontal="left"/>
    </xf>
    <xf numFmtId="167" fontId="18" fillId="7" borderId="0" xfId="4" applyNumberFormat="1" applyFont="1" applyFill="1" applyBorder="1" applyAlignment="1" applyProtection="1">
      <alignment horizontal="center" vertical="center"/>
    </xf>
    <xf numFmtId="166" fontId="18" fillId="7" borderId="0" xfId="4" applyNumberFormat="1" applyFont="1" applyFill="1" applyBorder="1" applyAlignment="1" applyProtection="1">
      <alignment horizontal="center" vertical="center"/>
    </xf>
    <xf numFmtId="166" fontId="18" fillId="7" borderId="4" xfId="4" applyNumberFormat="1" applyFont="1" applyFill="1" applyBorder="1" applyAlignment="1" applyProtection="1">
      <alignment horizontal="center" vertical="center"/>
    </xf>
    <xf numFmtId="166" fontId="18" fillId="10" borderId="0" xfId="4" applyNumberFormat="1" applyFont="1" applyFill="1" applyBorder="1" applyAlignment="1" applyProtection="1">
      <alignment horizontal="center" vertical="center"/>
    </xf>
    <xf numFmtId="166" fontId="18" fillId="10" borderId="4" xfId="4" applyNumberFormat="1" applyFont="1" applyFill="1" applyBorder="1" applyAlignment="1" applyProtection="1">
      <alignment horizontal="center" vertical="center"/>
    </xf>
    <xf numFmtId="164" fontId="8" fillId="11" borderId="0" xfId="1" applyNumberFormat="1" applyFont="1" applyFill="1" applyBorder="1" applyAlignment="1">
      <alignment horizontal="left"/>
    </xf>
    <xf numFmtId="167" fontId="18" fillId="11" borderId="0" xfId="4" applyNumberFormat="1" applyFont="1" applyFill="1" applyBorder="1" applyAlignment="1" applyProtection="1">
      <alignment horizontal="center" vertical="center"/>
    </xf>
    <xf numFmtId="164" fontId="8" fillId="11" borderId="0" xfId="1" applyNumberFormat="1" applyFont="1" applyFill="1" applyBorder="1"/>
    <xf numFmtId="164" fontId="8" fillId="11" borderId="0" xfId="1" applyNumberFormat="1" applyFont="1" applyFill="1" applyAlignment="1">
      <alignment horizontal="center"/>
    </xf>
    <xf numFmtId="166" fontId="6" fillId="0" borderId="7" xfId="4" applyNumberFormat="1" applyFont="1" applyFill="1" applyBorder="1" applyAlignment="1" applyProtection="1">
      <alignment horizontal="center" vertical="center"/>
    </xf>
    <xf numFmtId="166" fontId="6" fillId="0" borderId="8" xfId="4" applyNumberFormat="1" applyFont="1" applyFill="1" applyBorder="1" applyAlignment="1" applyProtection="1">
      <alignment horizontal="center" vertical="center"/>
    </xf>
    <xf numFmtId="164" fontId="8" fillId="0" borderId="8" xfId="1" applyNumberFormat="1" applyFont="1" applyBorder="1"/>
    <xf numFmtId="164" fontId="16" fillId="0" borderId="5" xfId="1" applyNumberFormat="1" applyFont="1" applyBorder="1" applyAlignment="1">
      <alignment horizontal="center" wrapText="1"/>
    </xf>
    <xf numFmtId="165" fontId="18" fillId="0" borderId="0" xfId="3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 indent="2"/>
    </xf>
    <xf numFmtId="166" fontId="18" fillId="7" borderId="7" xfId="4" applyNumberFormat="1" applyFont="1" applyFill="1" applyBorder="1" applyAlignment="1" applyProtection="1">
      <alignment horizontal="center" vertical="center"/>
    </xf>
    <xf numFmtId="166" fontId="18" fillId="11" borderId="0" xfId="4" applyNumberFormat="1" applyFont="1" applyFill="1" applyBorder="1" applyAlignment="1" applyProtection="1">
      <alignment horizontal="center" vertical="center"/>
    </xf>
    <xf numFmtId="166" fontId="18" fillId="11" borderId="4" xfId="4" applyNumberFormat="1" applyFont="1" applyFill="1" applyBorder="1" applyAlignment="1" applyProtection="1">
      <alignment horizontal="center" vertical="center"/>
    </xf>
    <xf numFmtId="164" fontId="8" fillId="13" borderId="0" xfId="0" applyNumberFormat="1" applyFont="1" applyFill="1"/>
    <xf numFmtId="164" fontId="23" fillId="13" borderId="0" xfId="0" applyNumberFormat="1" applyFont="1" applyFill="1"/>
    <xf numFmtId="164" fontId="16" fillId="13" borderId="0" xfId="0" applyNumberFormat="1" applyFont="1" applyFill="1" applyAlignment="1">
      <alignment horizontal="left"/>
    </xf>
    <xf numFmtId="164" fontId="12" fillId="13" borderId="0" xfId="0" applyNumberFormat="1" applyFont="1" applyFill="1" applyAlignment="1">
      <alignment horizontal="left"/>
    </xf>
    <xf numFmtId="164" fontId="12" fillId="13" borderId="0" xfId="0" applyNumberFormat="1" applyFont="1" applyFill="1" applyAlignment="1">
      <alignment horizontal="center"/>
    </xf>
    <xf numFmtId="43" fontId="8" fillId="13" borderId="0" xfId="0" applyNumberFormat="1" applyFont="1" applyFill="1"/>
    <xf numFmtId="164" fontId="8" fillId="0" borderId="0" xfId="0" applyNumberFormat="1" applyFont="1"/>
    <xf numFmtId="164" fontId="12" fillId="0" borderId="0" xfId="0" applyNumberFormat="1" applyFont="1" applyAlignment="1">
      <alignment horizontal="center"/>
    </xf>
    <xf numFmtId="164" fontId="14" fillId="2" borderId="0" xfId="0" applyNumberFormat="1" applyFont="1" applyFill="1"/>
    <xf numFmtId="164" fontId="13" fillId="2" borderId="0" xfId="0" applyNumberFormat="1" applyFont="1" applyFill="1" applyAlignment="1">
      <alignment horizontal="left"/>
    </xf>
    <xf numFmtId="164" fontId="14" fillId="2" borderId="0" xfId="0" applyNumberFormat="1" applyFont="1" applyFill="1" applyAlignment="1"/>
    <xf numFmtId="164" fontId="15" fillId="2" borderId="0" xfId="0" applyNumberFormat="1" applyFont="1" applyFill="1" applyAlignment="1">
      <alignment horizontal="center"/>
    </xf>
    <xf numFmtId="164" fontId="12" fillId="0" borderId="0" xfId="0" applyNumberFormat="1" applyFont="1"/>
    <xf numFmtId="164" fontId="14" fillId="14" borderId="0" xfId="0" applyNumberFormat="1" applyFont="1" applyFill="1"/>
    <xf numFmtId="164" fontId="13" fillId="14" borderId="0" xfId="0" applyNumberFormat="1" applyFont="1" applyFill="1" applyAlignment="1">
      <alignment horizontal="left"/>
    </xf>
    <xf numFmtId="164" fontId="14" fillId="14" borderId="0" xfId="0" applyNumberFormat="1" applyFont="1" applyFill="1" applyAlignment="1"/>
    <xf numFmtId="164" fontId="15" fillId="14" borderId="0" xfId="0" applyNumberFormat="1" applyFont="1" applyFill="1" applyAlignment="1">
      <alignment horizontal="center"/>
    </xf>
    <xf numFmtId="164" fontId="16" fillId="0" borderId="0" xfId="0" applyNumberFormat="1" applyFont="1"/>
    <xf numFmtId="164" fontId="17" fillId="0" borderId="0" xfId="0" applyNumberFormat="1" applyFont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8" fillId="0" borderId="4" xfId="0" applyNumberFormat="1" applyFont="1" applyBorder="1"/>
    <xf numFmtId="164" fontId="8" fillId="0" borderId="0" xfId="0" applyNumberFormat="1" applyFont="1" applyAlignment="1">
      <alignment horizontal="left"/>
    </xf>
    <xf numFmtId="164" fontId="12" fillId="0" borderId="0" xfId="5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164" fontId="8" fillId="11" borderId="0" xfId="0" applyNumberFormat="1" applyFont="1" applyFill="1"/>
    <xf numFmtId="164" fontId="8" fillId="11" borderId="0" xfId="0" applyNumberFormat="1" applyFont="1" applyFill="1" applyAlignment="1">
      <alignment horizontal="left"/>
    </xf>
    <xf numFmtId="164" fontId="12" fillId="11" borderId="0" xfId="5" applyNumberFormat="1" applyFont="1" applyFill="1" applyAlignment="1">
      <alignment horizontal="center"/>
    </xf>
    <xf numFmtId="164" fontId="12" fillId="11" borderId="0" xfId="0" applyNumberFormat="1" applyFont="1" applyFill="1" applyAlignment="1">
      <alignment horizontal="center"/>
    </xf>
    <xf numFmtId="0" fontId="12" fillId="11" borderId="0" xfId="0" applyNumberFormat="1" applyFont="1" applyFill="1" applyAlignment="1">
      <alignment horizontal="center"/>
    </xf>
    <xf numFmtId="43" fontId="6" fillId="0" borderId="1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left" indent="1"/>
    </xf>
    <xf numFmtId="164" fontId="12" fillId="0" borderId="0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left" indent="1"/>
    </xf>
    <xf numFmtId="164" fontId="8" fillId="0" borderId="0" xfId="0" applyNumberFormat="1" applyFont="1" applyAlignment="1">
      <alignment horizontal="left" indent="2"/>
    </xf>
    <xf numFmtId="164" fontId="12" fillId="0" borderId="0" xfId="0" applyNumberFormat="1" applyFont="1" applyBorder="1" applyAlignment="1">
      <alignment horizontal="center"/>
    </xf>
    <xf numFmtId="166" fontId="18" fillId="15" borderId="0" xfId="4" applyNumberFormat="1" applyFont="1" applyFill="1" applyBorder="1" applyAlignment="1" applyProtection="1">
      <alignment horizontal="center" vertical="center"/>
    </xf>
    <xf numFmtId="166" fontId="18" fillId="15" borderId="4" xfId="4" applyNumberFormat="1" applyFont="1" applyFill="1" applyBorder="1" applyAlignment="1" applyProtection="1">
      <alignment horizontal="center" vertical="center"/>
    </xf>
    <xf numFmtId="167" fontId="18" fillId="15" borderId="0" xfId="4" applyNumberFormat="1" applyFont="1" applyFill="1" applyBorder="1" applyAlignment="1" applyProtection="1">
      <alignment horizontal="center" vertical="center"/>
    </xf>
    <xf numFmtId="166" fontId="18" fillId="15" borderId="7" xfId="4" applyNumberFormat="1" applyFont="1" applyFill="1" applyBorder="1" applyAlignment="1" applyProtection="1">
      <alignment horizontal="center" vertical="center"/>
    </xf>
    <xf numFmtId="0" fontId="6" fillId="7" borderId="2" xfId="1" applyNumberFormat="1" applyFont="1" applyFill="1" applyBorder="1" applyAlignment="1">
      <alignment horizontal="center" vertical="center"/>
    </xf>
    <xf numFmtId="166" fontId="18" fillId="11" borderId="7" xfId="4" applyNumberFormat="1" applyFont="1" applyFill="1" applyBorder="1" applyAlignment="1" applyProtection="1">
      <alignment horizontal="center" vertical="center"/>
    </xf>
    <xf numFmtId="164" fontId="8" fillId="7" borderId="0" xfId="0" applyNumberFormat="1" applyFont="1" applyFill="1" applyAlignment="1">
      <alignment horizontal="left" indent="1"/>
    </xf>
    <xf numFmtId="164" fontId="12" fillId="0" borderId="0" xfId="12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6" fontId="18" fillId="0" borderId="0" xfId="4" applyNumberFormat="1" applyFont="1" applyFill="1" applyBorder="1" applyAlignment="1" applyProtection="1">
      <alignment horizontal="center" vertical="center"/>
    </xf>
    <xf numFmtId="166" fontId="8" fillId="0" borderId="0" xfId="0" applyNumberFormat="1" applyFont="1"/>
    <xf numFmtId="166" fontId="8" fillId="0" borderId="4" xfId="0" applyNumberFormat="1" applyFont="1" applyBorder="1"/>
    <xf numFmtId="166" fontId="8" fillId="0" borderId="6" xfId="0" applyNumberFormat="1" applyFont="1" applyBorder="1"/>
    <xf numFmtId="164" fontId="16" fillId="0" borderId="7" xfId="0" applyNumberFormat="1" applyFont="1" applyBorder="1" applyAlignment="1">
      <alignment horizontal="left" indent="1"/>
    </xf>
    <xf numFmtId="164" fontId="17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center"/>
    </xf>
    <xf numFmtId="166" fontId="6" fillId="10" borderId="7" xfId="4" applyNumberFormat="1" applyFont="1" applyFill="1" applyBorder="1" applyAlignment="1" applyProtection="1">
      <alignment horizontal="center" vertical="center"/>
    </xf>
    <xf numFmtId="166" fontId="6" fillId="10" borderId="8" xfId="4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Border="1" applyAlignment="1">
      <alignment horizontal="center"/>
    </xf>
    <xf numFmtId="164" fontId="16" fillId="11" borderId="0" xfId="0" applyNumberFormat="1" applyFont="1" applyFill="1" applyBorder="1" applyAlignment="1">
      <alignment horizontal="left" indent="1"/>
    </xf>
    <xf numFmtId="164" fontId="17" fillId="11" borderId="0" xfId="0" applyNumberFormat="1" applyFont="1" applyFill="1" applyBorder="1" applyAlignment="1">
      <alignment horizontal="center"/>
    </xf>
    <xf numFmtId="164" fontId="17" fillId="11" borderId="0" xfId="0" applyNumberFormat="1" applyFont="1" applyFill="1" applyBorder="1" applyAlignment="1">
      <alignment horizontal="center" vertical="center"/>
    </xf>
    <xf numFmtId="166" fontId="6" fillId="11" borderId="0" xfId="4" applyNumberFormat="1" applyFont="1" applyFill="1" applyBorder="1" applyAlignment="1" applyProtection="1">
      <alignment horizontal="center" vertical="center"/>
    </xf>
    <xf numFmtId="164" fontId="16" fillId="0" borderId="11" xfId="0" applyNumberFormat="1" applyFont="1" applyBorder="1" applyAlignment="1">
      <alignment horizontal="center"/>
    </xf>
    <xf numFmtId="164" fontId="8" fillId="0" borderId="12" xfId="0" applyNumberFormat="1" applyFont="1" applyBorder="1"/>
    <xf numFmtId="0" fontId="0" fillId="0" borderId="0" xfId="0" applyFont="1"/>
    <xf numFmtId="164" fontId="8" fillId="0" borderId="5" xfId="0" applyNumberFormat="1" applyFont="1" applyBorder="1"/>
    <xf numFmtId="0" fontId="16" fillId="0" borderId="7" xfId="0" applyNumberFormat="1" applyFont="1" applyFill="1" applyBorder="1" applyAlignment="1">
      <alignment horizontal="left" indent="1"/>
    </xf>
    <xf numFmtId="0" fontId="16" fillId="0" borderId="0" xfId="0" applyNumberFormat="1" applyFont="1" applyFill="1" applyBorder="1" applyAlignment="1">
      <alignment horizontal="left" indent="1"/>
    </xf>
    <xf numFmtId="9" fontId="8" fillId="0" borderId="0" xfId="13" applyFont="1"/>
    <xf numFmtId="9" fontId="8" fillId="0" borderId="12" xfId="13" applyFont="1" applyBorder="1"/>
    <xf numFmtId="9" fontId="8" fillId="0" borderId="4" xfId="13" applyFont="1" applyBorder="1"/>
    <xf numFmtId="164" fontId="13" fillId="2" borderId="0" xfId="0" applyNumberFormat="1" applyFont="1" applyFill="1" applyAlignment="1">
      <alignment horizontal="left" vertical="center"/>
    </xf>
    <xf numFmtId="164" fontId="8" fillId="11" borderId="0" xfId="0" applyNumberFormat="1" applyFont="1" applyFill="1" applyAlignment="1">
      <alignment horizontal="left" indent="1"/>
    </xf>
    <xf numFmtId="0" fontId="8" fillId="11" borderId="0" xfId="0" applyNumberFormat="1" applyFont="1" applyFill="1" applyBorder="1" applyAlignment="1">
      <alignment horizontal="center"/>
    </xf>
    <xf numFmtId="164" fontId="8" fillId="13" borderId="0" xfId="0" applyNumberFormat="1" applyFont="1" applyFill="1" applyBorder="1" applyAlignment="1">
      <alignment horizontal="left" vertical="center"/>
    </xf>
    <xf numFmtId="164" fontId="8" fillId="13" borderId="0" xfId="0" applyNumberFormat="1" applyFont="1" applyFill="1" applyAlignment="1">
      <alignment horizontal="center"/>
    </xf>
    <xf numFmtId="10" fontId="16" fillId="13" borderId="0" xfId="13" applyNumberFormat="1" applyFont="1" applyFill="1" applyBorder="1" applyAlignment="1">
      <alignment horizontal="center"/>
    </xf>
    <xf numFmtId="164" fontId="25" fillId="11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26" fillId="0" borderId="0" xfId="14" applyNumberFormat="1" applyFont="1" applyAlignment="1">
      <alignment horizontal="center"/>
    </xf>
    <xf numFmtId="166" fontId="8" fillId="15" borderId="0" xfId="0" applyNumberFormat="1" applyFont="1" applyFill="1" applyAlignment="1">
      <alignment horizontal="center" vertical="center"/>
    </xf>
    <xf numFmtId="166" fontId="8" fillId="11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/>
    <xf numFmtId="165" fontId="0" fillId="11" borderId="0" xfId="0" applyNumberFormat="1" applyFill="1" applyAlignment="1">
      <alignment horizontal="center" vertical="center"/>
    </xf>
    <xf numFmtId="164" fontId="8" fillId="0" borderId="0" xfId="9" applyNumberFormat="1" applyFont="1" applyAlignment="1">
      <alignment horizontal="left" indent="1"/>
    </xf>
    <xf numFmtId="165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11" borderId="0" xfId="13" applyNumberFormat="1" applyFont="1" applyFill="1" applyAlignment="1">
      <alignment horizontal="center" vertical="center"/>
    </xf>
    <xf numFmtId="0" fontId="26" fillId="0" borderId="0" xfId="14" applyFont="1"/>
    <xf numFmtId="0" fontId="26" fillId="11" borderId="0" xfId="14" applyFont="1" applyFill="1"/>
    <xf numFmtId="0" fontId="0" fillId="11" borderId="0" xfId="0" applyFill="1"/>
    <xf numFmtId="43" fontId="6" fillId="0" borderId="10" xfId="0" applyNumberFormat="1" applyFont="1" applyBorder="1" applyAlignment="1">
      <alignment horizontal="center"/>
    </xf>
    <xf numFmtId="166" fontId="8" fillId="11" borderId="0" xfId="0" applyNumberFormat="1" applyFont="1" applyFill="1" applyAlignment="1">
      <alignment horizontal="center"/>
    </xf>
    <xf numFmtId="43" fontId="6" fillId="0" borderId="0" xfId="0" applyNumberFormat="1" applyFont="1" applyBorder="1" applyAlignment="1">
      <alignment horizontal="center"/>
    </xf>
    <xf numFmtId="166" fontId="12" fillId="11" borderId="0" xfId="0" applyNumberFormat="1" applyFont="1" applyFill="1" applyAlignment="1">
      <alignment horizontal="center"/>
    </xf>
    <xf numFmtId="0" fontId="27" fillId="15" borderId="0" xfId="0" applyFont="1" applyFill="1" applyAlignment="1">
      <alignment horizontal="center" vertical="center"/>
    </xf>
    <xf numFmtId="0" fontId="17" fillId="0" borderId="0" xfId="0" applyNumberFormat="1" applyFont="1" applyBorder="1" applyAlignment="1">
      <alignment horizontal="center"/>
    </xf>
    <xf numFmtId="166" fontId="6" fillId="0" borderId="0" xfId="4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>
      <alignment horizontal="left" indent="1"/>
    </xf>
    <xf numFmtId="164" fontId="16" fillId="0" borderId="0" xfId="9" applyNumberFormat="1" applyFont="1"/>
    <xf numFmtId="164" fontId="12" fillId="0" borderId="0" xfId="9" applyNumberFormat="1" applyFont="1" applyAlignment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4" fontId="8" fillId="0" borderId="0" xfId="9" applyNumberFormat="1" applyFont="1"/>
    <xf numFmtId="166" fontId="8" fillId="7" borderId="0" xfId="9" applyNumberFormat="1" applyFont="1" applyFill="1" applyAlignment="1">
      <alignment horizontal="center" vertical="center"/>
    </xf>
    <xf numFmtId="166" fontId="8" fillId="11" borderId="0" xfId="9" applyNumberFormat="1" applyFont="1" applyFill="1" applyAlignment="1">
      <alignment horizontal="center" vertical="center"/>
    </xf>
    <xf numFmtId="164" fontId="16" fillId="0" borderId="7" xfId="0" applyNumberFormat="1" applyFont="1" applyFill="1" applyBorder="1" applyAlignment="1">
      <alignment horizontal="left" indent="1"/>
    </xf>
    <xf numFmtId="164" fontId="17" fillId="0" borderId="7" xfId="9" applyNumberFormat="1" applyFont="1" applyBorder="1" applyAlignment="1">
      <alignment horizontal="center"/>
    </xf>
    <xf numFmtId="166" fontId="16" fillId="0" borderId="7" xfId="9" applyNumberFormat="1" applyFont="1" applyBorder="1" applyAlignment="1">
      <alignment horizontal="center" vertical="center"/>
    </xf>
    <xf numFmtId="9" fontId="8" fillId="0" borderId="0" xfId="13" applyFont="1" applyAlignment="1">
      <alignment horizontal="center"/>
    </xf>
    <xf numFmtId="166" fontId="6" fillId="11" borderId="4" xfId="4" applyNumberFormat="1" applyFont="1" applyFill="1" applyBorder="1" applyAlignment="1" applyProtection="1">
      <alignment horizontal="center" vertical="center"/>
    </xf>
    <xf numFmtId="166" fontId="8" fillId="11" borderId="4" xfId="0" applyNumberFormat="1" applyFont="1" applyFill="1" applyBorder="1"/>
    <xf numFmtId="166" fontId="8" fillId="11" borderId="0" xfId="0" applyNumberFormat="1" applyFont="1" applyFill="1"/>
    <xf numFmtId="166" fontId="8" fillId="11" borderId="6" xfId="0" applyNumberFormat="1" applyFont="1" applyFill="1" applyBorder="1"/>
    <xf numFmtId="43" fontId="6" fillId="0" borderId="4" xfId="0" applyNumberFormat="1" applyFont="1" applyBorder="1" applyAlignment="1">
      <alignment horizontal="center"/>
    </xf>
    <xf numFmtId="170" fontId="8" fillId="0" borderId="0" xfId="0" applyNumberFormat="1" applyFont="1"/>
    <xf numFmtId="164" fontId="13" fillId="2" borderId="0" xfId="0" applyNumberFormat="1" applyFont="1" applyFill="1"/>
    <xf numFmtId="0" fontId="4" fillId="2" borderId="0" xfId="15" applyFont="1" applyFill="1" applyBorder="1"/>
    <xf numFmtId="0" fontId="5" fillId="2" borderId="0" xfId="15" applyFont="1" applyFill="1" applyBorder="1" applyAlignment="1">
      <alignment horizontal="left" vertical="center" indent="6"/>
    </xf>
    <xf numFmtId="0" fontId="5" fillId="2" borderId="0" xfId="15" applyFont="1" applyFill="1" applyBorder="1" applyAlignment="1">
      <alignment horizontal="left" vertical="center"/>
    </xf>
    <xf numFmtId="0" fontId="4" fillId="2" borderId="1" xfId="15" applyFont="1" applyFill="1" applyBorder="1"/>
    <xf numFmtId="0" fontId="9" fillId="2" borderId="1" xfId="15" applyFont="1" applyFill="1" applyBorder="1" applyAlignment="1">
      <alignment horizontal="left" indent="6"/>
    </xf>
    <xf numFmtId="0" fontId="9" fillId="2" borderId="1" xfId="15" applyFont="1" applyFill="1" applyBorder="1" applyAlignment="1">
      <alignment horizontal="left" vertical="center"/>
    </xf>
    <xf numFmtId="0" fontId="4" fillId="2" borderId="1" xfId="15" applyFont="1" applyFill="1" applyBorder="1" applyAlignment="1">
      <alignment vertical="center"/>
    </xf>
    <xf numFmtId="0" fontId="10" fillId="2" borderId="2" xfId="15" applyNumberFormat="1" applyFont="1" applyFill="1" applyBorder="1"/>
    <xf numFmtId="0" fontId="10" fillId="2" borderId="2" xfId="15" applyFont="1" applyFill="1" applyBorder="1"/>
    <xf numFmtId="0" fontId="11" fillId="2" borderId="2" xfId="15" applyNumberFormat="1" applyFont="1" applyFill="1" applyBorder="1"/>
    <xf numFmtId="0" fontId="11" fillId="2" borderId="2" xfId="15" applyNumberFormat="1" applyFont="1" applyFill="1" applyBorder="1" applyAlignment="1">
      <alignment horizontal="center"/>
    </xf>
    <xf numFmtId="164" fontId="8" fillId="9" borderId="0" xfId="15" applyNumberFormat="1" applyFont="1" applyFill="1"/>
    <xf numFmtId="164" fontId="13" fillId="2" borderId="0" xfId="15" applyNumberFormat="1" applyFont="1" applyFill="1"/>
    <xf numFmtId="164" fontId="14" fillId="2" borderId="0" xfId="15" applyNumberFormat="1" applyFont="1" applyFill="1"/>
    <xf numFmtId="164" fontId="8" fillId="0" borderId="0" xfId="15" applyNumberFormat="1" applyFont="1"/>
    <xf numFmtId="164" fontId="12" fillId="0" borderId="0" xfId="15" applyNumberFormat="1" applyFont="1"/>
    <xf numFmtId="170" fontId="8" fillId="0" borderId="0" xfId="15" applyNumberFormat="1" applyFont="1"/>
    <xf numFmtId="164" fontId="30" fillId="0" borderId="0" xfId="15" applyNumberFormat="1" applyFont="1" applyAlignment="1" applyProtection="1"/>
    <xf numFmtId="164" fontId="13" fillId="2" borderId="0" xfId="16" applyNumberFormat="1" applyFont="1" applyFill="1"/>
    <xf numFmtId="164" fontId="14" fillId="2" borderId="0" xfId="16" applyNumberFormat="1" applyFont="1" applyFill="1"/>
    <xf numFmtId="164" fontId="4" fillId="2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164" fontId="110" fillId="2" borderId="0" xfId="0" applyNumberFormat="1" applyFont="1" applyFill="1" applyAlignment="1">
      <alignment vertical="center"/>
    </xf>
    <xf numFmtId="164" fontId="17" fillId="0" borderId="0" xfId="0" applyNumberFormat="1" applyFont="1"/>
    <xf numFmtId="164" fontId="8" fillId="0" borderId="0" xfId="118" applyNumberFormat="1" applyFont="1"/>
    <xf numFmtId="164" fontId="26" fillId="0" borderId="0" xfId="14" applyNumberFormat="1" applyFont="1" applyAlignment="1" applyProtection="1"/>
    <xf numFmtId="164" fontId="30" fillId="0" borderId="0" xfId="0" applyNumberFormat="1" applyFont="1" applyAlignment="1" applyProtection="1"/>
    <xf numFmtId="0" fontId="4" fillId="2" borderId="0" xfId="0" applyFont="1" applyFill="1" applyBorder="1"/>
    <xf numFmtId="0" fontId="5" fillId="2" borderId="0" xfId="0" applyFont="1" applyFill="1" applyBorder="1" applyAlignment="1">
      <alignment horizontal="left" vertical="center" indent="6"/>
    </xf>
    <xf numFmtId="0" fontId="4" fillId="2" borderId="0" xfId="0" applyFont="1" applyFill="1" applyBorder="1" applyAlignment="1">
      <alignment horizontal="right" vertical="center"/>
    </xf>
    <xf numFmtId="43" fontId="6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left" indent="6"/>
    </xf>
    <xf numFmtId="0" fontId="9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0" fillId="2" borderId="2" xfId="0" applyNumberFormat="1" applyFont="1" applyFill="1" applyBorder="1"/>
    <xf numFmtId="0" fontId="10" fillId="2" borderId="2" xfId="0" applyFont="1" applyFill="1" applyBorder="1"/>
    <xf numFmtId="0" fontId="11" fillId="2" borderId="2" xfId="0" applyNumberFormat="1" applyFont="1" applyFill="1" applyBorder="1" applyAlignment="1">
      <alignment horizontal="center"/>
    </xf>
    <xf numFmtId="0" fontId="11" fillId="2" borderId="2" xfId="0" applyNumberFormat="1" applyFont="1" applyFill="1" applyBorder="1"/>
    <xf numFmtId="164" fontId="8" fillId="9" borderId="0" xfId="0" applyNumberFormat="1" applyFont="1" applyFill="1"/>
    <xf numFmtId="164" fontId="12" fillId="9" borderId="0" xfId="0" applyNumberFormat="1" applyFont="1" applyFill="1"/>
    <xf numFmtId="164" fontId="15" fillId="2" borderId="0" xfId="0" applyNumberFormat="1" applyFont="1" applyFill="1"/>
    <xf numFmtId="164" fontId="6" fillId="0" borderId="0" xfId="0" applyNumberFormat="1" applyFont="1"/>
    <xf numFmtId="164" fontId="16" fillId="0" borderId="0" xfId="0" applyNumberFormat="1" applyFont="1" applyAlignment="1">
      <alignment horizontal="center"/>
    </xf>
    <xf numFmtId="218" fontId="8" fillId="7" borderId="0" xfId="0" applyNumberFormat="1" applyFont="1" applyFill="1" applyBorder="1" applyAlignment="1">
      <alignment horizontal="center"/>
    </xf>
    <xf numFmtId="218" fontId="8" fillId="7" borderId="0" xfId="0" quotePrefix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Border="1"/>
    <xf numFmtId="0" fontId="8" fillId="0" borderId="0" xfId="0" applyFont="1"/>
    <xf numFmtId="0" fontId="8" fillId="7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6" fillId="0" borderId="0" xfId="14" quotePrefix="1" applyNumberFormat="1" applyFont="1" applyAlignment="1">
      <alignment horizontal="center"/>
    </xf>
    <xf numFmtId="165" fontId="18" fillId="7" borderId="0" xfId="13" applyNumberFormat="1" applyFont="1" applyFill="1" applyBorder="1" applyAlignment="1">
      <alignment horizontal="center" vertical="center"/>
    </xf>
    <xf numFmtId="165" fontId="18" fillId="7" borderId="4" xfId="13" applyNumberFormat="1" applyFont="1" applyFill="1" applyBorder="1" applyAlignment="1">
      <alignment horizontal="center" vertical="center"/>
    </xf>
    <xf numFmtId="165" fontId="18" fillId="15" borderId="0" xfId="13" applyNumberFormat="1" applyFont="1" applyFill="1" applyBorder="1" applyAlignment="1">
      <alignment horizontal="center" vertical="center"/>
    </xf>
    <xf numFmtId="165" fontId="18" fillId="11" borderId="0" xfId="13" applyNumberFormat="1" applyFont="1" applyFill="1" applyBorder="1" applyAlignment="1">
      <alignment horizontal="center" vertical="center"/>
    </xf>
    <xf numFmtId="165" fontId="18" fillId="11" borderId="4" xfId="13" applyNumberFormat="1" applyFont="1" applyFill="1" applyBorder="1" applyAlignment="1">
      <alignment horizontal="center" vertical="center"/>
    </xf>
    <xf numFmtId="166" fontId="8" fillId="7" borderId="0" xfId="0" applyNumberFormat="1" applyFont="1" applyFill="1" applyAlignment="1">
      <alignment horizontal="center" vertical="center"/>
    </xf>
    <xf numFmtId="166" fontId="6" fillId="7" borderId="7" xfId="4" applyNumberFormat="1" applyFont="1" applyFill="1" applyBorder="1" applyAlignment="1" applyProtection="1">
      <alignment horizontal="center" vertical="center"/>
    </xf>
    <xf numFmtId="166" fontId="6" fillId="7" borderId="8" xfId="4" applyNumberFormat="1" applyFont="1" applyFill="1" applyBorder="1" applyAlignment="1" applyProtection="1">
      <alignment horizontal="center" vertical="center"/>
    </xf>
    <xf numFmtId="164" fontId="29" fillId="0" borderId="36" xfId="14" applyNumberFormat="1" applyFont="1" applyBorder="1" applyAlignment="1">
      <alignment horizontal="center"/>
    </xf>
    <xf numFmtId="0" fontId="6" fillId="6" borderId="3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6" fillId="8" borderId="3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394">
    <cellStyle name=" 1" xfId="17"/>
    <cellStyle name=" 1 2" xfId="18"/>
    <cellStyle name=" 1_29(d) - Gas extensions -tariffs" xfId="19"/>
    <cellStyle name="_Capex" xfId="20"/>
    <cellStyle name="_Capex 2" xfId="21"/>
    <cellStyle name="_Capex_29(d) - Gas extensions -tariffs" xfId="22"/>
    <cellStyle name="_Connection volumes and load report_Master data" xfId="23"/>
    <cellStyle name="_S-Factor true up" xfId="24"/>
    <cellStyle name="_S-Factor true up (2010 Actual)" xfId="25"/>
    <cellStyle name="_UED AMP 2009-14 Final 250309 Less PU" xfId="26"/>
    <cellStyle name="_UED AMP 2009-14 Final 250309 Less PU_1011 monthly" xfId="27"/>
    <cellStyle name="20% - Accent1 2" xfId="28"/>
    <cellStyle name="20% - Accent2 2" xfId="29"/>
    <cellStyle name="20% - Accent3 2" xfId="30"/>
    <cellStyle name="20% - Accent4 2" xfId="31"/>
    <cellStyle name="20% - Accent5 2" xfId="32"/>
    <cellStyle name="20% - Accent6 2" xfId="33"/>
    <cellStyle name="40% - Accent1 2" xfId="34"/>
    <cellStyle name="40% - Accent2 2" xfId="35"/>
    <cellStyle name="40% - Accent3 2" xfId="36"/>
    <cellStyle name="40% - Accent4 2" xfId="37"/>
    <cellStyle name="40% - Accent5 2" xfId="38"/>
    <cellStyle name="40% - Accent6 2" xfId="39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 - 20%" xfId="46"/>
    <cellStyle name="Accent1 - 40%" xfId="47"/>
    <cellStyle name="Accent1 - 60%" xfId="48"/>
    <cellStyle name="Accent1 2" xfId="49"/>
    <cellStyle name="Accent2 - 20%" xfId="50"/>
    <cellStyle name="Accent2 - 40%" xfId="51"/>
    <cellStyle name="Accent2 - 60%" xfId="52"/>
    <cellStyle name="Accent2 2" xfId="53"/>
    <cellStyle name="Accent3 - 20%" xfId="54"/>
    <cellStyle name="Accent3 - 40%" xfId="55"/>
    <cellStyle name="Accent3 - 60%" xfId="56"/>
    <cellStyle name="Accent3 2" xfId="57"/>
    <cellStyle name="Accent4 - 20%" xfId="58"/>
    <cellStyle name="Accent4 - 40%" xfId="59"/>
    <cellStyle name="Accent4 - 60%" xfId="60"/>
    <cellStyle name="Accent4 2" xfId="61"/>
    <cellStyle name="Accent5 - 20%" xfId="62"/>
    <cellStyle name="Accent5 - 40%" xfId="63"/>
    <cellStyle name="Accent5 - 60%" xfId="64"/>
    <cellStyle name="Accent5 2" xfId="65"/>
    <cellStyle name="Accent6 - 20%" xfId="66"/>
    <cellStyle name="Accent6 - 40%" xfId="67"/>
    <cellStyle name="Accent6 - 60%" xfId="68"/>
    <cellStyle name="Accent6 2" xfId="69"/>
    <cellStyle name="Agara" xfId="70"/>
    <cellStyle name="Assumption [# - 00]" xfId="71"/>
    <cellStyle name="Assumption [#]" xfId="72"/>
    <cellStyle name="Assumption [% - 00]" xfId="73"/>
    <cellStyle name="Assumption [%]" xfId="74"/>
    <cellStyle name="Assumption [x]" xfId="75"/>
    <cellStyle name="Assumptions Center Currency" xfId="76"/>
    <cellStyle name="Assumptions Center Date" xfId="77"/>
    <cellStyle name="Assumptions Center Multiple" xfId="78"/>
    <cellStyle name="Assumptions Center Number" xfId="79"/>
    <cellStyle name="Assumptions Center Percentage" xfId="80"/>
    <cellStyle name="Assumptions Center Year" xfId="81"/>
    <cellStyle name="Assumptions Heading" xfId="82"/>
    <cellStyle name="Assumptions Right Currency" xfId="83"/>
    <cellStyle name="Assumptions Right Date" xfId="84"/>
    <cellStyle name="Assumptions Right Multiple" xfId="85"/>
    <cellStyle name="Assumptions Right Number" xfId="4"/>
    <cellStyle name="Assumptions Right Percentage" xfId="86"/>
    <cellStyle name="Assumptions Right Year" xfId="87"/>
    <cellStyle name="B79812_.wvu.PrintTitlest" xfId="88"/>
    <cellStyle name="Bad 2" xfId="89"/>
    <cellStyle name="Black" xfId="90"/>
    <cellStyle name="Blockout" xfId="91"/>
    <cellStyle name="Blockout 2" xfId="92"/>
    <cellStyle name="Blue" xfId="93"/>
    <cellStyle name="Calculation 2" xfId="94"/>
    <cellStyle name="CaptionC" xfId="95"/>
    <cellStyle name="CaptionL" xfId="96"/>
    <cellStyle name="Cell Link" xfId="97"/>
    <cellStyle name="Center Currency" xfId="98"/>
    <cellStyle name="Center Date" xfId="99"/>
    <cellStyle name="Center Multiple" xfId="100"/>
    <cellStyle name="Center Number" xfId="101"/>
    <cellStyle name="Center Percentage" xfId="102"/>
    <cellStyle name="Center Year" xfId="103"/>
    <cellStyle name="Check Cell 2" xfId="104"/>
    <cellStyle name="Comma" xfId="12" builtinId="3"/>
    <cellStyle name="Comma  - Style1" xfId="105"/>
    <cellStyle name="Comma  - Style2" xfId="106"/>
    <cellStyle name="Comma  - Style3" xfId="107"/>
    <cellStyle name="Comma  - Style4" xfId="108"/>
    <cellStyle name="Comma  - Style5" xfId="109"/>
    <cellStyle name="Comma  - Style6" xfId="110"/>
    <cellStyle name="Comma  - Style7" xfId="111"/>
    <cellStyle name="Comma  - Style8" xfId="112"/>
    <cellStyle name="Comma [0]7Z_87C" xfId="113"/>
    <cellStyle name="Comma [1]" xfId="114"/>
    <cellStyle name="Comma 0" xfId="115"/>
    <cellStyle name="Comma 1" xfId="116"/>
    <cellStyle name="Comma 1 2" xfId="117"/>
    <cellStyle name="Comma 19" xfId="5"/>
    <cellStyle name="Comma 2" xfId="2"/>
    <cellStyle name="Comma 2 2" xfId="118"/>
    <cellStyle name="Comma 2 3" xfId="119"/>
    <cellStyle name="Comma 2 3 2" xfId="120"/>
    <cellStyle name="Comma 2 4" xfId="121"/>
    <cellStyle name="Comma 2 5" xfId="122"/>
    <cellStyle name="Comma 3" xfId="123"/>
    <cellStyle name="Comma 3 2" xfId="124"/>
    <cellStyle name="Comma 3 3" xfId="125"/>
    <cellStyle name="Comma 4" xfId="6"/>
    <cellStyle name="Comma 5" xfId="126"/>
    <cellStyle name="Comma 6" xfId="127"/>
    <cellStyle name="Comma 7" xfId="128"/>
    <cellStyle name="Comma 8" xfId="129"/>
    <cellStyle name="Comma0" xfId="130"/>
    <cellStyle name="Currency [$0]" xfId="131"/>
    <cellStyle name="Currency [£0]" xfId="132"/>
    <cellStyle name="Currency 11" xfId="133"/>
    <cellStyle name="Currency 11 2" xfId="134"/>
    <cellStyle name="Currency 2" xfId="135"/>
    <cellStyle name="Currency 2 2" xfId="136"/>
    <cellStyle name="Currency 2 3" xfId="137"/>
    <cellStyle name="Currency 3" xfId="138"/>
    <cellStyle name="Currency 3 2" xfId="139"/>
    <cellStyle name="Currency 4" xfId="140"/>
    <cellStyle name="Currency 4 2" xfId="141"/>
    <cellStyle name="D4_B8B1_005004B79812_.wvu.PrintTitlest" xfId="142"/>
    <cellStyle name="Date" xfId="143"/>
    <cellStyle name="Date [mmm-d-yyyy]" xfId="144"/>
    <cellStyle name="Date [mmm-yyyy]" xfId="145"/>
    <cellStyle name="Date 2" xfId="146"/>
    <cellStyle name="Date_Connection volumes and load report_Master data" xfId="147"/>
    <cellStyle name="DateMonth" xfId="148"/>
    <cellStyle name="Emphasis 1" xfId="149"/>
    <cellStyle name="Emphasis 2" xfId="150"/>
    <cellStyle name="Emphasis 3" xfId="151"/>
    <cellStyle name="Euro" xfId="152"/>
    <cellStyle name="Explanatory Text 2" xfId="153"/>
    <cellStyle name="Fixed" xfId="154"/>
    <cellStyle name="Fixed 2" xfId="155"/>
    <cellStyle name="fred" xfId="156"/>
    <cellStyle name="Fred%" xfId="157"/>
    <cellStyle name="Gilsans" xfId="158"/>
    <cellStyle name="Gilsansl" xfId="159"/>
    <cellStyle name="Good 2" xfId="160"/>
    <cellStyle name="Grey" xfId="161"/>
    <cellStyle name="Heading" xfId="162"/>
    <cellStyle name="Heading 1 2" xfId="163"/>
    <cellStyle name="Heading 1 2 2" xfId="164"/>
    <cellStyle name="Heading 1 3" xfId="165"/>
    <cellStyle name="Heading 2 2" xfId="166"/>
    <cellStyle name="Heading 2 2 2" xfId="167"/>
    <cellStyle name="Heading 2 3" xfId="168"/>
    <cellStyle name="Heading 3 2" xfId="169"/>
    <cellStyle name="Heading 3 2 2" xfId="170"/>
    <cellStyle name="Heading 3 3" xfId="171"/>
    <cellStyle name="Heading 4 2" xfId="172"/>
    <cellStyle name="Heading 4 2 2" xfId="173"/>
    <cellStyle name="Heading 4 3" xfId="174"/>
    <cellStyle name="Heading(4)" xfId="175"/>
    <cellStyle name="Heading2" xfId="176"/>
    <cellStyle name="Heading3" xfId="177"/>
    <cellStyle name="Hyperlink" xfId="14" builtinId="8"/>
    <cellStyle name="Hyperlink 2" xfId="178"/>
    <cellStyle name="Hyperlink Arrow" xfId="179"/>
    <cellStyle name="Hyperlink Text" xfId="180"/>
    <cellStyle name="Input $" xfId="181"/>
    <cellStyle name="Input %" xfId="182"/>
    <cellStyle name="Input [# - 00]" xfId="183"/>
    <cellStyle name="Input [#]" xfId="184"/>
    <cellStyle name="Input [% - 00]" xfId="185"/>
    <cellStyle name="Input [%]" xfId="186"/>
    <cellStyle name="Input [yellow]" xfId="187"/>
    <cellStyle name="Input 2" xfId="188"/>
    <cellStyle name="Input text" xfId="189"/>
    <cellStyle name="Input|Date" xfId="7"/>
    <cellStyle name="Input1" xfId="190"/>
    <cellStyle name="Input1 2" xfId="191"/>
    <cellStyle name="Input2" xfId="192"/>
    <cellStyle name="Input2 2" xfId="193"/>
    <cellStyle name="Input3" xfId="194"/>
    <cellStyle name="Input3 2" xfId="195"/>
    <cellStyle name="InputArea" xfId="196"/>
    <cellStyle name="InputAreaDotted" xfId="197"/>
    <cellStyle name="InputNumber" xfId="198"/>
    <cellStyle name="Lines" xfId="199"/>
    <cellStyle name="Link [# - 00]" xfId="200"/>
    <cellStyle name="Link [# - 0000]" xfId="201"/>
    <cellStyle name="Link [#]" xfId="202"/>
    <cellStyle name="Link [% - 00]" xfId="203"/>
    <cellStyle name="Link [%]" xfId="204"/>
    <cellStyle name="Link [x]" xfId="205"/>
    <cellStyle name="Linked Cell 2" xfId="206"/>
    <cellStyle name="Locked" xfId="207"/>
    <cellStyle name="Lookup Table Heading" xfId="208"/>
    <cellStyle name="Lookup Table Label" xfId="209"/>
    <cellStyle name="Lookup Table Number" xfId="210"/>
    <cellStyle name="Mine" xfId="211"/>
    <cellStyle name="Model Name" xfId="212"/>
    <cellStyle name="Multiple" xfId="213"/>
    <cellStyle name="Neutral 2" xfId="214"/>
    <cellStyle name="Non crit Input 0.0" xfId="215"/>
    <cellStyle name="Normal" xfId="0" builtinId="0" customBuiltin="1"/>
    <cellStyle name="Normal - Style1" xfId="216"/>
    <cellStyle name="Normal 114" xfId="217"/>
    <cellStyle name="Normal 13" xfId="218"/>
    <cellStyle name="Normal 13 2" xfId="219"/>
    <cellStyle name="Normal 13_29(d) - Gas extensions -tariffs" xfId="220"/>
    <cellStyle name="Normal 15" xfId="221"/>
    <cellStyle name="Normal 16" xfId="222"/>
    <cellStyle name="Normal 2" xfId="1"/>
    <cellStyle name="Normal 2 2" xfId="8"/>
    <cellStyle name="Normal 2 2 2" xfId="223"/>
    <cellStyle name="Normal 2 3" xfId="224"/>
    <cellStyle name="Normal 2 3 2" xfId="225"/>
    <cellStyle name="Normal 2 3_29(d) - Gas extensions -tariffs" xfId="226"/>
    <cellStyle name="Normal 2 4" xfId="227"/>
    <cellStyle name="Normal 2 5" xfId="228"/>
    <cellStyle name="Normal 2_29(d) - Gas extensions -tariffs" xfId="229"/>
    <cellStyle name="Normal 23" xfId="230"/>
    <cellStyle name="Normal 27" xfId="231"/>
    <cellStyle name="Normal 28" xfId="232"/>
    <cellStyle name="Normal 29" xfId="233"/>
    <cellStyle name="Normal 3" xfId="9"/>
    <cellStyle name="Normal 3 2" xfId="234"/>
    <cellStyle name="Normal 3_29(d) - Gas extensions -tariffs" xfId="235"/>
    <cellStyle name="Normal 30" xfId="236"/>
    <cellStyle name="Normal 31" xfId="237"/>
    <cellStyle name="Normal 32" xfId="238"/>
    <cellStyle name="Normal 33" xfId="239"/>
    <cellStyle name="Normal 34" xfId="240"/>
    <cellStyle name="Normal 35" xfId="241"/>
    <cellStyle name="Normal 36" xfId="242"/>
    <cellStyle name="Normal 37" xfId="243"/>
    <cellStyle name="Normal 38" xfId="244"/>
    <cellStyle name="Normal 38 2" xfId="245"/>
    <cellStyle name="Normal 38_29(d) - Gas extensions -tariffs" xfId="246"/>
    <cellStyle name="Normal 4" xfId="16"/>
    <cellStyle name="Normal 4 2" xfId="247"/>
    <cellStyle name="Normal 4 3" xfId="248"/>
    <cellStyle name="Normal 4_29(d) - Gas extensions -tariffs" xfId="249"/>
    <cellStyle name="Normal 40" xfId="250"/>
    <cellStyle name="Normal 40 2" xfId="251"/>
    <cellStyle name="Normal 40_29(d) - Gas extensions -tariffs" xfId="252"/>
    <cellStyle name="Normal 41" xfId="253"/>
    <cellStyle name="Normal 5" xfId="15"/>
    <cellStyle name="Normal 5 2" xfId="254"/>
    <cellStyle name="Normal 6" xfId="255"/>
    <cellStyle name="Normal 6 2" xfId="256"/>
    <cellStyle name="Normal 7" xfId="257"/>
    <cellStyle name="Normal 7 2" xfId="258"/>
    <cellStyle name="Normal 8" xfId="259"/>
    <cellStyle name="Normal 9" xfId="260"/>
    <cellStyle name="Note 2" xfId="261"/>
    <cellStyle name="Number" xfId="262"/>
    <cellStyle name="Number [0000]" xfId="263"/>
    <cellStyle name="Number[0]" xfId="264"/>
    <cellStyle name="Number[00]" xfId="265"/>
    <cellStyle name="Output 2" xfId="266"/>
    <cellStyle name="Percent" xfId="13" builtinId="5"/>
    <cellStyle name="Percent [00]" xfId="267"/>
    <cellStyle name="Percent [2]" xfId="268"/>
    <cellStyle name="Percent [2] 2" xfId="269"/>
    <cellStyle name="Percent [2]_29(d) - Gas extensions -tariffs" xfId="270"/>
    <cellStyle name="Percent 2" xfId="3"/>
    <cellStyle name="Percent 2 2" xfId="271"/>
    <cellStyle name="Percent 3" xfId="272"/>
    <cellStyle name="Percent 3 2" xfId="273"/>
    <cellStyle name="Percent 4" xfId="10"/>
    <cellStyle name="Percent 7" xfId="274"/>
    <cellStyle name="Percentage" xfId="275"/>
    <cellStyle name="Period Title" xfId="276"/>
    <cellStyle name="Presentation Heading 3" xfId="277"/>
    <cellStyle name="Presentation Normal" xfId="278"/>
    <cellStyle name="Presentation Number" xfId="279"/>
    <cellStyle name="PSChar" xfId="280"/>
    <cellStyle name="PSDate" xfId="281"/>
    <cellStyle name="PSDec" xfId="282"/>
    <cellStyle name="PSDetail" xfId="283"/>
    <cellStyle name="PSHeading" xfId="284"/>
    <cellStyle name="PSInt" xfId="285"/>
    <cellStyle name="PSSpacer" xfId="286"/>
    <cellStyle name="Ratio" xfId="287"/>
    <cellStyle name="Ratio 2" xfId="288"/>
    <cellStyle name="Ratio_29(d) - Gas extensions -tariffs" xfId="289"/>
    <cellStyle name="Red Font" xfId="290"/>
    <cellStyle name="Right Currency" xfId="291"/>
    <cellStyle name="Right Date" xfId="292"/>
    <cellStyle name="Right Multiple" xfId="293"/>
    <cellStyle name="Right Number" xfId="294"/>
    <cellStyle name="Right Percentage" xfId="295"/>
    <cellStyle name="Right Year" xfId="296"/>
    <cellStyle name="SAPBEXaggData" xfId="297"/>
    <cellStyle name="SAPBEXaggDataEmph" xfId="298"/>
    <cellStyle name="SAPBEXaggItem" xfId="299"/>
    <cellStyle name="SAPBEXaggItemX" xfId="300"/>
    <cellStyle name="SAPBEXchaText" xfId="301"/>
    <cellStyle name="SAPBEXexcBad7" xfId="302"/>
    <cellStyle name="SAPBEXexcBad8" xfId="303"/>
    <cellStyle name="SAPBEXexcBad9" xfId="304"/>
    <cellStyle name="SAPBEXexcCritical4" xfId="305"/>
    <cellStyle name="SAPBEXexcCritical5" xfId="306"/>
    <cellStyle name="SAPBEXexcCritical6" xfId="307"/>
    <cellStyle name="SAPBEXexcGood1" xfId="308"/>
    <cellStyle name="SAPBEXexcGood2" xfId="309"/>
    <cellStyle name="SAPBEXexcGood3" xfId="310"/>
    <cellStyle name="SAPBEXfilterDrill" xfId="311"/>
    <cellStyle name="SAPBEXfilterItem" xfId="312"/>
    <cellStyle name="SAPBEXfilterText" xfId="313"/>
    <cellStyle name="SAPBEXformats" xfId="314"/>
    <cellStyle name="SAPBEXheaderItem" xfId="315"/>
    <cellStyle name="SAPBEXheaderText" xfId="316"/>
    <cellStyle name="SAPBEXHLevel0" xfId="317"/>
    <cellStyle name="SAPBEXHLevel0X" xfId="318"/>
    <cellStyle name="SAPBEXHLevel1" xfId="319"/>
    <cellStyle name="SAPBEXHLevel1X" xfId="320"/>
    <cellStyle name="SAPBEXHLevel2" xfId="321"/>
    <cellStyle name="SAPBEXHLevel2X" xfId="322"/>
    <cellStyle name="SAPBEXHLevel3" xfId="323"/>
    <cellStyle name="SAPBEXHLevel3X" xfId="324"/>
    <cellStyle name="SAPBEXresData" xfId="325"/>
    <cellStyle name="SAPBEXresDataEmph" xfId="326"/>
    <cellStyle name="SAPBEXresItem" xfId="327"/>
    <cellStyle name="SAPBEXresItemX" xfId="328"/>
    <cellStyle name="SAPBEXstdData" xfId="329"/>
    <cellStyle name="SAPBEXstdDataEmph" xfId="330"/>
    <cellStyle name="SAPBEXstdItem" xfId="331"/>
    <cellStyle name="SAPBEXstdItemX" xfId="332"/>
    <cellStyle name="SAPBEXtitle" xfId="333"/>
    <cellStyle name="SAPBEXundefined" xfId="334"/>
    <cellStyle name="SAPError" xfId="335"/>
    <cellStyle name="SAPError 2" xfId="336"/>
    <cellStyle name="SAPKey" xfId="337"/>
    <cellStyle name="SAPKey 2" xfId="338"/>
    <cellStyle name="SAPLocked" xfId="339"/>
    <cellStyle name="SAPLocked 2" xfId="340"/>
    <cellStyle name="SAPOutput" xfId="341"/>
    <cellStyle name="SAPOutput 2" xfId="342"/>
    <cellStyle name="SAPSpace" xfId="343"/>
    <cellStyle name="SAPSpace 2" xfId="344"/>
    <cellStyle name="SAPText" xfId="345"/>
    <cellStyle name="SAPText 2" xfId="346"/>
    <cellStyle name="SAPUnLocked" xfId="347"/>
    <cellStyle name="SAPUnLocked 2" xfId="348"/>
    <cellStyle name="Section Number" xfId="349"/>
    <cellStyle name="SEM-BPS-data" xfId="350"/>
    <cellStyle name="SEM-BPS-headdata" xfId="351"/>
    <cellStyle name="SEM-BPS-headkey" xfId="352"/>
    <cellStyle name="SEM-BPS-key" xfId="353"/>
    <cellStyle name="Sheet Title" xfId="354"/>
    <cellStyle name="SheetHeader1" xfId="355"/>
    <cellStyle name="Special" xfId="356"/>
    <cellStyle name="StaticText" xfId="357"/>
    <cellStyle name="Style 1" xfId="358"/>
    <cellStyle name="Style 1 2" xfId="359"/>
    <cellStyle name="Style 1_29(d) - Gas extensions -tariffs" xfId="360"/>
    <cellStyle name="Style2" xfId="361"/>
    <cellStyle name="Style3" xfId="362"/>
    <cellStyle name="Style4" xfId="363"/>
    <cellStyle name="Style4 2" xfId="364"/>
    <cellStyle name="Style4_29(d) - Gas extensions -tariffs" xfId="365"/>
    <cellStyle name="Style5" xfId="366"/>
    <cellStyle name="Style5 2" xfId="367"/>
    <cellStyle name="Style5_29(d) - Gas extensions -tariffs" xfId="368"/>
    <cellStyle name="Table Head Green" xfId="369"/>
    <cellStyle name="Table Head_pldt" xfId="370"/>
    <cellStyle name="Table Source" xfId="371"/>
    <cellStyle name="Table Units" xfId="372"/>
    <cellStyle name="TableLvl2" xfId="373"/>
    <cellStyle name="TableLvl3" xfId="11"/>
    <cellStyle name="Text" xfId="374"/>
    <cellStyle name="Text 2" xfId="375"/>
    <cellStyle name="Text 3" xfId="376"/>
    <cellStyle name="Text Head 1" xfId="377"/>
    <cellStyle name="Text Head 2" xfId="378"/>
    <cellStyle name="Text Indent 2" xfId="379"/>
    <cellStyle name="Theirs" xfId="380"/>
    <cellStyle name="Title 2" xfId="381"/>
    <cellStyle name="TOC 1" xfId="382"/>
    <cellStyle name="TOC 2" xfId="383"/>
    <cellStyle name="TOC 3" xfId="384"/>
    <cellStyle name="Total 2" xfId="385"/>
    <cellStyle name="Warning Text 2" xfId="386"/>
    <cellStyle name="year" xfId="387"/>
    <cellStyle name="year 2" xfId="388"/>
    <cellStyle name="Year A" xfId="389"/>
    <cellStyle name="Year E" xfId="390"/>
    <cellStyle name="year_29(d) - Gas extensions -tariffs" xfId="391"/>
    <cellStyle name="YearA" xfId="392"/>
    <cellStyle name="YearE" xfId="393"/>
  </cellStyles>
  <dxfs count="1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odel Diagram'!B8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hyperlink" Target="#Index!B27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odel Diagram'!B8"/><Relationship Id="rId2" Type="http://schemas.openxmlformats.org/officeDocument/2006/relationships/image" Target="../media/image3.png"/><Relationship Id="rId1" Type="http://schemas.openxmlformats.org/officeDocument/2006/relationships/image" Target="../media/image1.JPG"/><Relationship Id="rId4" Type="http://schemas.openxmlformats.org/officeDocument/2006/relationships/hyperlink" Target="#Index!B27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27</xdr:row>
      <xdr:rowOff>114300</xdr:rowOff>
    </xdr:from>
    <xdr:to>
      <xdr:col>10</xdr:col>
      <xdr:colOff>207288</xdr:colOff>
      <xdr:row>72</xdr:row>
      <xdr:rowOff>47446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3857625"/>
          <a:ext cx="9065538" cy="6724471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13</xdr:col>
      <xdr:colOff>333963</xdr:colOff>
      <xdr:row>37</xdr:row>
      <xdr:rowOff>57150</xdr:rowOff>
    </xdr:to>
    <xdr:grpSp>
      <xdr:nvGrpSpPr>
        <xdr:cNvPr id="6" name="Group 5"/>
        <xdr:cNvGrpSpPr/>
      </xdr:nvGrpSpPr>
      <xdr:grpSpPr>
        <a:xfrm>
          <a:off x="9601200" y="3886200"/>
          <a:ext cx="1572213" cy="1514475"/>
          <a:chOff x="9595403" y="5429250"/>
          <a:chExt cx="1572213" cy="1514475"/>
        </a:xfrm>
      </xdr:grpSpPr>
      <xdr:grpSp>
        <xdr:nvGrpSpPr>
          <xdr:cNvPr id="7" name="Group 6"/>
          <xdr:cNvGrpSpPr/>
        </xdr:nvGrpSpPr>
        <xdr:grpSpPr>
          <a:xfrm>
            <a:off x="9650069" y="5731151"/>
            <a:ext cx="1495425" cy="1212574"/>
            <a:chOff x="8629650" y="1520767"/>
            <a:chExt cx="2195821" cy="1212815"/>
          </a:xfrm>
        </xdr:grpSpPr>
        <xdr:sp macro="" textlink="">
          <xdr:nvSpPr>
            <xdr:cNvPr id="11" name="Rectangle 10"/>
            <xdr:cNvSpPr/>
          </xdr:nvSpPr>
          <xdr:spPr>
            <a:xfrm>
              <a:off x="8629650" y="1520767"/>
              <a:ext cx="2195821" cy="1212815"/>
            </a:xfrm>
            <a:prstGeom prst="rect">
              <a:avLst/>
            </a:prstGeom>
            <a:solidFill>
              <a:schemeClr val="accent6">
                <a:lumMod val="40000"/>
                <a:lumOff val="60000"/>
                <a:alpha val="60000"/>
              </a:schemeClr>
            </a:solidFill>
            <a:ln w="2540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2" name="Rectangle 11">
              <a:hlinkClick xmlns:r="http://schemas.openxmlformats.org/officeDocument/2006/relationships" r:id="rId3"/>
            </xdr:cNvPr>
            <xdr:cNvSpPr/>
          </xdr:nvSpPr>
          <xdr:spPr>
            <a:xfrm>
              <a:off x="8717756" y="1647825"/>
              <a:ext cx="2038350" cy="348135"/>
            </a:xfrm>
            <a:prstGeom prst="rect">
              <a:avLst/>
            </a:prstGeom>
            <a:solidFill>
              <a:srgbClr val="3B3C3E"/>
            </a:solidFill>
            <a:ln>
              <a:solidFill>
                <a:schemeClr val="bg1"/>
              </a:solidFill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indent="85725" algn="ctr"/>
              <a:r>
                <a:rPr lang="en-AU" sz="1000" b="1">
                  <a:solidFill>
                    <a:schemeClr val="bg1"/>
                  </a:solidFill>
                </a:rPr>
                <a:t>Go to </a:t>
              </a:r>
            </a:p>
            <a:p>
              <a:pPr indent="85725" algn="ctr"/>
              <a:r>
                <a:rPr lang="en-AU" sz="1000" b="1">
                  <a:solidFill>
                    <a:schemeClr val="bg1"/>
                  </a:solidFill>
                </a:rPr>
                <a:t>Model</a:t>
              </a:r>
              <a:r>
                <a:rPr lang="en-AU" sz="1000" b="1" baseline="0">
                  <a:solidFill>
                    <a:schemeClr val="bg1"/>
                  </a:solidFill>
                </a:rPr>
                <a:t> diagram</a:t>
              </a:r>
              <a:endParaRPr lang="en-AU" sz="10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13" name="Rectangle 12">
              <a:hlinkClick xmlns:r="http://schemas.openxmlformats.org/officeDocument/2006/relationships" r:id="rId4"/>
            </xdr:cNvPr>
            <xdr:cNvSpPr/>
          </xdr:nvSpPr>
          <xdr:spPr>
            <a:xfrm>
              <a:off x="8734425" y="2200275"/>
              <a:ext cx="2009776" cy="348135"/>
            </a:xfrm>
            <a:prstGeom prst="rect">
              <a:avLst/>
            </a:prstGeom>
            <a:solidFill>
              <a:srgbClr val="3B3C3E"/>
            </a:solidFill>
            <a:ln>
              <a:solidFill>
                <a:schemeClr val="bg1"/>
              </a:solidFill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indent="85725" algn="ctr"/>
              <a:r>
                <a:rPr lang="en-AU" sz="1000" b="1">
                  <a:solidFill>
                    <a:schemeClr val="bg1"/>
                  </a:solidFill>
                </a:rPr>
                <a:t>Go to</a:t>
              </a:r>
            </a:p>
            <a:p>
              <a:pPr indent="85725" algn="ctr"/>
              <a:r>
                <a:rPr lang="en-AU" sz="1000" b="1">
                  <a:solidFill>
                    <a:schemeClr val="bg1"/>
                  </a:solidFill>
                </a:rPr>
                <a:t>Model</a:t>
              </a:r>
              <a:r>
                <a:rPr lang="en-AU" sz="1000" b="1" baseline="0">
                  <a:solidFill>
                    <a:schemeClr val="bg1"/>
                  </a:solidFill>
                </a:rPr>
                <a:t> Suite</a:t>
              </a:r>
              <a:endParaRPr lang="en-AU" sz="1000" b="1">
                <a:solidFill>
                  <a:schemeClr val="bg1"/>
                </a:solidFill>
              </a:endParaRPr>
            </a:p>
          </xdr:txBody>
        </xdr:sp>
      </xdr:grpSp>
      <xdr:sp macro="" textlink="">
        <xdr:nvSpPr>
          <xdr:cNvPr id="8" name="Rectangle 7"/>
          <xdr:cNvSpPr/>
        </xdr:nvSpPr>
        <xdr:spPr>
          <a:xfrm>
            <a:off x="9597682" y="5695950"/>
            <a:ext cx="458780" cy="46166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 b="1">
                <a:ln w="28575" cmpd="sng">
                  <a:solidFill>
                    <a:srgbClr val="FFFFFF"/>
                  </a:solidFill>
                  <a:prstDash val="solid"/>
                  <a:miter lim="800000"/>
                </a:ln>
                <a:solidFill>
                  <a:srgbClr val="26BCD7"/>
                </a:solidFill>
                <a:effectLst>
                  <a:outerShdw blurRad="50800" algn="tl" rotWithShape="0">
                    <a:srgbClr val="000000"/>
                  </a:outerShdw>
                </a:effectLst>
                <a:ea typeface="MS PGothic" pitchFamily="34" charset="-128"/>
                <a:sym typeface="Wingdings"/>
              </a:rPr>
              <a:t></a:t>
            </a:r>
            <a:endParaRPr lang="en-AU" sz="2400">
              <a:ln w="28575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26BCD7"/>
              </a:solidFill>
            </a:endParaRPr>
          </a:p>
        </xdr:txBody>
      </xdr:sp>
      <xdr:sp macro="" textlink="">
        <xdr:nvSpPr>
          <xdr:cNvPr id="9" name="Rectangle 8"/>
          <xdr:cNvSpPr/>
        </xdr:nvSpPr>
        <xdr:spPr>
          <a:xfrm>
            <a:off x="9595403" y="6210714"/>
            <a:ext cx="458780" cy="47629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 b="1">
                <a:ln w="28575" cmpd="sng">
                  <a:solidFill>
                    <a:srgbClr val="FFFFFF"/>
                  </a:solidFill>
                  <a:prstDash val="solid"/>
                  <a:miter lim="800000"/>
                </a:ln>
                <a:solidFill>
                  <a:srgbClr val="26BCD7"/>
                </a:solidFill>
                <a:effectLst>
                  <a:outerShdw blurRad="50800" algn="tl" rotWithShape="0">
                    <a:srgbClr val="000000"/>
                  </a:outerShdw>
                </a:effectLst>
                <a:ea typeface="MS PGothic" pitchFamily="34" charset="-128"/>
                <a:sym typeface="Wingdings"/>
              </a:rPr>
              <a:t></a:t>
            </a:r>
            <a:endParaRPr lang="en-AU" sz="2400">
              <a:ln w="28575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26BCD7"/>
              </a:solidFill>
            </a:endParaRP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9602444" y="5429250"/>
            <a:ext cx="1565172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AU" sz="1400" b="1">
                <a:solidFill>
                  <a:srgbClr val="3B3C3E"/>
                </a:solidFill>
              </a:rPr>
              <a:t>Diagram navigator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104775</xdr:rowOff>
    </xdr:from>
    <xdr:to>
      <xdr:col>9</xdr:col>
      <xdr:colOff>426710</xdr:colOff>
      <xdr:row>54</xdr:row>
      <xdr:rowOff>59652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114425"/>
          <a:ext cx="8675360" cy="6889077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324438</xdr:colOff>
      <xdr:row>18</xdr:row>
      <xdr:rowOff>57150</xdr:rowOff>
    </xdr:to>
    <xdr:grpSp>
      <xdr:nvGrpSpPr>
        <xdr:cNvPr id="5" name="Group 4"/>
        <xdr:cNvGrpSpPr/>
      </xdr:nvGrpSpPr>
      <xdr:grpSpPr>
        <a:xfrm>
          <a:off x="8972550" y="1152525"/>
          <a:ext cx="1572213" cy="1514475"/>
          <a:chOff x="9595403" y="5429250"/>
          <a:chExt cx="1572213" cy="1514475"/>
        </a:xfrm>
      </xdr:grpSpPr>
      <xdr:grpSp>
        <xdr:nvGrpSpPr>
          <xdr:cNvPr id="7" name="Group 6"/>
          <xdr:cNvGrpSpPr/>
        </xdr:nvGrpSpPr>
        <xdr:grpSpPr>
          <a:xfrm>
            <a:off x="9650069" y="5731151"/>
            <a:ext cx="1495425" cy="1212574"/>
            <a:chOff x="8629650" y="1520767"/>
            <a:chExt cx="2195821" cy="1212815"/>
          </a:xfrm>
        </xdr:grpSpPr>
        <xdr:sp macro="" textlink="">
          <xdr:nvSpPr>
            <xdr:cNvPr id="11" name="Rectangle 10"/>
            <xdr:cNvSpPr/>
          </xdr:nvSpPr>
          <xdr:spPr>
            <a:xfrm>
              <a:off x="8629650" y="1520767"/>
              <a:ext cx="2195821" cy="1212815"/>
            </a:xfrm>
            <a:prstGeom prst="rect">
              <a:avLst/>
            </a:prstGeom>
            <a:solidFill>
              <a:schemeClr val="accent6">
                <a:lumMod val="40000"/>
                <a:lumOff val="60000"/>
                <a:alpha val="60000"/>
              </a:schemeClr>
            </a:solidFill>
            <a:ln w="25400">
              <a:solidFill>
                <a:srgbClr val="FF0000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12" name="Rectangle 11">
              <a:hlinkClick xmlns:r="http://schemas.openxmlformats.org/officeDocument/2006/relationships" r:id="rId3"/>
            </xdr:cNvPr>
            <xdr:cNvSpPr/>
          </xdr:nvSpPr>
          <xdr:spPr>
            <a:xfrm>
              <a:off x="8717756" y="1647825"/>
              <a:ext cx="2038350" cy="348135"/>
            </a:xfrm>
            <a:prstGeom prst="rect">
              <a:avLst/>
            </a:prstGeom>
            <a:solidFill>
              <a:srgbClr val="3B3C3E"/>
            </a:solidFill>
            <a:ln>
              <a:solidFill>
                <a:schemeClr val="bg1"/>
              </a:solidFill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indent="85725" algn="ctr"/>
              <a:r>
                <a:rPr lang="en-AU" sz="1000" b="1">
                  <a:solidFill>
                    <a:schemeClr val="bg1"/>
                  </a:solidFill>
                </a:rPr>
                <a:t>Go to </a:t>
              </a:r>
            </a:p>
            <a:p>
              <a:pPr indent="85725" algn="ctr"/>
              <a:r>
                <a:rPr lang="en-AU" sz="1000" b="1">
                  <a:solidFill>
                    <a:schemeClr val="bg1"/>
                  </a:solidFill>
                </a:rPr>
                <a:t>Model</a:t>
              </a:r>
              <a:r>
                <a:rPr lang="en-AU" sz="1000" b="1" baseline="0">
                  <a:solidFill>
                    <a:schemeClr val="bg1"/>
                  </a:solidFill>
                </a:rPr>
                <a:t> diagram</a:t>
              </a:r>
              <a:endParaRPr lang="en-AU" sz="10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13" name="Rectangle 12">
              <a:hlinkClick xmlns:r="http://schemas.openxmlformats.org/officeDocument/2006/relationships" r:id="rId4"/>
            </xdr:cNvPr>
            <xdr:cNvSpPr/>
          </xdr:nvSpPr>
          <xdr:spPr>
            <a:xfrm>
              <a:off x="8734425" y="2200275"/>
              <a:ext cx="2009776" cy="348135"/>
            </a:xfrm>
            <a:prstGeom prst="rect">
              <a:avLst/>
            </a:prstGeom>
            <a:solidFill>
              <a:srgbClr val="3B3C3E"/>
            </a:solidFill>
            <a:ln>
              <a:solidFill>
                <a:schemeClr val="bg1"/>
              </a:solidFill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indent="85725" algn="ctr"/>
              <a:r>
                <a:rPr lang="en-AU" sz="1000" b="1">
                  <a:solidFill>
                    <a:schemeClr val="bg1"/>
                  </a:solidFill>
                </a:rPr>
                <a:t>Go to</a:t>
              </a:r>
            </a:p>
            <a:p>
              <a:pPr indent="85725" algn="ctr"/>
              <a:r>
                <a:rPr lang="en-AU" sz="1000" b="1">
                  <a:solidFill>
                    <a:schemeClr val="bg1"/>
                  </a:solidFill>
                </a:rPr>
                <a:t>Model</a:t>
              </a:r>
              <a:r>
                <a:rPr lang="en-AU" sz="1000" b="1" baseline="0">
                  <a:solidFill>
                    <a:schemeClr val="bg1"/>
                  </a:solidFill>
                </a:rPr>
                <a:t> Suite</a:t>
              </a:r>
              <a:endParaRPr lang="en-AU" sz="1000" b="1">
                <a:solidFill>
                  <a:schemeClr val="bg1"/>
                </a:solidFill>
              </a:endParaRPr>
            </a:p>
          </xdr:txBody>
        </xdr:sp>
      </xdr:grpSp>
      <xdr:sp macro="" textlink="">
        <xdr:nvSpPr>
          <xdr:cNvPr id="8" name="Rectangle 7"/>
          <xdr:cNvSpPr/>
        </xdr:nvSpPr>
        <xdr:spPr>
          <a:xfrm>
            <a:off x="9597682" y="5695950"/>
            <a:ext cx="458780" cy="46166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 b="1">
                <a:ln w="28575" cmpd="sng">
                  <a:solidFill>
                    <a:srgbClr val="FFFFFF"/>
                  </a:solidFill>
                  <a:prstDash val="solid"/>
                  <a:miter lim="800000"/>
                </a:ln>
                <a:solidFill>
                  <a:srgbClr val="26BCD7"/>
                </a:solidFill>
                <a:effectLst>
                  <a:outerShdw blurRad="50800" algn="tl" rotWithShape="0">
                    <a:srgbClr val="000000"/>
                  </a:outerShdw>
                </a:effectLst>
                <a:ea typeface="MS PGothic" pitchFamily="34" charset="-128"/>
                <a:sym typeface="Wingdings"/>
              </a:rPr>
              <a:t></a:t>
            </a:r>
            <a:endParaRPr lang="en-AU" sz="2400">
              <a:ln w="28575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26BCD7"/>
              </a:solidFill>
            </a:endParaRPr>
          </a:p>
        </xdr:txBody>
      </xdr:sp>
      <xdr:sp macro="" textlink="">
        <xdr:nvSpPr>
          <xdr:cNvPr id="9" name="Rectangle 8"/>
          <xdr:cNvSpPr/>
        </xdr:nvSpPr>
        <xdr:spPr>
          <a:xfrm>
            <a:off x="9595403" y="6210714"/>
            <a:ext cx="458780" cy="47629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 b="1">
                <a:ln w="28575" cmpd="sng">
                  <a:solidFill>
                    <a:srgbClr val="FFFFFF"/>
                  </a:solidFill>
                  <a:prstDash val="solid"/>
                  <a:miter lim="800000"/>
                </a:ln>
                <a:solidFill>
                  <a:srgbClr val="26BCD7"/>
                </a:solidFill>
                <a:effectLst>
                  <a:outerShdw blurRad="50800" algn="tl" rotWithShape="0">
                    <a:srgbClr val="000000"/>
                  </a:outerShdw>
                </a:effectLst>
                <a:ea typeface="MS PGothic" pitchFamily="34" charset="-128"/>
                <a:sym typeface="Wingdings"/>
              </a:rPr>
              <a:t></a:t>
            </a:r>
            <a:endParaRPr lang="en-AU" sz="2400">
              <a:ln w="28575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26BCD7"/>
              </a:solidFill>
            </a:endParaRP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9602444" y="5429250"/>
            <a:ext cx="1565172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AU" sz="1400" b="1">
                <a:solidFill>
                  <a:srgbClr val="3B3C3E"/>
                </a:solidFill>
              </a:rPr>
              <a:t>Diagram navigator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2\Snapshot%20YE31Dec01\Reports\E02_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4\Budget\5am\Mods\Alinta34em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11.02A%20-%20JEN%20Public%20Lighting%20Charges%20Model%20-%20PUBLI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General"/>
      <sheetName val="Input|Costs"/>
      <sheetName val="Calc|Forecast costs"/>
      <sheetName val="Calc|Asset base"/>
      <sheetName val="Calc|Capital charge"/>
      <sheetName val="Calc|Forecast charges"/>
      <sheetName val="Calc|Forecast revenue"/>
      <sheetName val="Calc|Maintenance Vols"/>
      <sheetName val="Calc|RIN"/>
      <sheetName val="Output|Forecast revenue"/>
      <sheetName val="Output|Forecast tariffs"/>
      <sheetName val="Output|Forecast capex model"/>
      <sheetName val="Output|Proposal"/>
      <sheetName val="Output|RIN"/>
      <sheetName val="Lookup|Tables"/>
      <sheetName val="Check|List"/>
    </sheetNames>
    <sheetDataSet>
      <sheetData sheetId="0">
        <row r="29">
          <cell r="C29" t="str">
            <v>Output | RIN</v>
          </cell>
        </row>
        <row r="30">
          <cell r="C30" t="str">
            <v>Lookup | Tables</v>
          </cell>
        </row>
      </sheetData>
      <sheetData sheetId="1"/>
      <sheetData sheetId="2"/>
      <sheetData sheetId="3"/>
      <sheetData sheetId="4"/>
      <sheetData sheetId="5"/>
      <sheetData sheetId="6">
        <row r="42">
          <cell r="K42">
            <v>2118274.4892730513</v>
          </cell>
          <cell r="L42">
            <v>1982312.48279634</v>
          </cell>
          <cell r="M42">
            <v>1846350.4763196288</v>
          </cell>
          <cell r="N42">
            <v>1710388.4698429175</v>
          </cell>
          <cell r="O42">
            <v>1574426.4633662063</v>
          </cell>
          <cell r="P42">
            <v>1438464.456889495</v>
          </cell>
          <cell r="Q42">
            <v>1302502.4504127838</v>
          </cell>
          <cell r="R42">
            <v>1166540.4439360725</v>
          </cell>
          <cell r="S42">
            <v>1030578.4374593613</v>
          </cell>
          <cell r="T42">
            <v>894616.43098265002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K44">
            <v>-135962.00647671131</v>
          </cell>
          <cell r="L44">
            <v>-135962.00647671131</v>
          </cell>
          <cell r="M44">
            <v>-135962.00647671131</v>
          </cell>
          <cell r="N44">
            <v>-135962.00647671131</v>
          </cell>
          <cell r="O44">
            <v>-135962.00647671131</v>
          </cell>
          <cell r="P44">
            <v>-135962.00647671131</v>
          </cell>
          <cell r="Q44">
            <v>-135962.00647671131</v>
          </cell>
          <cell r="R44">
            <v>-135962.00647671131</v>
          </cell>
          <cell r="S44">
            <v>-135962.00647671131</v>
          </cell>
          <cell r="T44">
            <v>-135962.00647671131</v>
          </cell>
        </row>
        <row r="46">
          <cell r="J46">
            <v>2118274.4892730513</v>
          </cell>
          <cell r="K46">
            <v>1982312.48279634</v>
          </cell>
          <cell r="L46">
            <v>1846350.4763196288</v>
          </cell>
          <cell r="M46">
            <v>1710388.4698429175</v>
          </cell>
          <cell r="N46">
            <v>1574426.4633662063</v>
          </cell>
          <cell r="O46">
            <v>1438464.456889495</v>
          </cell>
          <cell r="P46">
            <v>1302502.4504127838</v>
          </cell>
          <cell r="Q46">
            <v>1166540.4439360725</v>
          </cell>
          <cell r="R46">
            <v>1030578.4374593613</v>
          </cell>
          <cell r="S46">
            <v>894616.43098265002</v>
          </cell>
          <cell r="T46">
            <v>758654.42450593878</v>
          </cell>
        </row>
        <row r="49">
          <cell r="K49">
            <v>1766517.9151968323</v>
          </cell>
          <cell r="L49">
            <v>2001512.2520217258</v>
          </cell>
          <cell r="M49">
            <v>2218266.1814080221</v>
          </cell>
          <cell r="N49">
            <v>2462386.7554636411</v>
          </cell>
          <cell r="O49">
            <v>2738010.1018793713</v>
          </cell>
          <cell r="P49">
            <v>1958285.8554754709</v>
          </cell>
          <cell r="Q49">
            <v>2177855.6681668428</v>
          </cell>
          <cell r="R49">
            <v>2403538.272312582</v>
          </cell>
          <cell r="S49">
            <v>2629610.5448380732</v>
          </cell>
          <cell r="T49">
            <v>2832582.7677488639</v>
          </cell>
        </row>
        <row r="50">
          <cell r="K50">
            <v>344323.86703032284</v>
          </cell>
          <cell r="L50">
            <v>342801.29726158897</v>
          </cell>
          <cell r="M50">
            <v>387538.5273477814</v>
          </cell>
          <cell r="N50">
            <v>437385.89619831415</v>
          </cell>
          <cell r="O50">
            <v>-624030.00825955183</v>
          </cell>
          <cell r="P50">
            <v>368862.62813542259</v>
          </cell>
          <cell r="Q50">
            <v>394024.30549332255</v>
          </cell>
          <cell r="R50">
            <v>414605.35132783628</v>
          </cell>
          <cell r="S50">
            <v>412149.22634783376</v>
          </cell>
          <cell r="T50">
            <v>421659.02478403557</v>
          </cell>
        </row>
        <row r="51">
          <cell r="K51">
            <v>-109329.53020542942</v>
          </cell>
          <cell r="L51">
            <v>-126047.36787529236</v>
          </cell>
          <cell r="M51">
            <v>-143417.9532921623</v>
          </cell>
          <cell r="N51">
            <v>-161762.5497825839</v>
          </cell>
          <cell r="O51">
            <v>-155694.23814434884</v>
          </cell>
          <cell r="P51">
            <v>-149292.81544405103</v>
          </cell>
          <cell r="Q51">
            <v>-168341.70134758356</v>
          </cell>
          <cell r="R51">
            <v>-188533.0788023448</v>
          </cell>
          <cell r="S51">
            <v>-209177.00343704311</v>
          </cell>
          <cell r="T51">
            <v>-229996.89079722809</v>
          </cell>
        </row>
        <row r="53">
          <cell r="J53">
            <v>1766517.9151968323</v>
          </cell>
          <cell r="K53">
            <v>2001512.2520217258</v>
          </cell>
          <cell r="L53">
            <v>2218266.1814080221</v>
          </cell>
          <cell r="M53">
            <v>2462386.7554636411</v>
          </cell>
          <cell r="N53">
            <v>2738010.1018793713</v>
          </cell>
          <cell r="O53">
            <v>1958285.8554754709</v>
          </cell>
          <cell r="P53">
            <v>2177855.6681668428</v>
          </cell>
          <cell r="Q53">
            <v>2403538.272312582</v>
          </cell>
          <cell r="R53">
            <v>2629610.5448380732</v>
          </cell>
          <cell r="S53">
            <v>2832582.7677488639</v>
          </cell>
          <cell r="T53">
            <v>3024244.9017356713</v>
          </cell>
        </row>
        <row r="56">
          <cell r="K56">
            <v>3884792.4044698835</v>
          </cell>
          <cell r="L56">
            <v>3983824.734818066</v>
          </cell>
          <cell r="M56">
            <v>4064616.6577276513</v>
          </cell>
          <cell r="N56">
            <v>4172775.2253065594</v>
          </cell>
          <cell r="O56">
            <v>4312436.5652455781</v>
          </cell>
          <cell r="P56">
            <v>3396750.3123649661</v>
          </cell>
          <cell r="Q56">
            <v>3480358.1185796265</v>
          </cell>
          <cell r="R56">
            <v>3570078.7162486543</v>
          </cell>
          <cell r="S56">
            <v>3660188.9822974345</v>
          </cell>
          <cell r="T56">
            <v>3727199.1987315137</v>
          </cell>
        </row>
        <row r="57">
          <cell r="K57">
            <v>344323.86703032284</v>
          </cell>
          <cell r="L57">
            <v>342801.29726158897</v>
          </cell>
          <cell r="M57">
            <v>387538.5273477814</v>
          </cell>
          <cell r="N57">
            <v>437385.89619831415</v>
          </cell>
          <cell r="O57">
            <v>-624030.00825955183</v>
          </cell>
          <cell r="P57">
            <v>368862.62813542259</v>
          </cell>
          <cell r="Q57">
            <v>394024.30549332255</v>
          </cell>
          <cell r="R57">
            <v>414605.35132783628</v>
          </cell>
          <cell r="S57">
            <v>412149.22634783376</v>
          </cell>
          <cell r="T57">
            <v>421659.02478403557</v>
          </cell>
        </row>
        <row r="58">
          <cell r="K58">
            <v>-245291.53668214072</v>
          </cell>
          <cell r="L58">
            <v>-262009.37435200368</v>
          </cell>
          <cell r="M58">
            <v>-279379.95976887364</v>
          </cell>
          <cell r="N58">
            <v>-297724.5562592952</v>
          </cell>
          <cell r="O58">
            <v>-291656.24462106015</v>
          </cell>
          <cell r="P58">
            <v>-285254.8219207623</v>
          </cell>
          <cell r="Q58">
            <v>-304303.70782429486</v>
          </cell>
          <cell r="R58">
            <v>-324495.0852790561</v>
          </cell>
          <cell r="S58">
            <v>-345139.00991375442</v>
          </cell>
          <cell r="T58">
            <v>-365958.89727393939</v>
          </cell>
        </row>
        <row r="60">
          <cell r="J60">
            <v>3884792.4044698835</v>
          </cell>
          <cell r="K60">
            <v>3983824.734818066</v>
          </cell>
          <cell r="L60">
            <v>4064616.6577276513</v>
          </cell>
          <cell r="M60">
            <v>4172775.2253065594</v>
          </cell>
          <cell r="N60">
            <v>4312436.5652455781</v>
          </cell>
          <cell r="O60">
            <v>3396750.3123649661</v>
          </cell>
          <cell r="P60">
            <v>3480358.1185796265</v>
          </cell>
          <cell r="Q60">
            <v>3570078.7162486543</v>
          </cell>
          <cell r="R60">
            <v>3660188.9822974345</v>
          </cell>
          <cell r="S60">
            <v>3727199.1987315137</v>
          </cell>
          <cell r="T60">
            <v>3782899.3262416096</v>
          </cell>
        </row>
        <row r="297">
          <cell r="I297">
            <v>61334.342368568527</v>
          </cell>
          <cell r="J297">
            <v>83748.585833543228</v>
          </cell>
          <cell r="K297">
            <v>123412.62919794333</v>
          </cell>
          <cell r="L297">
            <v>119636.88748179788</v>
          </cell>
          <cell r="M297">
            <v>197414.41301854653</v>
          </cell>
          <cell r="N297">
            <v>319206.46956114593</v>
          </cell>
          <cell r="O297">
            <v>310287.87344215944</v>
          </cell>
          <cell r="P297">
            <v>301383.40758533787</v>
          </cell>
          <cell r="Q297">
            <v>292502.03968638618</v>
          </cell>
          <cell r="R297">
            <v>283634.51462657494</v>
          </cell>
          <cell r="S297">
            <v>274741.15356340731</v>
          </cell>
          <cell r="T297">
            <v>265842.00055557047</v>
          </cell>
        </row>
        <row r="298">
          <cell r="I298">
            <v>1580930.6981215568</v>
          </cell>
          <cell r="J298">
            <v>1596493.4003453872</v>
          </cell>
          <cell r="K298">
            <v>1771456.7669342405</v>
          </cell>
          <cell r="L298">
            <v>1795157.3750638117</v>
          </cell>
          <cell r="M298">
            <v>1976872.3675152445</v>
          </cell>
          <cell r="N298">
            <v>2144782.012514249</v>
          </cell>
          <cell r="O298">
            <v>1252633.1610145406</v>
          </cell>
          <cell r="P298">
            <v>1356395.8338015981</v>
          </cell>
          <cell r="Q298">
            <v>1462840.6023963122</v>
          </cell>
          <cell r="R298">
            <v>1568231.8403604252</v>
          </cell>
          <cell r="S298">
            <v>1658378.9806902565</v>
          </cell>
          <cell r="T298">
            <v>1740751.1776445245</v>
          </cell>
        </row>
        <row r="299">
          <cell r="I299">
            <v>0</v>
          </cell>
          <cell r="J299">
            <v>86275.929017901828</v>
          </cell>
          <cell r="K299">
            <v>106642.85588954182</v>
          </cell>
          <cell r="L299">
            <v>303471.91886241263</v>
          </cell>
          <cell r="M299">
            <v>288099.97492985002</v>
          </cell>
          <cell r="N299">
            <v>274021.6198039765</v>
          </cell>
          <cell r="O299">
            <v>395364.82101877057</v>
          </cell>
          <cell r="P299">
            <v>520076.42677990615</v>
          </cell>
          <cell r="Q299">
            <v>648195.63022988266</v>
          </cell>
          <cell r="R299">
            <v>777744.18985107238</v>
          </cell>
          <cell r="S299">
            <v>899462.63349519914</v>
          </cell>
          <cell r="T299">
            <v>1017651.7235355753</v>
          </cell>
        </row>
        <row r="301">
          <cell r="I301">
            <v>1642265.0404901253</v>
          </cell>
          <cell r="J301">
            <v>1766517.9151968323</v>
          </cell>
          <cell r="K301">
            <v>2001512.2520217255</v>
          </cell>
          <cell r="L301">
            <v>2218266.1814080221</v>
          </cell>
          <cell r="M301">
            <v>2462386.7554636411</v>
          </cell>
          <cell r="N301">
            <v>2738010.1018793713</v>
          </cell>
          <cell r="O301">
            <v>1958285.8554754707</v>
          </cell>
          <cell r="P301">
            <v>2177855.6681668423</v>
          </cell>
          <cell r="Q301">
            <v>2403538.2723125811</v>
          </cell>
          <cell r="R301">
            <v>2629610.5448380727</v>
          </cell>
          <cell r="S301">
            <v>2832582.767748863</v>
          </cell>
          <cell r="T301">
            <v>3024244.9017356704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Attachment%2011.02A%20-%20JEN%20Public%20Lighting%20Charges%20Model%20-%20PUBLIC.xlsb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Attachment%2011.02A%20-%20JEN%20Public%20Lighting%20Charges%20Model%20-%20PUBLIC.xlsb" TargetMode="External"/><Relationship Id="rId7" Type="http://schemas.openxmlformats.org/officeDocument/2006/relationships/hyperlink" Target="Attachment%2011.02A%20-%20JEN%20Public%20Lighting%20Charges%20Model%20-%20PUBLIC.xlsb" TargetMode="External"/><Relationship Id="rId12" Type="http://schemas.openxmlformats.org/officeDocument/2006/relationships/hyperlink" Target="Attachment%2011.02A%20-%20JEN%20Public%20Lighting%20Charges%20Model%20-%20PUBLIC.xlsb" TargetMode="External"/><Relationship Id="rId2" Type="http://schemas.openxmlformats.org/officeDocument/2006/relationships/hyperlink" Target="Attachment%2011.02A%20-%20JEN%20Public%20Lighting%20Charges%20Model%20-%20PUBLIC.xlsb" TargetMode="External"/><Relationship Id="rId1" Type="http://schemas.openxmlformats.org/officeDocument/2006/relationships/hyperlink" Target="Attachment%2011.02A%20-%20JEN%20Public%20Lighting%20Charges%20Model%20-%20PUBLIC.xlsb" TargetMode="External"/><Relationship Id="rId6" Type="http://schemas.openxmlformats.org/officeDocument/2006/relationships/hyperlink" Target="Attachment%2011.02A%20-%20JEN%20Public%20Lighting%20Charges%20Model%20-%20PUBLIC.xlsb" TargetMode="External"/><Relationship Id="rId11" Type="http://schemas.openxmlformats.org/officeDocument/2006/relationships/hyperlink" Target="Attachment%2011.02A%20-%20JEN%20Public%20Lighting%20Charges%20Model%20-%20PUBLIC.xlsb" TargetMode="External"/><Relationship Id="rId5" Type="http://schemas.openxmlformats.org/officeDocument/2006/relationships/hyperlink" Target="Attachment%2011.02A%20-%20JEN%20Public%20Lighting%20Charges%20Model%20-%20PUBLIC.xlsb" TargetMode="External"/><Relationship Id="rId10" Type="http://schemas.openxmlformats.org/officeDocument/2006/relationships/hyperlink" Target="Attachment%2011.02A%20-%20JEN%20Public%20Lighting%20Charges%20Model%20-%20PUBLIC.xlsb" TargetMode="External"/><Relationship Id="rId4" Type="http://schemas.openxmlformats.org/officeDocument/2006/relationships/hyperlink" Target="Attachment%2011.02A%20-%20JEN%20Public%20Lighting%20Charges%20Model%20-%20PUBLIC.xlsb" TargetMode="External"/><Relationship Id="rId9" Type="http://schemas.openxmlformats.org/officeDocument/2006/relationships/hyperlink" Target="Attachment%2011.02A%20-%20JEN%20Public%20Lighting%20Charges%20Model%20-%20PUBLIC.xlsb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B1:XFD74"/>
  <sheetViews>
    <sheetView showGridLines="0" tabSelected="1" zoomScaleNormal="100" workbookViewId="0"/>
  </sheetViews>
  <sheetFormatPr defaultColWidth="9.1640625" defaultRowHeight="11.25" outlineLevelRow="1"/>
  <cols>
    <col min="1" max="2" width="1.5" style="194" customWidth="1"/>
    <col min="3" max="3" width="49.6640625" style="194" customWidth="1"/>
    <col min="4" max="4" width="17" style="194" customWidth="1"/>
    <col min="5" max="5" width="15.83203125" style="194" customWidth="1"/>
    <col min="6" max="6" width="10.6640625" style="194" customWidth="1"/>
    <col min="7" max="7" width="28.5" style="194" bestFit="1" customWidth="1"/>
    <col min="8" max="8" width="10.33203125" style="194" customWidth="1"/>
    <col min="9" max="11" width="11" style="194" customWidth="1"/>
    <col min="12" max="26" width="10.83203125" style="194" customWidth="1"/>
    <col min="27" max="33" width="10" style="194" customWidth="1"/>
    <col min="34" max="38" width="9.33203125" style="194" customWidth="1"/>
    <col min="39" max="16384" width="9.1640625" style="194"/>
  </cols>
  <sheetData>
    <row r="1" spans="2:16384" s="180" customFormat="1" ht="15.75">
      <c r="C1" s="181" t="s">
        <v>176</v>
      </c>
      <c r="D1" s="181"/>
      <c r="E1" s="209" t="s">
        <v>207</v>
      </c>
      <c r="F1" s="210" t="str">
        <f>IF(COUNTA($A$8:$A$39)=COUNTIF($A$8:$A$39,"Ok"),"Ok","Check")</f>
        <v>Ok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  <c r="IV1" s="182"/>
      <c r="IW1" s="182"/>
      <c r="IX1" s="182"/>
      <c r="IY1" s="182"/>
      <c r="IZ1" s="182"/>
      <c r="JA1" s="182"/>
      <c r="JB1" s="182"/>
      <c r="JC1" s="182"/>
      <c r="JD1" s="182"/>
      <c r="JE1" s="182"/>
      <c r="JF1" s="182"/>
      <c r="JG1" s="182"/>
      <c r="JH1" s="182"/>
      <c r="JI1" s="182"/>
      <c r="JJ1" s="182"/>
      <c r="JK1" s="182"/>
      <c r="JL1" s="182"/>
      <c r="JM1" s="182"/>
      <c r="JN1" s="182"/>
      <c r="JO1" s="182"/>
      <c r="JP1" s="182"/>
      <c r="JQ1" s="182"/>
      <c r="JR1" s="182"/>
      <c r="JS1" s="182"/>
      <c r="JT1" s="182"/>
      <c r="JU1" s="182"/>
      <c r="JV1" s="182"/>
      <c r="JW1" s="182"/>
      <c r="JX1" s="182"/>
      <c r="JY1" s="182"/>
      <c r="JZ1" s="182"/>
      <c r="KA1" s="182"/>
      <c r="KB1" s="182"/>
      <c r="KC1" s="182"/>
      <c r="KD1" s="182"/>
      <c r="KE1" s="182"/>
      <c r="KF1" s="182"/>
      <c r="KG1" s="182"/>
      <c r="KH1" s="182"/>
      <c r="KI1" s="182"/>
      <c r="KJ1" s="182"/>
      <c r="KK1" s="182"/>
      <c r="KL1" s="182"/>
      <c r="KM1" s="182"/>
      <c r="KN1" s="182"/>
      <c r="KO1" s="182"/>
      <c r="KP1" s="182"/>
      <c r="KQ1" s="182"/>
      <c r="KR1" s="182"/>
      <c r="KS1" s="182"/>
      <c r="KT1" s="182"/>
      <c r="KU1" s="182"/>
      <c r="KV1" s="182"/>
      <c r="KW1" s="182"/>
      <c r="KX1" s="182"/>
      <c r="KY1" s="182"/>
      <c r="KZ1" s="182"/>
      <c r="LA1" s="182"/>
      <c r="LB1" s="182"/>
      <c r="LC1" s="182"/>
      <c r="LD1" s="182"/>
      <c r="LE1" s="182"/>
      <c r="LF1" s="182"/>
      <c r="LG1" s="182"/>
      <c r="LH1" s="182"/>
      <c r="LI1" s="182"/>
      <c r="LJ1" s="182"/>
      <c r="LK1" s="182"/>
      <c r="LL1" s="182"/>
      <c r="LM1" s="182"/>
      <c r="LN1" s="182"/>
      <c r="LO1" s="182"/>
      <c r="LP1" s="182"/>
      <c r="LQ1" s="182"/>
      <c r="LR1" s="182"/>
      <c r="LS1" s="182"/>
      <c r="LT1" s="182"/>
      <c r="LU1" s="182"/>
      <c r="LV1" s="182"/>
      <c r="LW1" s="182"/>
      <c r="LX1" s="182"/>
      <c r="LY1" s="182"/>
      <c r="LZ1" s="182"/>
      <c r="MA1" s="182"/>
      <c r="MB1" s="182"/>
      <c r="MC1" s="182"/>
      <c r="MD1" s="182"/>
      <c r="ME1" s="182"/>
      <c r="MF1" s="182"/>
      <c r="MG1" s="182"/>
      <c r="MH1" s="182"/>
      <c r="MI1" s="182"/>
      <c r="MJ1" s="182"/>
      <c r="MK1" s="182"/>
      <c r="ML1" s="182"/>
      <c r="MM1" s="182"/>
      <c r="MN1" s="182"/>
      <c r="MO1" s="182"/>
      <c r="MP1" s="182"/>
      <c r="MQ1" s="182"/>
      <c r="MR1" s="182"/>
      <c r="MS1" s="182"/>
      <c r="MT1" s="182"/>
      <c r="MU1" s="182"/>
      <c r="MV1" s="182"/>
      <c r="MW1" s="182"/>
      <c r="MX1" s="182"/>
      <c r="MY1" s="182"/>
      <c r="MZ1" s="182"/>
      <c r="NA1" s="182"/>
      <c r="NB1" s="182"/>
      <c r="NC1" s="182"/>
      <c r="ND1" s="182"/>
      <c r="NE1" s="182"/>
      <c r="NF1" s="182"/>
      <c r="NG1" s="182"/>
      <c r="NH1" s="182"/>
      <c r="NI1" s="182"/>
      <c r="NJ1" s="182"/>
      <c r="NK1" s="182"/>
      <c r="NL1" s="182"/>
      <c r="NM1" s="182"/>
      <c r="NN1" s="182"/>
      <c r="NO1" s="182"/>
      <c r="NP1" s="182"/>
      <c r="NQ1" s="182"/>
      <c r="NR1" s="182"/>
      <c r="NS1" s="182"/>
      <c r="NT1" s="182"/>
      <c r="NU1" s="182"/>
      <c r="NV1" s="182"/>
      <c r="NW1" s="182"/>
      <c r="NX1" s="182"/>
      <c r="NY1" s="182"/>
      <c r="NZ1" s="182"/>
      <c r="OA1" s="182"/>
      <c r="OB1" s="182"/>
      <c r="OC1" s="182"/>
      <c r="OD1" s="182"/>
      <c r="OE1" s="182"/>
      <c r="OF1" s="182"/>
      <c r="OG1" s="182"/>
      <c r="OH1" s="182"/>
      <c r="OI1" s="182"/>
      <c r="OJ1" s="182"/>
      <c r="OK1" s="182"/>
      <c r="OL1" s="182"/>
      <c r="OM1" s="182"/>
      <c r="ON1" s="182"/>
      <c r="OO1" s="182"/>
      <c r="OP1" s="182"/>
      <c r="OQ1" s="182"/>
      <c r="OR1" s="182"/>
      <c r="OS1" s="182"/>
      <c r="OT1" s="182"/>
      <c r="OU1" s="182"/>
      <c r="OV1" s="182"/>
      <c r="OW1" s="182"/>
      <c r="OX1" s="182"/>
      <c r="OY1" s="182"/>
      <c r="OZ1" s="182"/>
      <c r="PA1" s="182"/>
      <c r="PB1" s="182"/>
      <c r="PC1" s="182"/>
      <c r="PD1" s="182"/>
      <c r="PE1" s="182"/>
      <c r="PF1" s="182"/>
      <c r="PG1" s="182"/>
      <c r="PH1" s="182"/>
      <c r="PI1" s="182"/>
      <c r="PJ1" s="182"/>
      <c r="PK1" s="182"/>
      <c r="PL1" s="182"/>
      <c r="PM1" s="182"/>
      <c r="PN1" s="182"/>
      <c r="PO1" s="182"/>
      <c r="PP1" s="182"/>
      <c r="PQ1" s="182"/>
      <c r="PR1" s="182"/>
      <c r="PS1" s="182"/>
      <c r="PT1" s="182"/>
      <c r="PU1" s="182"/>
      <c r="PV1" s="182"/>
      <c r="PW1" s="182"/>
      <c r="PX1" s="182"/>
      <c r="PY1" s="182"/>
      <c r="PZ1" s="182"/>
      <c r="QA1" s="182"/>
      <c r="QB1" s="182"/>
      <c r="QC1" s="182"/>
      <c r="QD1" s="182"/>
      <c r="QE1" s="182"/>
      <c r="QF1" s="182"/>
      <c r="QG1" s="182"/>
      <c r="QH1" s="182"/>
      <c r="QI1" s="182"/>
      <c r="QJ1" s="182"/>
      <c r="QK1" s="182"/>
      <c r="QL1" s="182"/>
      <c r="QM1" s="182"/>
      <c r="QN1" s="182"/>
      <c r="QO1" s="182"/>
      <c r="QP1" s="182"/>
      <c r="QQ1" s="182"/>
      <c r="QR1" s="182"/>
      <c r="QS1" s="182"/>
      <c r="QT1" s="182"/>
      <c r="QU1" s="182"/>
      <c r="QV1" s="182"/>
      <c r="QW1" s="182"/>
      <c r="QX1" s="182"/>
      <c r="QY1" s="182"/>
      <c r="QZ1" s="182"/>
      <c r="RA1" s="182"/>
      <c r="RB1" s="182"/>
      <c r="RC1" s="182"/>
      <c r="RD1" s="182"/>
      <c r="RE1" s="182"/>
      <c r="RF1" s="182"/>
      <c r="RG1" s="182"/>
      <c r="RH1" s="182"/>
      <c r="RI1" s="182"/>
      <c r="RJ1" s="182"/>
      <c r="RK1" s="182"/>
      <c r="RL1" s="182"/>
      <c r="RM1" s="182"/>
      <c r="RN1" s="182"/>
      <c r="RO1" s="182"/>
      <c r="RP1" s="182"/>
      <c r="RQ1" s="182"/>
      <c r="RR1" s="182"/>
      <c r="RS1" s="182"/>
      <c r="RT1" s="182"/>
      <c r="RU1" s="182"/>
      <c r="RV1" s="182"/>
      <c r="RW1" s="182"/>
      <c r="RX1" s="182"/>
      <c r="RY1" s="182"/>
      <c r="RZ1" s="182"/>
      <c r="SA1" s="182"/>
      <c r="SB1" s="182"/>
      <c r="SC1" s="182"/>
      <c r="SD1" s="182"/>
      <c r="SE1" s="182"/>
      <c r="SF1" s="182"/>
      <c r="SG1" s="182"/>
      <c r="SH1" s="182"/>
      <c r="SI1" s="182"/>
      <c r="SJ1" s="182"/>
      <c r="SK1" s="182"/>
      <c r="SL1" s="182"/>
      <c r="SM1" s="182"/>
      <c r="SN1" s="182"/>
      <c r="SO1" s="182"/>
      <c r="SP1" s="182"/>
      <c r="SQ1" s="182"/>
      <c r="SR1" s="182"/>
      <c r="SS1" s="182"/>
      <c r="ST1" s="182"/>
      <c r="SU1" s="182"/>
      <c r="SV1" s="182"/>
      <c r="SW1" s="182"/>
      <c r="SX1" s="182"/>
      <c r="SY1" s="182"/>
      <c r="SZ1" s="182"/>
      <c r="TA1" s="182"/>
      <c r="TB1" s="182"/>
      <c r="TC1" s="182"/>
      <c r="TD1" s="182"/>
      <c r="TE1" s="182"/>
      <c r="TF1" s="182"/>
      <c r="TG1" s="182"/>
      <c r="TH1" s="182"/>
      <c r="TI1" s="182"/>
      <c r="TJ1" s="182"/>
      <c r="TK1" s="182"/>
      <c r="TL1" s="182"/>
      <c r="TM1" s="182"/>
      <c r="TN1" s="182"/>
      <c r="TO1" s="182"/>
      <c r="TP1" s="182"/>
      <c r="TQ1" s="182"/>
      <c r="TR1" s="182"/>
      <c r="TS1" s="182"/>
      <c r="TT1" s="182"/>
      <c r="TU1" s="182"/>
      <c r="TV1" s="182"/>
      <c r="TW1" s="182"/>
      <c r="TX1" s="182"/>
      <c r="TY1" s="182"/>
      <c r="TZ1" s="182"/>
      <c r="UA1" s="182"/>
      <c r="UB1" s="182"/>
      <c r="UC1" s="182"/>
      <c r="UD1" s="182"/>
      <c r="UE1" s="182"/>
      <c r="UF1" s="182"/>
      <c r="UG1" s="182"/>
      <c r="UH1" s="182"/>
      <c r="UI1" s="182"/>
      <c r="UJ1" s="182"/>
      <c r="UK1" s="182"/>
      <c r="UL1" s="182"/>
      <c r="UM1" s="182"/>
      <c r="UN1" s="182"/>
      <c r="UO1" s="182"/>
      <c r="UP1" s="182"/>
      <c r="UQ1" s="182"/>
      <c r="UR1" s="182"/>
      <c r="US1" s="182"/>
      <c r="UT1" s="182"/>
      <c r="UU1" s="182"/>
      <c r="UV1" s="182"/>
      <c r="UW1" s="182"/>
      <c r="UX1" s="182"/>
      <c r="UY1" s="182"/>
      <c r="UZ1" s="182"/>
      <c r="VA1" s="182"/>
      <c r="VB1" s="182"/>
      <c r="VC1" s="182"/>
      <c r="VD1" s="182"/>
      <c r="VE1" s="182"/>
      <c r="VF1" s="182"/>
      <c r="VG1" s="182"/>
      <c r="VH1" s="182"/>
      <c r="VI1" s="182"/>
      <c r="VJ1" s="182"/>
      <c r="VK1" s="182"/>
      <c r="VL1" s="182"/>
      <c r="VM1" s="182"/>
      <c r="VN1" s="182"/>
      <c r="VO1" s="182"/>
      <c r="VP1" s="182"/>
      <c r="VQ1" s="182"/>
      <c r="VR1" s="182"/>
      <c r="VS1" s="182"/>
      <c r="VT1" s="182"/>
      <c r="VU1" s="182"/>
      <c r="VV1" s="182"/>
      <c r="VW1" s="182"/>
      <c r="VX1" s="182"/>
      <c r="VY1" s="182"/>
      <c r="VZ1" s="182"/>
      <c r="WA1" s="182"/>
      <c r="WB1" s="182"/>
      <c r="WC1" s="182"/>
      <c r="WD1" s="182"/>
      <c r="WE1" s="182"/>
      <c r="WF1" s="182"/>
      <c r="WG1" s="182"/>
      <c r="WH1" s="182"/>
      <c r="WI1" s="182"/>
      <c r="WJ1" s="182"/>
      <c r="WK1" s="182"/>
      <c r="WL1" s="182"/>
      <c r="WM1" s="182"/>
      <c r="WN1" s="182"/>
      <c r="WO1" s="182"/>
      <c r="WP1" s="182"/>
      <c r="WQ1" s="182"/>
      <c r="WR1" s="182"/>
      <c r="WS1" s="182"/>
      <c r="WT1" s="182"/>
      <c r="WU1" s="182"/>
      <c r="WV1" s="182"/>
      <c r="WW1" s="182"/>
      <c r="WX1" s="182"/>
      <c r="WY1" s="182"/>
      <c r="WZ1" s="182"/>
      <c r="XA1" s="182"/>
      <c r="XB1" s="182"/>
      <c r="XC1" s="182"/>
      <c r="XD1" s="182"/>
      <c r="XE1" s="182"/>
      <c r="XF1" s="182"/>
      <c r="XG1" s="182"/>
      <c r="XH1" s="182"/>
      <c r="XI1" s="182"/>
      <c r="XJ1" s="182"/>
      <c r="XK1" s="182"/>
      <c r="XL1" s="182"/>
      <c r="XM1" s="182"/>
      <c r="XN1" s="182"/>
      <c r="XO1" s="182"/>
      <c r="XP1" s="182"/>
      <c r="XQ1" s="182"/>
      <c r="XR1" s="182"/>
      <c r="XS1" s="182"/>
      <c r="XT1" s="182"/>
      <c r="XU1" s="182"/>
      <c r="XV1" s="182"/>
      <c r="XW1" s="182"/>
      <c r="XX1" s="182"/>
      <c r="XY1" s="182"/>
      <c r="XZ1" s="182"/>
      <c r="YA1" s="182"/>
      <c r="YB1" s="182"/>
      <c r="YC1" s="182"/>
      <c r="YD1" s="182"/>
      <c r="YE1" s="182"/>
      <c r="YF1" s="182"/>
      <c r="YG1" s="182"/>
      <c r="YH1" s="182"/>
      <c r="YI1" s="182"/>
      <c r="YJ1" s="182"/>
      <c r="YK1" s="182"/>
      <c r="YL1" s="182"/>
      <c r="YM1" s="182"/>
      <c r="YN1" s="182"/>
      <c r="YO1" s="182"/>
      <c r="YP1" s="182"/>
      <c r="YQ1" s="182"/>
      <c r="YR1" s="182"/>
      <c r="YS1" s="182"/>
      <c r="YT1" s="182"/>
      <c r="YU1" s="182"/>
      <c r="YV1" s="182"/>
      <c r="YW1" s="182"/>
      <c r="YX1" s="182"/>
      <c r="YY1" s="182"/>
      <c r="YZ1" s="182"/>
      <c r="ZA1" s="182"/>
      <c r="ZB1" s="182"/>
      <c r="ZC1" s="182"/>
      <c r="ZD1" s="182"/>
      <c r="ZE1" s="182"/>
      <c r="ZF1" s="182"/>
      <c r="ZG1" s="182"/>
      <c r="ZH1" s="182"/>
      <c r="ZI1" s="182"/>
      <c r="ZJ1" s="182"/>
      <c r="ZK1" s="182"/>
      <c r="ZL1" s="182"/>
      <c r="ZM1" s="182"/>
      <c r="ZN1" s="182"/>
      <c r="ZO1" s="182"/>
      <c r="ZP1" s="182"/>
      <c r="ZQ1" s="182"/>
      <c r="ZR1" s="182"/>
      <c r="ZS1" s="182"/>
      <c r="ZT1" s="182"/>
      <c r="ZU1" s="182"/>
      <c r="ZV1" s="182"/>
      <c r="ZW1" s="182"/>
      <c r="ZX1" s="182"/>
      <c r="ZY1" s="182"/>
      <c r="ZZ1" s="182"/>
      <c r="AAA1" s="182"/>
      <c r="AAB1" s="182"/>
      <c r="AAC1" s="182"/>
      <c r="AAD1" s="182"/>
      <c r="AAE1" s="182"/>
      <c r="AAF1" s="182"/>
      <c r="AAG1" s="182"/>
      <c r="AAH1" s="182"/>
      <c r="AAI1" s="182"/>
      <c r="AAJ1" s="182"/>
      <c r="AAK1" s="182"/>
      <c r="AAL1" s="182"/>
      <c r="AAM1" s="182"/>
      <c r="AAN1" s="182"/>
      <c r="AAO1" s="182"/>
      <c r="AAP1" s="182"/>
      <c r="AAQ1" s="182"/>
      <c r="AAR1" s="182"/>
      <c r="AAS1" s="182"/>
      <c r="AAT1" s="182"/>
      <c r="AAU1" s="182"/>
      <c r="AAV1" s="182"/>
      <c r="AAW1" s="182"/>
      <c r="AAX1" s="182"/>
      <c r="AAY1" s="182"/>
      <c r="AAZ1" s="182"/>
      <c r="ABA1" s="182"/>
      <c r="ABB1" s="182"/>
      <c r="ABC1" s="182"/>
      <c r="ABD1" s="182"/>
      <c r="ABE1" s="182"/>
      <c r="ABF1" s="182"/>
      <c r="ABG1" s="182"/>
      <c r="ABH1" s="182"/>
      <c r="ABI1" s="182"/>
      <c r="ABJ1" s="182"/>
      <c r="ABK1" s="182"/>
      <c r="ABL1" s="182"/>
      <c r="ABM1" s="182"/>
      <c r="ABN1" s="182"/>
      <c r="ABO1" s="182"/>
      <c r="ABP1" s="182"/>
      <c r="ABQ1" s="182"/>
      <c r="ABR1" s="182"/>
      <c r="ABS1" s="182"/>
      <c r="ABT1" s="182"/>
      <c r="ABU1" s="182"/>
      <c r="ABV1" s="182"/>
      <c r="ABW1" s="182"/>
      <c r="ABX1" s="182"/>
      <c r="ABY1" s="182"/>
      <c r="ABZ1" s="182"/>
      <c r="ACA1" s="182"/>
      <c r="ACB1" s="182"/>
      <c r="ACC1" s="182"/>
      <c r="ACD1" s="182"/>
      <c r="ACE1" s="182"/>
      <c r="ACF1" s="182"/>
      <c r="ACG1" s="182"/>
      <c r="ACH1" s="182"/>
      <c r="ACI1" s="182"/>
      <c r="ACJ1" s="182"/>
      <c r="ACK1" s="182"/>
      <c r="ACL1" s="182"/>
      <c r="ACM1" s="182"/>
      <c r="ACN1" s="182"/>
      <c r="ACO1" s="182"/>
      <c r="ACP1" s="182"/>
      <c r="ACQ1" s="182"/>
      <c r="ACR1" s="182"/>
      <c r="ACS1" s="182"/>
      <c r="ACT1" s="182"/>
      <c r="ACU1" s="182"/>
      <c r="ACV1" s="182"/>
      <c r="ACW1" s="182"/>
      <c r="ACX1" s="182"/>
      <c r="ACY1" s="182"/>
      <c r="ACZ1" s="182"/>
      <c r="ADA1" s="182"/>
      <c r="ADB1" s="182"/>
      <c r="ADC1" s="182"/>
      <c r="ADD1" s="182"/>
      <c r="ADE1" s="182"/>
      <c r="ADF1" s="182"/>
      <c r="ADG1" s="182"/>
      <c r="ADH1" s="182"/>
      <c r="ADI1" s="182"/>
      <c r="ADJ1" s="182"/>
      <c r="ADK1" s="182"/>
      <c r="ADL1" s="182"/>
      <c r="ADM1" s="182"/>
      <c r="ADN1" s="182"/>
      <c r="ADO1" s="182"/>
      <c r="ADP1" s="182"/>
      <c r="ADQ1" s="182"/>
      <c r="ADR1" s="182"/>
      <c r="ADS1" s="182"/>
      <c r="ADT1" s="182"/>
      <c r="ADU1" s="182"/>
      <c r="ADV1" s="182"/>
      <c r="ADW1" s="182"/>
      <c r="ADX1" s="182"/>
      <c r="ADY1" s="182"/>
      <c r="ADZ1" s="182"/>
      <c r="AEA1" s="182"/>
      <c r="AEB1" s="182"/>
      <c r="AEC1" s="182"/>
      <c r="AED1" s="182"/>
      <c r="AEE1" s="182"/>
      <c r="AEF1" s="182"/>
      <c r="AEG1" s="182"/>
      <c r="AEH1" s="182"/>
      <c r="AEI1" s="182"/>
      <c r="AEJ1" s="182"/>
      <c r="AEK1" s="182"/>
      <c r="AEL1" s="182"/>
      <c r="AEM1" s="182"/>
      <c r="AEN1" s="182"/>
      <c r="AEO1" s="182"/>
      <c r="AEP1" s="182"/>
      <c r="AEQ1" s="182"/>
      <c r="AER1" s="182"/>
      <c r="AES1" s="182"/>
      <c r="AET1" s="182"/>
      <c r="AEU1" s="182"/>
      <c r="AEV1" s="182"/>
      <c r="AEW1" s="182"/>
      <c r="AEX1" s="182"/>
      <c r="AEY1" s="182"/>
      <c r="AEZ1" s="182"/>
      <c r="AFA1" s="182"/>
      <c r="AFB1" s="182"/>
      <c r="AFC1" s="182"/>
      <c r="AFD1" s="182"/>
      <c r="AFE1" s="182"/>
      <c r="AFF1" s="182"/>
      <c r="AFG1" s="182"/>
      <c r="AFH1" s="182"/>
      <c r="AFI1" s="182"/>
      <c r="AFJ1" s="182"/>
      <c r="AFK1" s="182"/>
      <c r="AFL1" s="182"/>
      <c r="AFM1" s="182"/>
      <c r="AFN1" s="182"/>
      <c r="AFO1" s="182"/>
      <c r="AFP1" s="182"/>
      <c r="AFQ1" s="182"/>
      <c r="AFR1" s="182"/>
      <c r="AFS1" s="182"/>
      <c r="AFT1" s="182"/>
      <c r="AFU1" s="182"/>
      <c r="AFV1" s="182"/>
      <c r="AFW1" s="182"/>
      <c r="AFX1" s="182"/>
      <c r="AFY1" s="182"/>
      <c r="AFZ1" s="182"/>
      <c r="AGA1" s="182"/>
      <c r="AGB1" s="182"/>
      <c r="AGC1" s="182"/>
      <c r="AGD1" s="182"/>
      <c r="AGE1" s="182"/>
      <c r="AGF1" s="182"/>
      <c r="AGG1" s="182"/>
      <c r="AGH1" s="182"/>
      <c r="AGI1" s="182"/>
      <c r="AGJ1" s="182"/>
      <c r="AGK1" s="182"/>
      <c r="AGL1" s="182"/>
      <c r="AGM1" s="182"/>
      <c r="AGN1" s="182"/>
      <c r="AGO1" s="182"/>
      <c r="AGP1" s="182"/>
      <c r="AGQ1" s="182"/>
      <c r="AGR1" s="182"/>
      <c r="AGS1" s="182"/>
      <c r="AGT1" s="182"/>
      <c r="AGU1" s="182"/>
      <c r="AGV1" s="182"/>
      <c r="AGW1" s="182"/>
      <c r="AGX1" s="182"/>
      <c r="AGY1" s="182"/>
      <c r="AGZ1" s="182"/>
      <c r="AHA1" s="182"/>
      <c r="AHB1" s="182"/>
      <c r="AHC1" s="182"/>
      <c r="AHD1" s="182"/>
      <c r="AHE1" s="182"/>
      <c r="AHF1" s="182"/>
      <c r="AHG1" s="182"/>
      <c r="AHH1" s="182"/>
      <c r="AHI1" s="182"/>
      <c r="AHJ1" s="182"/>
      <c r="AHK1" s="182"/>
      <c r="AHL1" s="182"/>
      <c r="AHM1" s="182"/>
      <c r="AHN1" s="182"/>
      <c r="AHO1" s="182"/>
      <c r="AHP1" s="182"/>
      <c r="AHQ1" s="182"/>
      <c r="AHR1" s="182"/>
      <c r="AHS1" s="182"/>
      <c r="AHT1" s="182"/>
      <c r="AHU1" s="182"/>
      <c r="AHV1" s="182"/>
      <c r="AHW1" s="182"/>
      <c r="AHX1" s="182"/>
      <c r="AHY1" s="182"/>
      <c r="AHZ1" s="182"/>
      <c r="AIA1" s="182"/>
      <c r="AIB1" s="182"/>
      <c r="AIC1" s="182"/>
      <c r="AID1" s="182"/>
      <c r="AIE1" s="182"/>
      <c r="AIF1" s="182"/>
      <c r="AIG1" s="182"/>
      <c r="AIH1" s="182"/>
      <c r="AII1" s="182"/>
      <c r="AIJ1" s="182"/>
      <c r="AIK1" s="182"/>
      <c r="AIL1" s="182"/>
      <c r="AIM1" s="182"/>
      <c r="AIN1" s="182"/>
      <c r="AIO1" s="182"/>
      <c r="AIP1" s="182"/>
      <c r="AIQ1" s="182"/>
      <c r="AIR1" s="182"/>
      <c r="AIS1" s="182"/>
      <c r="AIT1" s="182"/>
      <c r="AIU1" s="182"/>
      <c r="AIV1" s="182"/>
      <c r="AIW1" s="182"/>
      <c r="AIX1" s="182"/>
      <c r="AIY1" s="182"/>
      <c r="AIZ1" s="182"/>
      <c r="AJA1" s="182"/>
      <c r="AJB1" s="182"/>
      <c r="AJC1" s="182"/>
      <c r="AJD1" s="182"/>
      <c r="AJE1" s="182"/>
      <c r="AJF1" s="182"/>
      <c r="AJG1" s="182"/>
      <c r="AJH1" s="182"/>
      <c r="AJI1" s="182"/>
      <c r="AJJ1" s="182"/>
      <c r="AJK1" s="182"/>
      <c r="AJL1" s="182"/>
      <c r="AJM1" s="182"/>
      <c r="AJN1" s="182"/>
      <c r="AJO1" s="182"/>
      <c r="AJP1" s="182"/>
      <c r="AJQ1" s="182"/>
      <c r="AJR1" s="182"/>
      <c r="AJS1" s="182"/>
      <c r="AJT1" s="182"/>
      <c r="AJU1" s="182"/>
      <c r="AJV1" s="182"/>
      <c r="AJW1" s="182"/>
      <c r="AJX1" s="182"/>
      <c r="AJY1" s="182"/>
      <c r="AJZ1" s="182"/>
      <c r="AKA1" s="182"/>
      <c r="AKB1" s="182"/>
      <c r="AKC1" s="182"/>
      <c r="AKD1" s="182"/>
      <c r="AKE1" s="182"/>
      <c r="AKF1" s="182"/>
      <c r="AKG1" s="182"/>
      <c r="AKH1" s="182"/>
      <c r="AKI1" s="182"/>
      <c r="AKJ1" s="182"/>
      <c r="AKK1" s="182"/>
      <c r="AKL1" s="182"/>
      <c r="AKM1" s="182"/>
      <c r="AKN1" s="182"/>
      <c r="AKO1" s="182"/>
      <c r="AKP1" s="182"/>
      <c r="AKQ1" s="182"/>
      <c r="AKR1" s="182"/>
      <c r="AKS1" s="182"/>
      <c r="AKT1" s="182"/>
      <c r="AKU1" s="182"/>
      <c r="AKV1" s="182"/>
      <c r="AKW1" s="182"/>
      <c r="AKX1" s="182"/>
      <c r="AKY1" s="182"/>
      <c r="AKZ1" s="182"/>
      <c r="ALA1" s="182"/>
      <c r="ALB1" s="182"/>
      <c r="ALC1" s="182"/>
      <c r="ALD1" s="182"/>
      <c r="ALE1" s="182"/>
      <c r="ALF1" s="182"/>
      <c r="ALG1" s="182"/>
      <c r="ALH1" s="182"/>
      <c r="ALI1" s="182"/>
      <c r="ALJ1" s="182"/>
      <c r="ALK1" s="182"/>
      <c r="ALL1" s="182"/>
      <c r="ALM1" s="182"/>
      <c r="ALN1" s="182"/>
      <c r="ALO1" s="182"/>
      <c r="ALP1" s="182"/>
      <c r="ALQ1" s="182"/>
      <c r="ALR1" s="182"/>
      <c r="ALS1" s="182"/>
      <c r="ALT1" s="182"/>
      <c r="ALU1" s="182"/>
      <c r="ALV1" s="182"/>
      <c r="ALW1" s="182"/>
      <c r="ALX1" s="182"/>
      <c r="ALY1" s="182"/>
      <c r="ALZ1" s="182"/>
      <c r="AMA1" s="182"/>
      <c r="AMB1" s="182"/>
      <c r="AMC1" s="182"/>
      <c r="AMD1" s="182"/>
      <c r="AME1" s="182"/>
      <c r="AMF1" s="182"/>
      <c r="AMG1" s="182"/>
      <c r="AMH1" s="182"/>
      <c r="AMI1" s="182"/>
      <c r="AMJ1" s="182"/>
      <c r="AMK1" s="182"/>
      <c r="AML1" s="182"/>
      <c r="AMM1" s="182"/>
      <c r="AMN1" s="182"/>
      <c r="AMO1" s="182"/>
      <c r="AMP1" s="182"/>
      <c r="AMQ1" s="182"/>
      <c r="AMR1" s="182"/>
      <c r="AMS1" s="182"/>
      <c r="AMT1" s="182"/>
      <c r="AMU1" s="182"/>
      <c r="AMV1" s="182"/>
      <c r="AMW1" s="182"/>
      <c r="AMX1" s="182"/>
      <c r="AMY1" s="182"/>
      <c r="AMZ1" s="182"/>
      <c r="ANA1" s="182"/>
      <c r="ANB1" s="182"/>
      <c r="ANC1" s="182"/>
      <c r="AND1" s="182"/>
      <c r="ANE1" s="182"/>
      <c r="ANF1" s="182"/>
      <c r="ANG1" s="182"/>
      <c r="ANH1" s="182"/>
      <c r="ANI1" s="182"/>
      <c r="ANJ1" s="182"/>
      <c r="ANK1" s="182"/>
      <c r="ANL1" s="182"/>
      <c r="ANM1" s="182"/>
      <c r="ANN1" s="182"/>
      <c r="ANO1" s="182"/>
      <c r="ANP1" s="182"/>
      <c r="ANQ1" s="182"/>
      <c r="ANR1" s="182"/>
      <c r="ANS1" s="182"/>
      <c r="ANT1" s="182"/>
      <c r="ANU1" s="182"/>
      <c r="ANV1" s="182"/>
      <c r="ANW1" s="182"/>
      <c r="ANX1" s="182"/>
      <c r="ANY1" s="182"/>
      <c r="ANZ1" s="182"/>
      <c r="AOA1" s="182"/>
      <c r="AOB1" s="182"/>
      <c r="AOC1" s="182"/>
      <c r="AOD1" s="182"/>
      <c r="AOE1" s="182"/>
      <c r="AOF1" s="182"/>
      <c r="AOG1" s="182"/>
      <c r="AOH1" s="182"/>
      <c r="AOI1" s="182"/>
      <c r="AOJ1" s="182"/>
      <c r="AOK1" s="182"/>
      <c r="AOL1" s="182"/>
      <c r="AOM1" s="182"/>
      <c r="AON1" s="182"/>
      <c r="AOO1" s="182"/>
      <c r="AOP1" s="182"/>
      <c r="AOQ1" s="182"/>
      <c r="AOR1" s="182"/>
      <c r="AOS1" s="182"/>
      <c r="AOT1" s="182"/>
      <c r="AOU1" s="182"/>
      <c r="AOV1" s="182"/>
      <c r="AOW1" s="182"/>
      <c r="AOX1" s="182"/>
      <c r="AOY1" s="182"/>
      <c r="AOZ1" s="182"/>
      <c r="APA1" s="182"/>
      <c r="APB1" s="182"/>
      <c r="APC1" s="182"/>
      <c r="APD1" s="182"/>
      <c r="APE1" s="182"/>
      <c r="APF1" s="182"/>
      <c r="APG1" s="182"/>
      <c r="APH1" s="182"/>
      <c r="API1" s="182"/>
      <c r="APJ1" s="182"/>
      <c r="APK1" s="182"/>
      <c r="APL1" s="182"/>
      <c r="APM1" s="182"/>
      <c r="APN1" s="182"/>
      <c r="APO1" s="182"/>
      <c r="APP1" s="182"/>
      <c r="APQ1" s="182"/>
      <c r="APR1" s="182"/>
      <c r="APS1" s="182"/>
      <c r="APT1" s="182"/>
      <c r="APU1" s="182"/>
      <c r="APV1" s="182"/>
      <c r="APW1" s="182"/>
      <c r="APX1" s="182"/>
      <c r="APY1" s="182"/>
      <c r="APZ1" s="182"/>
      <c r="AQA1" s="182"/>
      <c r="AQB1" s="182"/>
      <c r="AQC1" s="182"/>
      <c r="AQD1" s="182"/>
      <c r="AQE1" s="182"/>
      <c r="AQF1" s="182"/>
      <c r="AQG1" s="182"/>
      <c r="AQH1" s="182"/>
      <c r="AQI1" s="182"/>
      <c r="AQJ1" s="182"/>
      <c r="AQK1" s="182"/>
      <c r="AQL1" s="182"/>
      <c r="AQM1" s="182"/>
      <c r="AQN1" s="182"/>
      <c r="AQO1" s="182"/>
      <c r="AQP1" s="182"/>
      <c r="AQQ1" s="182"/>
      <c r="AQR1" s="182"/>
      <c r="AQS1" s="182"/>
      <c r="AQT1" s="182"/>
      <c r="AQU1" s="182"/>
      <c r="AQV1" s="182"/>
      <c r="AQW1" s="182"/>
      <c r="AQX1" s="182"/>
      <c r="AQY1" s="182"/>
      <c r="AQZ1" s="182"/>
      <c r="ARA1" s="182"/>
      <c r="ARB1" s="182"/>
      <c r="ARC1" s="182"/>
      <c r="ARD1" s="182"/>
      <c r="ARE1" s="182"/>
      <c r="ARF1" s="182"/>
      <c r="ARG1" s="182"/>
      <c r="ARH1" s="182"/>
      <c r="ARI1" s="182"/>
      <c r="ARJ1" s="182"/>
      <c r="ARK1" s="182"/>
      <c r="ARL1" s="182"/>
      <c r="ARM1" s="182"/>
      <c r="ARN1" s="182"/>
      <c r="ARO1" s="182"/>
      <c r="ARP1" s="182"/>
      <c r="ARQ1" s="182"/>
      <c r="ARR1" s="182"/>
      <c r="ARS1" s="182"/>
      <c r="ART1" s="182"/>
      <c r="ARU1" s="182"/>
      <c r="ARV1" s="182"/>
      <c r="ARW1" s="182"/>
      <c r="ARX1" s="182"/>
      <c r="ARY1" s="182"/>
      <c r="ARZ1" s="182"/>
      <c r="ASA1" s="182"/>
      <c r="ASB1" s="182"/>
      <c r="ASC1" s="182"/>
      <c r="ASD1" s="182"/>
      <c r="ASE1" s="182"/>
      <c r="ASF1" s="182"/>
      <c r="ASG1" s="182"/>
      <c r="ASH1" s="182"/>
      <c r="ASI1" s="182"/>
      <c r="ASJ1" s="182"/>
      <c r="ASK1" s="182"/>
      <c r="ASL1" s="182"/>
      <c r="ASM1" s="182"/>
      <c r="ASN1" s="182"/>
      <c r="ASO1" s="182"/>
      <c r="ASP1" s="182"/>
      <c r="ASQ1" s="182"/>
      <c r="ASR1" s="182"/>
      <c r="ASS1" s="182"/>
      <c r="AST1" s="182"/>
      <c r="ASU1" s="182"/>
      <c r="ASV1" s="182"/>
      <c r="ASW1" s="182"/>
      <c r="ASX1" s="182"/>
      <c r="ASY1" s="182"/>
      <c r="ASZ1" s="182"/>
      <c r="ATA1" s="182"/>
      <c r="ATB1" s="182"/>
      <c r="ATC1" s="182"/>
      <c r="ATD1" s="182"/>
      <c r="ATE1" s="182"/>
      <c r="ATF1" s="182"/>
      <c r="ATG1" s="182"/>
      <c r="ATH1" s="182"/>
      <c r="ATI1" s="182"/>
      <c r="ATJ1" s="182"/>
      <c r="ATK1" s="182"/>
      <c r="ATL1" s="182"/>
      <c r="ATM1" s="182"/>
      <c r="ATN1" s="182"/>
      <c r="ATO1" s="182"/>
      <c r="ATP1" s="182"/>
      <c r="ATQ1" s="182"/>
      <c r="ATR1" s="182"/>
      <c r="ATS1" s="182"/>
      <c r="ATT1" s="182"/>
      <c r="ATU1" s="182"/>
      <c r="ATV1" s="182"/>
      <c r="ATW1" s="182"/>
      <c r="ATX1" s="182"/>
      <c r="ATY1" s="182"/>
      <c r="ATZ1" s="182"/>
      <c r="AUA1" s="182"/>
      <c r="AUB1" s="182"/>
      <c r="AUC1" s="182"/>
      <c r="AUD1" s="182"/>
      <c r="AUE1" s="182"/>
      <c r="AUF1" s="182"/>
      <c r="AUG1" s="182"/>
      <c r="AUH1" s="182"/>
      <c r="AUI1" s="182"/>
      <c r="AUJ1" s="182"/>
      <c r="AUK1" s="182"/>
      <c r="AUL1" s="182"/>
      <c r="AUM1" s="182"/>
      <c r="AUN1" s="182"/>
      <c r="AUO1" s="182"/>
      <c r="AUP1" s="182"/>
      <c r="AUQ1" s="182"/>
      <c r="AUR1" s="182"/>
      <c r="AUS1" s="182"/>
      <c r="AUT1" s="182"/>
      <c r="AUU1" s="182"/>
      <c r="AUV1" s="182"/>
      <c r="AUW1" s="182"/>
      <c r="AUX1" s="182"/>
      <c r="AUY1" s="182"/>
      <c r="AUZ1" s="182"/>
      <c r="AVA1" s="182"/>
      <c r="AVB1" s="182"/>
      <c r="AVC1" s="182"/>
      <c r="AVD1" s="182"/>
      <c r="AVE1" s="182"/>
      <c r="AVF1" s="182"/>
      <c r="AVG1" s="182"/>
      <c r="AVH1" s="182"/>
      <c r="AVI1" s="182"/>
      <c r="AVJ1" s="182"/>
      <c r="AVK1" s="182"/>
      <c r="AVL1" s="182"/>
      <c r="AVM1" s="182"/>
      <c r="AVN1" s="182"/>
      <c r="AVO1" s="182"/>
      <c r="AVP1" s="182"/>
      <c r="AVQ1" s="182"/>
      <c r="AVR1" s="182"/>
      <c r="AVS1" s="182"/>
      <c r="AVT1" s="182"/>
      <c r="AVU1" s="182"/>
      <c r="AVV1" s="182"/>
      <c r="AVW1" s="182"/>
      <c r="AVX1" s="182"/>
      <c r="AVY1" s="182"/>
      <c r="AVZ1" s="182"/>
      <c r="AWA1" s="182"/>
      <c r="AWB1" s="182"/>
      <c r="AWC1" s="182"/>
      <c r="AWD1" s="182"/>
      <c r="AWE1" s="182"/>
      <c r="AWF1" s="182"/>
      <c r="AWG1" s="182"/>
      <c r="AWH1" s="182"/>
      <c r="AWI1" s="182"/>
      <c r="AWJ1" s="182"/>
      <c r="AWK1" s="182"/>
      <c r="AWL1" s="182"/>
      <c r="AWM1" s="182"/>
      <c r="AWN1" s="182"/>
      <c r="AWO1" s="182"/>
      <c r="AWP1" s="182"/>
      <c r="AWQ1" s="182"/>
      <c r="AWR1" s="182"/>
      <c r="AWS1" s="182"/>
      <c r="AWT1" s="182"/>
      <c r="AWU1" s="182"/>
      <c r="AWV1" s="182"/>
      <c r="AWW1" s="182"/>
      <c r="AWX1" s="182"/>
      <c r="AWY1" s="182"/>
      <c r="AWZ1" s="182"/>
      <c r="AXA1" s="182"/>
      <c r="AXB1" s="182"/>
      <c r="AXC1" s="182"/>
      <c r="AXD1" s="182"/>
      <c r="AXE1" s="182"/>
      <c r="AXF1" s="182"/>
      <c r="AXG1" s="182"/>
      <c r="AXH1" s="182"/>
      <c r="AXI1" s="182"/>
      <c r="AXJ1" s="182"/>
      <c r="AXK1" s="182"/>
      <c r="AXL1" s="182"/>
      <c r="AXM1" s="182"/>
      <c r="AXN1" s="182"/>
      <c r="AXO1" s="182"/>
      <c r="AXP1" s="182"/>
      <c r="AXQ1" s="182"/>
      <c r="AXR1" s="182"/>
      <c r="AXS1" s="182"/>
      <c r="AXT1" s="182"/>
      <c r="AXU1" s="182"/>
      <c r="AXV1" s="182"/>
      <c r="AXW1" s="182"/>
      <c r="AXX1" s="182"/>
      <c r="AXY1" s="182"/>
      <c r="AXZ1" s="182"/>
      <c r="AYA1" s="182"/>
      <c r="AYB1" s="182"/>
      <c r="AYC1" s="182"/>
      <c r="AYD1" s="182"/>
      <c r="AYE1" s="182"/>
      <c r="AYF1" s="182"/>
      <c r="AYG1" s="182"/>
      <c r="AYH1" s="182"/>
      <c r="AYI1" s="182"/>
      <c r="AYJ1" s="182"/>
      <c r="AYK1" s="182"/>
      <c r="AYL1" s="182"/>
      <c r="AYM1" s="182"/>
      <c r="AYN1" s="182"/>
      <c r="AYO1" s="182"/>
      <c r="AYP1" s="182"/>
      <c r="AYQ1" s="182"/>
      <c r="AYR1" s="182"/>
      <c r="AYS1" s="182"/>
      <c r="AYT1" s="182"/>
      <c r="AYU1" s="182"/>
      <c r="AYV1" s="182"/>
      <c r="AYW1" s="182"/>
      <c r="AYX1" s="182"/>
      <c r="AYY1" s="182"/>
      <c r="AYZ1" s="182"/>
      <c r="AZA1" s="182"/>
      <c r="AZB1" s="182"/>
      <c r="AZC1" s="182"/>
      <c r="AZD1" s="182"/>
      <c r="AZE1" s="182"/>
      <c r="AZF1" s="182"/>
      <c r="AZG1" s="182"/>
      <c r="AZH1" s="182"/>
      <c r="AZI1" s="182"/>
      <c r="AZJ1" s="182"/>
      <c r="AZK1" s="182"/>
      <c r="AZL1" s="182"/>
      <c r="AZM1" s="182"/>
      <c r="AZN1" s="182"/>
      <c r="AZO1" s="182"/>
      <c r="AZP1" s="182"/>
      <c r="AZQ1" s="182"/>
      <c r="AZR1" s="182"/>
      <c r="AZS1" s="182"/>
      <c r="AZT1" s="182"/>
      <c r="AZU1" s="182"/>
      <c r="AZV1" s="182"/>
      <c r="AZW1" s="182"/>
      <c r="AZX1" s="182"/>
      <c r="AZY1" s="182"/>
      <c r="AZZ1" s="182"/>
      <c r="BAA1" s="182"/>
      <c r="BAB1" s="182"/>
      <c r="BAC1" s="182"/>
      <c r="BAD1" s="182"/>
      <c r="BAE1" s="182"/>
      <c r="BAF1" s="182"/>
      <c r="BAG1" s="182"/>
      <c r="BAH1" s="182"/>
      <c r="BAI1" s="182"/>
      <c r="BAJ1" s="182"/>
      <c r="BAK1" s="182"/>
      <c r="BAL1" s="182"/>
      <c r="BAM1" s="182"/>
      <c r="BAN1" s="182"/>
      <c r="BAO1" s="182"/>
      <c r="BAP1" s="182"/>
      <c r="BAQ1" s="182"/>
      <c r="BAR1" s="182"/>
      <c r="BAS1" s="182"/>
      <c r="BAT1" s="182"/>
      <c r="BAU1" s="182"/>
      <c r="BAV1" s="182"/>
      <c r="BAW1" s="182"/>
      <c r="BAX1" s="182"/>
      <c r="BAY1" s="182"/>
      <c r="BAZ1" s="182"/>
      <c r="BBA1" s="182"/>
      <c r="BBB1" s="182"/>
      <c r="BBC1" s="182"/>
      <c r="BBD1" s="182"/>
      <c r="BBE1" s="182"/>
      <c r="BBF1" s="182"/>
      <c r="BBG1" s="182"/>
      <c r="BBH1" s="182"/>
      <c r="BBI1" s="182"/>
      <c r="BBJ1" s="182"/>
      <c r="BBK1" s="182"/>
      <c r="BBL1" s="182"/>
      <c r="BBM1" s="182"/>
      <c r="BBN1" s="182"/>
      <c r="BBO1" s="182"/>
      <c r="BBP1" s="182"/>
      <c r="BBQ1" s="182"/>
      <c r="BBR1" s="182"/>
      <c r="BBS1" s="182"/>
      <c r="BBT1" s="182"/>
      <c r="BBU1" s="182"/>
      <c r="BBV1" s="182"/>
      <c r="BBW1" s="182"/>
      <c r="BBX1" s="182"/>
      <c r="BBY1" s="182"/>
      <c r="BBZ1" s="182"/>
      <c r="BCA1" s="182"/>
      <c r="BCB1" s="182"/>
      <c r="BCC1" s="182"/>
      <c r="BCD1" s="182"/>
      <c r="BCE1" s="182"/>
      <c r="BCF1" s="182"/>
      <c r="BCG1" s="182"/>
      <c r="BCH1" s="182"/>
      <c r="BCI1" s="182"/>
      <c r="BCJ1" s="182"/>
      <c r="BCK1" s="182"/>
      <c r="BCL1" s="182"/>
      <c r="BCM1" s="182"/>
      <c r="BCN1" s="182"/>
      <c r="BCO1" s="182"/>
      <c r="BCP1" s="182"/>
      <c r="BCQ1" s="182"/>
      <c r="BCR1" s="182"/>
      <c r="BCS1" s="182"/>
      <c r="BCT1" s="182"/>
      <c r="BCU1" s="182"/>
      <c r="BCV1" s="182"/>
      <c r="BCW1" s="182"/>
      <c r="BCX1" s="182"/>
      <c r="BCY1" s="182"/>
      <c r="BCZ1" s="182"/>
      <c r="BDA1" s="182"/>
      <c r="BDB1" s="182"/>
      <c r="BDC1" s="182"/>
      <c r="BDD1" s="182"/>
      <c r="BDE1" s="182"/>
      <c r="BDF1" s="182"/>
      <c r="BDG1" s="182"/>
      <c r="BDH1" s="182"/>
      <c r="BDI1" s="182"/>
      <c r="BDJ1" s="182"/>
      <c r="BDK1" s="182"/>
      <c r="BDL1" s="182"/>
      <c r="BDM1" s="182"/>
      <c r="BDN1" s="182"/>
      <c r="BDO1" s="182"/>
      <c r="BDP1" s="182"/>
      <c r="BDQ1" s="182"/>
      <c r="BDR1" s="182"/>
      <c r="BDS1" s="182"/>
      <c r="BDT1" s="182"/>
      <c r="BDU1" s="182"/>
      <c r="BDV1" s="182"/>
      <c r="BDW1" s="182"/>
      <c r="BDX1" s="182"/>
      <c r="BDY1" s="182"/>
      <c r="BDZ1" s="182"/>
      <c r="BEA1" s="182"/>
      <c r="BEB1" s="182"/>
      <c r="BEC1" s="182"/>
      <c r="BED1" s="182"/>
      <c r="BEE1" s="182"/>
      <c r="BEF1" s="182"/>
      <c r="BEG1" s="182"/>
      <c r="BEH1" s="182"/>
      <c r="BEI1" s="182"/>
      <c r="BEJ1" s="182"/>
      <c r="BEK1" s="182"/>
      <c r="BEL1" s="182"/>
      <c r="BEM1" s="182"/>
      <c r="BEN1" s="182"/>
      <c r="BEO1" s="182"/>
      <c r="BEP1" s="182"/>
      <c r="BEQ1" s="182"/>
      <c r="BER1" s="182"/>
      <c r="BES1" s="182"/>
      <c r="BET1" s="182"/>
      <c r="BEU1" s="182"/>
      <c r="BEV1" s="182"/>
      <c r="BEW1" s="182"/>
      <c r="BEX1" s="182"/>
      <c r="BEY1" s="182"/>
      <c r="BEZ1" s="182"/>
      <c r="BFA1" s="182"/>
      <c r="BFB1" s="182"/>
      <c r="BFC1" s="182"/>
      <c r="BFD1" s="182"/>
      <c r="BFE1" s="182"/>
      <c r="BFF1" s="182"/>
      <c r="BFG1" s="182"/>
      <c r="BFH1" s="182"/>
      <c r="BFI1" s="182"/>
      <c r="BFJ1" s="182"/>
      <c r="BFK1" s="182"/>
      <c r="BFL1" s="182"/>
      <c r="BFM1" s="182"/>
      <c r="BFN1" s="182"/>
      <c r="BFO1" s="182"/>
      <c r="BFP1" s="182"/>
      <c r="BFQ1" s="182"/>
      <c r="BFR1" s="182"/>
      <c r="BFS1" s="182"/>
      <c r="BFT1" s="182"/>
      <c r="BFU1" s="182"/>
      <c r="BFV1" s="182"/>
      <c r="BFW1" s="182"/>
      <c r="BFX1" s="182"/>
      <c r="BFY1" s="182"/>
      <c r="BFZ1" s="182"/>
      <c r="BGA1" s="182"/>
      <c r="BGB1" s="182"/>
      <c r="BGC1" s="182"/>
      <c r="BGD1" s="182"/>
      <c r="BGE1" s="182"/>
      <c r="BGF1" s="182"/>
      <c r="BGG1" s="182"/>
      <c r="BGH1" s="182"/>
      <c r="BGI1" s="182"/>
      <c r="BGJ1" s="182"/>
      <c r="BGK1" s="182"/>
      <c r="BGL1" s="182"/>
      <c r="BGM1" s="182"/>
      <c r="BGN1" s="182"/>
      <c r="BGO1" s="182"/>
      <c r="BGP1" s="182"/>
      <c r="BGQ1" s="182"/>
      <c r="BGR1" s="182"/>
      <c r="BGS1" s="182"/>
      <c r="BGT1" s="182"/>
      <c r="BGU1" s="182"/>
      <c r="BGV1" s="182"/>
      <c r="BGW1" s="182"/>
      <c r="BGX1" s="182"/>
      <c r="BGY1" s="182"/>
      <c r="BGZ1" s="182"/>
      <c r="BHA1" s="182"/>
      <c r="BHB1" s="182"/>
      <c r="BHC1" s="182"/>
      <c r="BHD1" s="182"/>
      <c r="BHE1" s="182"/>
      <c r="BHF1" s="182"/>
      <c r="BHG1" s="182"/>
      <c r="BHH1" s="182"/>
      <c r="BHI1" s="182"/>
      <c r="BHJ1" s="182"/>
      <c r="BHK1" s="182"/>
      <c r="BHL1" s="182"/>
      <c r="BHM1" s="182"/>
      <c r="BHN1" s="182"/>
      <c r="BHO1" s="182"/>
      <c r="BHP1" s="182"/>
      <c r="BHQ1" s="182"/>
      <c r="BHR1" s="182"/>
      <c r="BHS1" s="182"/>
      <c r="BHT1" s="182"/>
      <c r="BHU1" s="182"/>
      <c r="BHV1" s="182"/>
      <c r="BHW1" s="182"/>
      <c r="BHX1" s="182"/>
      <c r="BHY1" s="182"/>
      <c r="BHZ1" s="182"/>
      <c r="BIA1" s="182"/>
      <c r="BIB1" s="182"/>
      <c r="BIC1" s="182"/>
      <c r="BID1" s="182"/>
      <c r="BIE1" s="182"/>
      <c r="BIF1" s="182"/>
      <c r="BIG1" s="182"/>
      <c r="BIH1" s="182"/>
      <c r="BII1" s="182"/>
      <c r="BIJ1" s="182"/>
      <c r="BIK1" s="182"/>
      <c r="BIL1" s="182"/>
      <c r="BIM1" s="182"/>
      <c r="BIN1" s="182"/>
      <c r="BIO1" s="182"/>
      <c r="BIP1" s="182"/>
      <c r="BIQ1" s="182"/>
      <c r="BIR1" s="182"/>
      <c r="BIS1" s="182"/>
      <c r="BIT1" s="182"/>
      <c r="BIU1" s="182"/>
      <c r="BIV1" s="182"/>
      <c r="BIW1" s="182"/>
      <c r="BIX1" s="182"/>
      <c r="BIY1" s="182"/>
      <c r="BIZ1" s="182"/>
      <c r="BJA1" s="182"/>
      <c r="BJB1" s="182"/>
      <c r="BJC1" s="182"/>
      <c r="BJD1" s="182"/>
      <c r="BJE1" s="182"/>
      <c r="BJF1" s="182"/>
      <c r="BJG1" s="182"/>
      <c r="BJH1" s="182"/>
      <c r="BJI1" s="182"/>
      <c r="BJJ1" s="182"/>
      <c r="BJK1" s="182"/>
      <c r="BJL1" s="182"/>
      <c r="BJM1" s="182"/>
      <c r="BJN1" s="182"/>
      <c r="BJO1" s="182"/>
      <c r="BJP1" s="182"/>
      <c r="BJQ1" s="182"/>
      <c r="BJR1" s="182"/>
      <c r="BJS1" s="182"/>
      <c r="BJT1" s="182"/>
      <c r="BJU1" s="182"/>
      <c r="BJV1" s="182"/>
      <c r="BJW1" s="182"/>
      <c r="BJX1" s="182"/>
      <c r="BJY1" s="182"/>
      <c r="BJZ1" s="182"/>
      <c r="BKA1" s="182"/>
      <c r="BKB1" s="182"/>
      <c r="BKC1" s="182"/>
      <c r="BKD1" s="182"/>
      <c r="BKE1" s="182"/>
      <c r="BKF1" s="182"/>
      <c r="BKG1" s="182"/>
      <c r="BKH1" s="182"/>
      <c r="BKI1" s="182"/>
      <c r="BKJ1" s="182"/>
      <c r="BKK1" s="182"/>
      <c r="BKL1" s="182"/>
      <c r="BKM1" s="182"/>
      <c r="BKN1" s="182"/>
      <c r="BKO1" s="182"/>
      <c r="BKP1" s="182"/>
      <c r="BKQ1" s="182"/>
      <c r="BKR1" s="182"/>
      <c r="BKS1" s="182"/>
      <c r="BKT1" s="182"/>
      <c r="BKU1" s="182"/>
      <c r="BKV1" s="182"/>
      <c r="BKW1" s="182"/>
      <c r="BKX1" s="182"/>
      <c r="BKY1" s="182"/>
      <c r="BKZ1" s="182"/>
      <c r="BLA1" s="182"/>
      <c r="BLB1" s="182"/>
      <c r="BLC1" s="182"/>
      <c r="BLD1" s="182"/>
      <c r="BLE1" s="182"/>
      <c r="BLF1" s="182"/>
      <c r="BLG1" s="182"/>
      <c r="BLH1" s="182"/>
      <c r="BLI1" s="182"/>
      <c r="BLJ1" s="182"/>
      <c r="BLK1" s="182"/>
      <c r="BLL1" s="182"/>
      <c r="BLM1" s="182"/>
      <c r="BLN1" s="182"/>
      <c r="BLO1" s="182"/>
      <c r="BLP1" s="182"/>
      <c r="BLQ1" s="182"/>
      <c r="BLR1" s="182"/>
      <c r="BLS1" s="182"/>
      <c r="BLT1" s="182"/>
      <c r="BLU1" s="182"/>
      <c r="BLV1" s="182"/>
      <c r="BLW1" s="182"/>
      <c r="BLX1" s="182"/>
      <c r="BLY1" s="182"/>
      <c r="BLZ1" s="182"/>
      <c r="BMA1" s="182"/>
      <c r="BMB1" s="182"/>
      <c r="BMC1" s="182"/>
      <c r="BMD1" s="182"/>
      <c r="BME1" s="182"/>
      <c r="BMF1" s="182"/>
      <c r="BMG1" s="182"/>
      <c r="BMH1" s="182"/>
      <c r="BMI1" s="182"/>
      <c r="BMJ1" s="182"/>
      <c r="BMK1" s="182"/>
      <c r="BML1" s="182"/>
      <c r="BMM1" s="182"/>
      <c r="BMN1" s="182"/>
      <c r="BMO1" s="182"/>
      <c r="BMP1" s="182"/>
      <c r="BMQ1" s="182"/>
      <c r="BMR1" s="182"/>
      <c r="BMS1" s="182"/>
      <c r="BMT1" s="182"/>
      <c r="BMU1" s="182"/>
      <c r="BMV1" s="182"/>
      <c r="BMW1" s="182"/>
      <c r="BMX1" s="182"/>
      <c r="BMY1" s="182"/>
      <c r="BMZ1" s="182"/>
      <c r="BNA1" s="182"/>
      <c r="BNB1" s="182"/>
      <c r="BNC1" s="182"/>
      <c r="BND1" s="182"/>
      <c r="BNE1" s="182"/>
      <c r="BNF1" s="182"/>
      <c r="BNG1" s="182"/>
      <c r="BNH1" s="182"/>
      <c r="BNI1" s="182"/>
      <c r="BNJ1" s="182"/>
      <c r="BNK1" s="182"/>
      <c r="BNL1" s="182"/>
      <c r="BNM1" s="182"/>
      <c r="BNN1" s="182"/>
      <c r="BNO1" s="182"/>
      <c r="BNP1" s="182"/>
      <c r="BNQ1" s="182"/>
      <c r="BNR1" s="182"/>
      <c r="BNS1" s="182"/>
      <c r="BNT1" s="182"/>
      <c r="BNU1" s="182"/>
      <c r="BNV1" s="182"/>
      <c r="BNW1" s="182"/>
      <c r="BNX1" s="182"/>
      <c r="BNY1" s="182"/>
      <c r="BNZ1" s="182"/>
      <c r="BOA1" s="182"/>
      <c r="BOB1" s="182"/>
      <c r="BOC1" s="182"/>
      <c r="BOD1" s="182"/>
      <c r="BOE1" s="182"/>
      <c r="BOF1" s="182"/>
      <c r="BOG1" s="182"/>
      <c r="BOH1" s="182"/>
      <c r="BOI1" s="182"/>
      <c r="BOJ1" s="182"/>
      <c r="BOK1" s="182"/>
      <c r="BOL1" s="182"/>
      <c r="BOM1" s="182"/>
      <c r="BON1" s="182"/>
      <c r="BOO1" s="182"/>
      <c r="BOP1" s="182"/>
      <c r="BOQ1" s="182"/>
      <c r="BOR1" s="182"/>
      <c r="BOS1" s="182"/>
      <c r="BOT1" s="182"/>
      <c r="BOU1" s="182"/>
      <c r="BOV1" s="182"/>
      <c r="BOW1" s="182"/>
      <c r="BOX1" s="182"/>
      <c r="BOY1" s="182"/>
      <c r="BOZ1" s="182"/>
      <c r="BPA1" s="182"/>
      <c r="BPB1" s="182"/>
      <c r="BPC1" s="182"/>
      <c r="BPD1" s="182"/>
      <c r="BPE1" s="182"/>
      <c r="BPF1" s="182"/>
      <c r="BPG1" s="182"/>
      <c r="BPH1" s="182"/>
      <c r="BPI1" s="182"/>
      <c r="BPJ1" s="182"/>
      <c r="BPK1" s="182"/>
      <c r="BPL1" s="182"/>
      <c r="BPM1" s="182"/>
      <c r="BPN1" s="182"/>
      <c r="BPO1" s="182"/>
      <c r="BPP1" s="182"/>
      <c r="BPQ1" s="182"/>
      <c r="BPR1" s="182"/>
      <c r="BPS1" s="182"/>
      <c r="BPT1" s="182"/>
      <c r="BPU1" s="182"/>
      <c r="BPV1" s="182"/>
      <c r="BPW1" s="182"/>
      <c r="BPX1" s="182"/>
      <c r="BPY1" s="182"/>
      <c r="BPZ1" s="182"/>
      <c r="BQA1" s="182"/>
      <c r="BQB1" s="182"/>
      <c r="BQC1" s="182"/>
      <c r="BQD1" s="182"/>
      <c r="BQE1" s="182"/>
      <c r="BQF1" s="182"/>
      <c r="BQG1" s="182"/>
      <c r="BQH1" s="182"/>
      <c r="BQI1" s="182"/>
      <c r="BQJ1" s="182"/>
      <c r="BQK1" s="182"/>
      <c r="BQL1" s="182"/>
      <c r="BQM1" s="182"/>
      <c r="BQN1" s="182"/>
      <c r="BQO1" s="182"/>
      <c r="BQP1" s="182"/>
      <c r="BQQ1" s="182"/>
      <c r="BQR1" s="182"/>
      <c r="BQS1" s="182"/>
      <c r="BQT1" s="182"/>
      <c r="BQU1" s="182"/>
      <c r="BQV1" s="182"/>
      <c r="BQW1" s="182"/>
      <c r="BQX1" s="182"/>
      <c r="BQY1" s="182"/>
      <c r="BQZ1" s="182"/>
      <c r="BRA1" s="182"/>
      <c r="BRB1" s="182"/>
      <c r="BRC1" s="182"/>
      <c r="BRD1" s="182"/>
      <c r="BRE1" s="182"/>
      <c r="BRF1" s="182"/>
      <c r="BRG1" s="182"/>
      <c r="BRH1" s="182"/>
      <c r="BRI1" s="182"/>
      <c r="BRJ1" s="182"/>
      <c r="BRK1" s="182"/>
      <c r="BRL1" s="182"/>
      <c r="BRM1" s="182"/>
      <c r="BRN1" s="182"/>
      <c r="BRO1" s="182"/>
      <c r="BRP1" s="182"/>
      <c r="BRQ1" s="182"/>
      <c r="BRR1" s="182"/>
      <c r="BRS1" s="182"/>
      <c r="BRT1" s="182"/>
      <c r="BRU1" s="182"/>
      <c r="BRV1" s="182"/>
      <c r="BRW1" s="182"/>
      <c r="BRX1" s="182"/>
      <c r="BRY1" s="182"/>
      <c r="BRZ1" s="182"/>
      <c r="BSA1" s="182"/>
      <c r="BSB1" s="182"/>
      <c r="BSC1" s="182"/>
      <c r="BSD1" s="182"/>
      <c r="BSE1" s="182"/>
      <c r="BSF1" s="182"/>
      <c r="BSG1" s="182"/>
      <c r="BSH1" s="182"/>
      <c r="BSI1" s="182"/>
      <c r="BSJ1" s="182"/>
      <c r="BSK1" s="182"/>
      <c r="BSL1" s="182"/>
      <c r="BSM1" s="182"/>
      <c r="BSN1" s="182"/>
      <c r="BSO1" s="182"/>
      <c r="BSP1" s="182"/>
      <c r="BSQ1" s="182"/>
      <c r="BSR1" s="182"/>
      <c r="BSS1" s="182"/>
      <c r="BST1" s="182"/>
      <c r="BSU1" s="182"/>
      <c r="BSV1" s="182"/>
      <c r="BSW1" s="182"/>
      <c r="BSX1" s="182"/>
      <c r="BSY1" s="182"/>
      <c r="BSZ1" s="182"/>
      <c r="BTA1" s="182"/>
      <c r="BTB1" s="182"/>
      <c r="BTC1" s="182"/>
      <c r="BTD1" s="182"/>
      <c r="BTE1" s="182"/>
      <c r="BTF1" s="182"/>
      <c r="BTG1" s="182"/>
      <c r="BTH1" s="182"/>
      <c r="BTI1" s="182"/>
      <c r="BTJ1" s="182"/>
      <c r="BTK1" s="182"/>
      <c r="BTL1" s="182"/>
      <c r="BTM1" s="182"/>
      <c r="BTN1" s="182"/>
      <c r="BTO1" s="182"/>
      <c r="BTP1" s="182"/>
      <c r="BTQ1" s="182"/>
      <c r="BTR1" s="182"/>
      <c r="BTS1" s="182"/>
      <c r="BTT1" s="182"/>
      <c r="BTU1" s="182"/>
      <c r="BTV1" s="182"/>
      <c r="BTW1" s="182"/>
      <c r="BTX1" s="182"/>
      <c r="BTY1" s="182"/>
      <c r="BTZ1" s="182"/>
      <c r="BUA1" s="182"/>
      <c r="BUB1" s="182"/>
      <c r="BUC1" s="182"/>
      <c r="BUD1" s="182"/>
      <c r="BUE1" s="182"/>
      <c r="BUF1" s="182"/>
      <c r="BUG1" s="182"/>
      <c r="BUH1" s="182"/>
      <c r="BUI1" s="182"/>
      <c r="BUJ1" s="182"/>
      <c r="BUK1" s="182"/>
      <c r="BUL1" s="182"/>
      <c r="BUM1" s="182"/>
      <c r="BUN1" s="182"/>
      <c r="BUO1" s="182"/>
      <c r="BUP1" s="182"/>
      <c r="BUQ1" s="182"/>
      <c r="BUR1" s="182"/>
      <c r="BUS1" s="182"/>
      <c r="BUT1" s="182"/>
      <c r="BUU1" s="182"/>
      <c r="BUV1" s="182"/>
      <c r="BUW1" s="182"/>
      <c r="BUX1" s="182"/>
      <c r="BUY1" s="182"/>
      <c r="BUZ1" s="182"/>
      <c r="BVA1" s="182"/>
      <c r="BVB1" s="182"/>
      <c r="BVC1" s="182"/>
      <c r="BVD1" s="182"/>
      <c r="BVE1" s="182"/>
      <c r="BVF1" s="182"/>
      <c r="BVG1" s="182"/>
      <c r="BVH1" s="182"/>
      <c r="BVI1" s="182"/>
      <c r="BVJ1" s="182"/>
      <c r="BVK1" s="182"/>
      <c r="BVL1" s="182"/>
      <c r="BVM1" s="182"/>
      <c r="BVN1" s="182"/>
      <c r="BVO1" s="182"/>
      <c r="BVP1" s="182"/>
      <c r="BVQ1" s="182"/>
      <c r="BVR1" s="182"/>
      <c r="BVS1" s="182"/>
      <c r="BVT1" s="182"/>
      <c r="BVU1" s="182"/>
      <c r="BVV1" s="182"/>
      <c r="BVW1" s="182"/>
      <c r="BVX1" s="182"/>
      <c r="BVY1" s="182"/>
      <c r="BVZ1" s="182"/>
      <c r="BWA1" s="182"/>
      <c r="BWB1" s="182"/>
      <c r="BWC1" s="182"/>
      <c r="BWD1" s="182"/>
      <c r="BWE1" s="182"/>
      <c r="BWF1" s="182"/>
      <c r="BWG1" s="182"/>
      <c r="BWH1" s="182"/>
      <c r="BWI1" s="182"/>
      <c r="BWJ1" s="182"/>
      <c r="BWK1" s="182"/>
      <c r="BWL1" s="182"/>
      <c r="BWM1" s="182"/>
      <c r="BWN1" s="182"/>
      <c r="BWO1" s="182"/>
      <c r="BWP1" s="182"/>
      <c r="BWQ1" s="182"/>
      <c r="BWR1" s="182"/>
      <c r="BWS1" s="182"/>
      <c r="BWT1" s="182"/>
      <c r="BWU1" s="182"/>
      <c r="BWV1" s="182"/>
      <c r="BWW1" s="182"/>
      <c r="BWX1" s="182"/>
      <c r="BWY1" s="182"/>
      <c r="BWZ1" s="182"/>
      <c r="BXA1" s="182"/>
      <c r="BXB1" s="182"/>
      <c r="BXC1" s="182"/>
      <c r="BXD1" s="182"/>
      <c r="BXE1" s="182"/>
      <c r="BXF1" s="182"/>
      <c r="BXG1" s="182"/>
      <c r="BXH1" s="182"/>
      <c r="BXI1" s="182"/>
      <c r="BXJ1" s="182"/>
      <c r="BXK1" s="182"/>
      <c r="BXL1" s="182"/>
      <c r="BXM1" s="182"/>
      <c r="BXN1" s="182"/>
      <c r="BXO1" s="182"/>
      <c r="BXP1" s="182"/>
      <c r="BXQ1" s="182"/>
      <c r="BXR1" s="182"/>
      <c r="BXS1" s="182"/>
      <c r="BXT1" s="182"/>
      <c r="BXU1" s="182"/>
      <c r="BXV1" s="182"/>
      <c r="BXW1" s="182"/>
      <c r="BXX1" s="182"/>
      <c r="BXY1" s="182"/>
      <c r="BXZ1" s="182"/>
      <c r="BYA1" s="182"/>
      <c r="BYB1" s="182"/>
      <c r="BYC1" s="182"/>
      <c r="BYD1" s="182"/>
      <c r="BYE1" s="182"/>
      <c r="BYF1" s="182"/>
      <c r="BYG1" s="182"/>
      <c r="BYH1" s="182"/>
      <c r="BYI1" s="182"/>
      <c r="BYJ1" s="182"/>
      <c r="BYK1" s="182"/>
      <c r="BYL1" s="182"/>
      <c r="BYM1" s="182"/>
      <c r="BYN1" s="182"/>
      <c r="BYO1" s="182"/>
      <c r="BYP1" s="182"/>
      <c r="BYQ1" s="182"/>
      <c r="BYR1" s="182"/>
      <c r="BYS1" s="182"/>
      <c r="BYT1" s="182"/>
      <c r="BYU1" s="182"/>
      <c r="BYV1" s="182"/>
      <c r="BYW1" s="182"/>
      <c r="BYX1" s="182"/>
      <c r="BYY1" s="182"/>
      <c r="BYZ1" s="182"/>
      <c r="BZA1" s="182"/>
      <c r="BZB1" s="182"/>
      <c r="BZC1" s="182"/>
      <c r="BZD1" s="182"/>
      <c r="BZE1" s="182"/>
      <c r="BZF1" s="182"/>
      <c r="BZG1" s="182"/>
      <c r="BZH1" s="182"/>
      <c r="BZI1" s="182"/>
      <c r="BZJ1" s="182"/>
      <c r="BZK1" s="182"/>
      <c r="BZL1" s="182"/>
      <c r="BZM1" s="182"/>
      <c r="BZN1" s="182"/>
      <c r="BZO1" s="182"/>
      <c r="BZP1" s="182"/>
      <c r="BZQ1" s="182"/>
      <c r="BZR1" s="182"/>
      <c r="BZS1" s="182"/>
      <c r="BZT1" s="182"/>
      <c r="BZU1" s="182"/>
      <c r="BZV1" s="182"/>
      <c r="BZW1" s="182"/>
      <c r="BZX1" s="182"/>
      <c r="BZY1" s="182"/>
      <c r="BZZ1" s="182"/>
      <c r="CAA1" s="182"/>
      <c r="CAB1" s="182"/>
      <c r="CAC1" s="182"/>
      <c r="CAD1" s="182"/>
      <c r="CAE1" s="182"/>
      <c r="CAF1" s="182"/>
      <c r="CAG1" s="182"/>
      <c r="CAH1" s="182"/>
      <c r="CAI1" s="182"/>
      <c r="CAJ1" s="182"/>
      <c r="CAK1" s="182"/>
      <c r="CAL1" s="182"/>
      <c r="CAM1" s="182"/>
      <c r="CAN1" s="182"/>
      <c r="CAO1" s="182"/>
      <c r="CAP1" s="182"/>
      <c r="CAQ1" s="182"/>
      <c r="CAR1" s="182"/>
      <c r="CAS1" s="182"/>
      <c r="CAT1" s="182"/>
      <c r="CAU1" s="182"/>
      <c r="CAV1" s="182"/>
      <c r="CAW1" s="182"/>
      <c r="CAX1" s="182"/>
      <c r="CAY1" s="182"/>
      <c r="CAZ1" s="182"/>
      <c r="CBA1" s="182"/>
      <c r="CBB1" s="182"/>
      <c r="CBC1" s="182"/>
      <c r="CBD1" s="182"/>
      <c r="CBE1" s="182"/>
      <c r="CBF1" s="182"/>
      <c r="CBG1" s="182"/>
      <c r="CBH1" s="182"/>
      <c r="CBI1" s="182"/>
      <c r="CBJ1" s="182"/>
      <c r="CBK1" s="182"/>
      <c r="CBL1" s="182"/>
      <c r="CBM1" s="182"/>
      <c r="CBN1" s="182"/>
      <c r="CBO1" s="182"/>
      <c r="CBP1" s="182"/>
      <c r="CBQ1" s="182"/>
      <c r="CBR1" s="182"/>
      <c r="CBS1" s="182"/>
      <c r="CBT1" s="182"/>
      <c r="CBU1" s="182"/>
      <c r="CBV1" s="182"/>
      <c r="CBW1" s="182"/>
      <c r="CBX1" s="182"/>
      <c r="CBY1" s="182"/>
      <c r="CBZ1" s="182"/>
      <c r="CCA1" s="182"/>
      <c r="CCB1" s="182"/>
      <c r="CCC1" s="182"/>
      <c r="CCD1" s="182"/>
      <c r="CCE1" s="182"/>
      <c r="CCF1" s="182"/>
      <c r="CCG1" s="182"/>
      <c r="CCH1" s="182"/>
      <c r="CCI1" s="182"/>
      <c r="CCJ1" s="182"/>
      <c r="CCK1" s="182"/>
      <c r="CCL1" s="182"/>
      <c r="CCM1" s="182"/>
      <c r="CCN1" s="182"/>
      <c r="CCO1" s="182"/>
      <c r="CCP1" s="182"/>
      <c r="CCQ1" s="182"/>
      <c r="CCR1" s="182"/>
      <c r="CCS1" s="182"/>
      <c r="CCT1" s="182"/>
      <c r="CCU1" s="182"/>
      <c r="CCV1" s="182"/>
      <c r="CCW1" s="182"/>
      <c r="CCX1" s="182"/>
      <c r="CCY1" s="182"/>
      <c r="CCZ1" s="182"/>
      <c r="CDA1" s="182"/>
      <c r="CDB1" s="182"/>
      <c r="CDC1" s="182"/>
      <c r="CDD1" s="182"/>
      <c r="CDE1" s="182"/>
      <c r="CDF1" s="182"/>
      <c r="CDG1" s="182"/>
      <c r="CDH1" s="182"/>
      <c r="CDI1" s="182"/>
      <c r="CDJ1" s="182"/>
      <c r="CDK1" s="182"/>
      <c r="CDL1" s="182"/>
      <c r="CDM1" s="182"/>
      <c r="CDN1" s="182"/>
      <c r="CDO1" s="182"/>
      <c r="CDP1" s="182"/>
      <c r="CDQ1" s="182"/>
      <c r="CDR1" s="182"/>
      <c r="CDS1" s="182"/>
      <c r="CDT1" s="182"/>
      <c r="CDU1" s="182"/>
      <c r="CDV1" s="182"/>
      <c r="CDW1" s="182"/>
      <c r="CDX1" s="182"/>
      <c r="CDY1" s="182"/>
      <c r="CDZ1" s="182"/>
      <c r="CEA1" s="182"/>
      <c r="CEB1" s="182"/>
      <c r="CEC1" s="182"/>
      <c r="CED1" s="182"/>
      <c r="CEE1" s="182"/>
      <c r="CEF1" s="182"/>
      <c r="CEG1" s="182"/>
      <c r="CEH1" s="182"/>
      <c r="CEI1" s="182"/>
      <c r="CEJ1" s="182"/>
      <c r="CEK1" s="182"/>
      <c r="CEL1" s="182"/>
      <c r="CEM1" s="182"/>
      <c r="CEN1" s="182"/>
      <c r="CEO1" s="182"/>
      <c r="CEP1" s="182"/>
      <c r="CEQ1" s="182"/>
      <c r="CER1" s="182"/>
      <c r="CES1" s="182"/>
      <c r="CET1" s="182"/>
      <c r="CEU1" s="182"/>
      <c r="CEV1" s="182"/>
      <c r="CEW1" s="182"/>
      <c r="CEX1" s="182"/>
      <c r="CEY1" s="182"/>
      <c r="CEZ1" s="182"/>
      <c r="CFA1" s="182"/>
      <c r="CFB1" s="182"/>
      <c r="CFC1" s="182"/>
      <c r="CFD1" s="182"/>
      <c r="CFE1" s="182"/>
      <c r="CFF1" s="182"/>
      <c r="CFG1" s="182"/>
      <c r="CFH1" s="182"/>
      <c r="CFI1" s="182"/>
      <c r="CFJ1" s="182"/>
      <c r="CFK1" s="182"/>
      <c r="CFL1" s="182"/>
      <c r="CFM1" s="182"/>
      <c r="CFN1" s="182"/>
      <c r="CFO1" s="182"/>
      <c r="CFP1" s="182"/>
      <c r="CFQ1" s="182"/>
      <c r="CFR1" s="182"/>
      <c r="CFS1" s="182"/>
      <c r="CFT1" s="182"/>
      <c r="CFU1" s="182"/>
      <c r="CFV1" s="182"/>
      <c r="CFW1" s="182"/>
      <c r="CFX1" s="182"/>
      <c r="CFY1" s="182"/>
      <c r="CFZ1" s="182"/>
      <c r="CGA1" s="182"/>
      <c r="CGB1" s="182"/>
      <c r="CGC1" s="182"/>
      <c r="CGD1" s="182"/>
      <c r="CGE1" s="182"/>
      <c r="CGF1" s="182"/>
      <c r="CGG1" s="182"/>
      <c r="CGH1" s="182"/>
      <c r="CGI1" s="182"/>
      <c r="CGJ1" s="182"/>
      <c r="CGK1" s="182"/>
      <c r="CGL1" s="182"/>
      <c r="CGM1" s="182"/>
      <c r="CGN1" s="182"/>
      <c r="CGO1" s="182"/>
      <c r="CGP1" s="182"/>
      <c r="CGQ1" s="182"/>
      <c r="CGR1" s="182"/>
      <c r="CGS1" s="182"/>
      <c r="CGT1" s="182"/>
      <c r="CGU1" s="182"/>
      <c r="CGV1" s="182"/>
      <c r="CGW1" s="182"/>
      <c r="CGX1" s="182"/>
      <c r="CGY1" s="182"/>
      <c r="CGZ1" s="182"/>
      <c r="CHA1" s="182"/>
      <c r="CHB1" s="182"/>
      <c r="CHC1" s="182"/>
      <c r="CHD1" s="182"/>
      <c r="CHE1" s="182"/>
      <c r="CHF1" s="182"/>
      <c r="CHG1" s="182"/>
      <c r="CHH1" s="182"/>
      <c r="CHI1" s="182"/>
      <c r="CHJ1" s="182"/>
      <c r="CHK1" s="182"/>
      <c r="CHL1" s="182"/>
      <c r="CHM1" s="182"/>
      <c r="CHN1" s="182"/>
      <c r="CHO1" s="182"/>
      <c r="CHP1" s="182"/>
      <c r="CHQ1" s="182"/>
      <c r="CHR1" s="182"/>
      <c r="CHS1" s="182"/>
      <c r="CHT1" s="182"/>
      <c r="CHU1" s="182"/>
      <c r="CHV1" s="182"/>
      <c r="CHW1" s="182"/>
      <c r="CHX1" s="182"/>
      <c r="CHY1" s="182"/>
      <c r="CHZ1" s="182"/>
      <c r="CIA1" s="182"/>
      <c r="CIB1" s="182"/>
      <c r="CIC1" s="182"/>
      <c r="CID1" s="182"/>
      <c r="CIE1" s="182"/>
      <c r="CIF1" s="182"/>
      <c r="CIG1" s="182"/>
      <c r="CIH1" s="182"/>
      <c r="CII1" s="182"/>
      <c r="CIJ1" s="182"/>
      <c r="CIK1" s="182"/>
      <c r="CIL1" s="182"/>
      <c r="CIM1" s="182"/>
      <c r="CIN1" s="182"/>
      <c r="CIO1" s="182"/>
      <c r="CIP1" s="182"/>
      <c r="CIQ1" s="182"/>
      <c r="CIR1" s="182"/>
      <c r="CIS1" s="182"/>
      <c r="CIT1" s="182"/>
      <c r="CIU1" s="182"/>
      <c r="CIV1" s="182"/>
      <c r="CIW1" s="182"/>
      <c r="CIX1" s="182"/>
      <c r="CIY1" s="182"/>
      <c r="CIZ1" s="182"/>
      <c r="CJA1" s="182"/>
      <c r="CJB1" s="182"/>
      <c r="CJC1" s="182"/>
      <c r="CJD1" s="182"/>
      <c r="CJE1" s="182"/>
      <c r="CJF1" s="182"/>
      <c r="CJG1" s="182"/>
      <c r="CJH1" s="182"/>
      <c r="CJI1" s="182"/>
      <c r="CJJ1" s="182"/>
      <c r="CJK1" s="182"/>
      <c r="CJL1" s="182"/>
      <c r="CJM1" s="182"/>
      <c r="CJN1" s="182"/>
      <c r="CJO1" s="182"/>
      <c r="CJP1" s="182"/>
      <c r="CJQ1" s="182"/>
      <c r="CJR1" s="182"/>
      <c r="CJS1" s="182"/>
      <c r="CJT1" s="182"/>
      <c r="CJU1" s="182"/>
      <c r="CJV1" s="182"/>
      <c r="CJW1" s="182"/>
      <c r="CJX1" s="182"/>
      <c r="CJY1" s="182"/>
      <c r="CJZ1" s="182"/>
      <c r="CKA1" s="182"/>
      <c r="CKB1" s="182"/>
      <c r="CKC1" s="182"/>
      <c r="CKD1" s="182"/>
      <c r="CKE1" s="182"/>
      <c r="CKF1" s="182"/>
      <c r="CKG1" s="182"/>
      <c r="CKH1" s="182"/>
      <c r="CKI1" s="182"/>
      <c r="CKJ1" s="182"/>
      <c r="CKK1" s="182"/>
      <c r="CKL1" s="182"/>
      <c r="CKM1" s="182"/>
      <c r="CKN1" s="182"/>
      <c r="CKO1" s="182"/>
      <c r="CKP1" s="182"/>
      <c r="CKQ1" s="182"/>
      <c r="CKR1" s="182"/>
      <c r="CKS1" s="182"/>
      <c r="CKT1" s="182"/>
      <c r="CKU1" s="182"/>
      <c r="CKV1" s="182"/>
      <c r="CKW1" s="182"/>
      <c r="CKX1" s="182"/>
      <c r="CKY1" s="182"/>
      <c r="CKZ1" s="182"/>
      <c r="CLA1" s="182"/>
      <c r="CLB1" s="182"/>
      <c r="CLC1" s="182"/>
      <c r="CLD1" s="182"/>
      <c r="CLE1" s="182"/>
      <c r="CLF1" s="182"/>
      <c r="CLG1" s="182"/>
      <c r="CLH1" s="182"/>
      <c r="CLI1" s="182"/>
      <c r="CLJ1" s="182"/>
      <c r="CLK1" s="182"/>
      <c r="CLL1" s="182"/>
      <c r="CLM1" s="182"/>
      <c r="CLN1" s="182"/>
      <c r="CLO1" s="182"/>
      <c r="CLP1" s="182"/>
      <c r="CLQ1" s="182"/>
      <c r="CLR1" s="182"/>
      <c r="CLS1" s="182"/>
      <c r="CLT1" s="182"/>
      <c r="CLU1" s="182"/>
      <c r="CLV1" s="182"/>
      <c r="CLW1" s="182"/>
      <c r="CLX1" s="182"/>
      <c r="CLY1" s="182"/>
      <c r="CLZ1" s="182"/>
      <c r="CMA1" s="182"/>
      <c r="CMB1" s="182"/>
      <c r="CMC1" s="182"/>
      <c r="CMD1" s="182"/>
      <c r="CME1" s="182"/>
      <c r="CMF1" s="182"/>
      <c r="CMG1" s="182"/>
      <c r="CMH1" s="182"/>
      <c r="CMI1" s="182"/>
      <c r="CMJ1" s="182"/>
      <c r="CMK1" s="182"/>
      <c r="CML1" s="182"/>
      <c r="CMM1" s="182"/>
      <c r="CMN1" s="182"/>
      <c r="CMO1" s="182"/>
      <c r="CMP1" s="182"/>
      <c r="CMQ1" s="182"/>
      <c r="CMR1" s="182"/>
      <c r="CMS1" s="182"/>
      <c r="CMT1" s="182"/>
      <c r="CMU1" s="182"/>
      <c r="CMV1" s="182"/>
      <c r="CMW1" s="182"/>
      <c r="CMX1" s="182"/>
      <c r="CMY1" s="182"/>
      <c r="CMZ1" s="182"/>
      <c r="CNA1" s="182"/>
      <c r="CNB1" s="182"/>
      <c r="CNC1" s="182"/>
      <c r="CND1" s="182"/>
      <c r="CNE1" s="182"/>
      <c r="CNF1" s="182"/>
      <c r="CNG1" s="182"/>
      <c r="CNH1" s="182"/>
      <c r="CNI1" s="182"/>
      <c r="CNJ1" s="182"/>
      <c r="CNK1" s="182"/>
      <c r="CNL1" s="182"/>
      <c r="CNM1" s="182"/>
      <c r="CNN1" s="182"/>
      <c r="CNO1" s="182"/>
      <c r="CNP1" s="182"/>
      <c r="CNQ1" s="182"/>
      <c r="CNR1" s="182"/>
      <c r="CNS1" s="182"/>
      <c r="CNT1" s="182"/>
      <c r="CNU1" s="182"/>
      <c r="CNV1" s="182"/>
      <c r="CNW1" s="182"/>
      <c r="CNX1" s="182"/>
      <c r="CNY1" s="182"/>
      <c r="CNZ1" s="182"/>
      <c r="COA1" s="182"/>
      <c r="COB1" s="182"/>
      <c r="COC1" s="182"/>
      <c r="COD1" s="182"/>
      <c r="COE1" s="182"/>
      <c r="COF1" s="182"/>
      <c r="COG1" s="182"/>
      <c r="COH1" s="182"/>
      <c r="COI1" s="182"/>
      <c r="COJ1" s="182"/>
      <c r="COK1" s="182"/>
      <c r="COL1" s="182"/>
      <c r="COM1" s="182"/>
      <c r="CON1" s="182"/>
      <c r="COO1" s="182"/>
      <c r="COP1" s="182"/>
      <c r="COQ1" s="182"/>
      <c r="COR1" s="182"/>
      <c r="COS1" s="182"/>
      <c r="COT1" s="182"/>
      <c r="COU1" s="182"/>
      <c r="COV1" s="182"/>
      <c r="COW1" s="182"/>
      <c r="COX1" s="182"/>
      <c r="COY1" s="182"/>
      <c r="COZ1" s="182"/>
      <c r="CPA1" s="182"/>
      <c r="CPB1" s="182"/>
      <c r="CPC1" s="182"/>
      <c r="CPD1" s="182"/>
      <c r="CPE1" s="182"/>
      <c r="CPF1" s="182"/>
      <c r="CPG1" s="182"/>
      <c r="CPH1" s="182"/>
      <c r="CPI1" s="182"/>
      <c r="CPJ1" s="182"/>
      <c r="CPK1" s="182"/>
      <c r="CPL1" s="182"/>
      <c r="CPM1" s="182"/>
      <c r="CPN1" s="182"/>
      <c r="CPO1" s="182"/>
      <c r="CPP1" s="182"/>
      <c r="CPQ1" s="182"/>
      <c r="CPR1" s="182"/>
      <c r="CPS1" s="182"/>
      <c r="CPT1" s="182"/>
      <c r="CPU1" s="182"/>
      <c r="CPV1" s="182"/>
      <c r="CPW1" s="182"/>
      <c r="CPX1" s="182"/>
      <c r="CPY1" s="182"/>
      <c r="CPZ1" s="182"/>
      <c r="CQA1" s="182"/>
      <c r="CQB1" s="182"/>
      <c r="CQC1" s="182"/>
      <c r="CQD1" s="182"/>
      <c r="CQE1" s="182"/>
      <c r="CQF1" s="182"/>
      <c r="CQG1" s="182"/>
      <c r="CQH1" s="182"/>
      <c r="CQI1" s="182"/>
      <c r="CQJ1" s="182"/>
      <c r="CQK1" s="182"/>
      <c r="CQL1" s="182"/>
      <c r="CQM1" s="182"/>
      <c r="CQN1" s="182"/>
      <c r="CQO1" s="182"/>
      <c r="CQP1" s="182"/>
      <c r="CQQ1" s="182"/>
      <c r="CQR1" s="182"/>
      <c r="CQS1" s="182"/>
      <c r="CQT1" s="182"/>
      <c r="CQU1" s="182"/>
      <c r="CQV1" s="182"/>
      <c r="CQW1" s="182"/>
      <c r="CQX1" s="182"/>
      <c r="CQY1" s="182"/>
      <c r="CQZ1" s="182"/>
      <c r="CRA1" s="182"/>
      <c r="CRB1" s="182"/>
      <c r="CRC1" s="182"/>
      <c r="CRD1" s="182"/>
      <c r="CRE1" s="182"/>
      <c r="CRF1" s="182"/>
      <c r="CRG1" s="182"/>
      <c r="CRH1" s="182"/>
      <c r="CRI1" s="182"/>
      <c r="CRJ1" s="182"/>
      <c r="CRK1" s="182"/>
      <c r="CRL1" s="182"/>
      <c r="CRM1" s="182"/>
      <c r="CRN1" s="182"/>
      <c r="CRO1" s="182"/>
      <c r="CRP1" s="182"/>
      <c r="CRQ1" s="182"/>
      <c r="CRR1" s="182"/>
      <c r="CRS1" s="182"/>
      <c r="CRT1" s="182"/>
      <c r="CRU1" s="182"/>
      <c r="CRV1" s="182"/>
      <c r="CRW1" s="182"/>
      <c r="CRX1" s="182"/>
      <c r="CRY1" s="182"/>
      <c r="CRZ1" s="182"/>
      <c r="CSA1" s="182"/>
      <c r="CSB1" s="182"/>
      <c r="CSC1" s="182"/>
      <c r="CSD1" s="182"/>
      <c r="CSE1" s="182"/>
      <c r="CSF1" s="182"/>
      <c r="CSG1" s="182"/>
      <c r="CSH1" s="182"/>
      <c r="CSI1" s="182"/>
      <c r="CSJ1" s="182"/>
      <c r="CSK1" s="182"/>
      <c r="CSL1" s="182"/>
      <c r="CSM1" s="182"/>
      <c r="CSN1" s="182"/>
      <c r="CSO1" s="182"/>
      <c r="CSP1" s="182"/>
      <c r="CSQ1" s="182"/>
      <c r="CSR1" s="182"/>
      <c r="CSS1" s="182"/>
      <c r="CST1" s="182"/>
      <c r="CSU1" s="182"/>
      <c r="CSV1" s="182"/>
      <c r="CSW1" s="182"/>
      <c r="CSX1" s="182"/>
      <c r="CSY1" s="182"/>
      <c r="CSZ1" s="182"/>
      <c r="CTA1" s="182"/>
      <c r="CTB1" s="182"/>
      <c r="CTC1" s="182"/>
      <c r="CTD1" s="182"/>
      <c r="CTE1" s="182"/>
      <c r="CTF1" s="182"/>
      <c r="CTG1" s="182"/>
      <c r="CTH1" s="182"/>
      <c r="CTI1" s="182"/>
      <c r="CTJ1" s="182"/>
      <c r="CTK1" s="182"/>
      <c r="CTL1" s="182"/>
      <c r="CTM1" s="182"/>
      <c r="CTN1" s="182"/>
      <c r="CTO1" s="182"/>
      <c r="CTP1" s="182"/>
      <c r="CTQ1" s="182"/>
      <c r="CTR1" s="182"/>
      <c r="CTS1" s="182"/>
      <c r="CTT1" s="182"/>
      <c r="CTU1" s="182"/>
      <c r="CTV1" s="182"/>
      <c r="CTW1" s="182"/>
      <c r="CTX1" s="182"/>
      <c r="CTY1" s="182"/>
      <c r="CTZ1" s="182"/>
      <c r="CUA1" s="182"/>
      <c r="CUB1" s="182"/>
      <c r="CUC1" s="182"/>
      <c r="CUD1" s="182"/>
      <c r="CUE1" s="182"/>
      <c r="CUF1" s="182"/>
      <c r="CUG1" s="182"/>
      <c r="CUH1" s="182"/>
      <c r="CUI1" s="182"/>
      <c r="CUJ1" s="182"/>
      <c r="CUK1" s="182"/>
      <c r="CUL1" s="182"/>
      <c r="CUM1" s="182"/>
      <c r="CUN1" s="182"/>
      <c r="CUO1" s="182"/>
      <c r="CUP1" s="182"/>
      <c r="CUQ1" s="182"/>
      <c r="CUR1" s="182"/>
      <c r="CUS1" s="182"/>
      <c r="CUT1" s="182"/>
      <c r="CUU1" s="182"/>
      <c r="CUV1" s="182"/>
      <c r="CUW1" s="182"/>
      <c r="CUX1" s="182"/>
      <c r="CUY1" s="182"/>
      <c r="CUZ1" s="182"/>
      <c r="CVA1" s="182"/>
      <c r="CVB1" s="182"/>
      <c r="CVC1" s="182"/>
      <c r="CVD1" s="182"/>
      <c r="CVE1" s="182"/>
      <c r="CVF1" s="182"/>
      <c r="CVG1" s="182"/>
      <c r="CVH1" s="182"/>
      <c r="CVI1" s="182"/>
      <c r="CVJ1" s="182"/>
      <c r="CVK1" s="182"/>
      <c r="CVL1" s="182"/>
      <c r="CVM1" s="182"/>
      <c r="CVN1" s="182"/>
      <c r="CVO1" s="182"/>
      <c r="CVP1" s="182"/>
      <c r="CVQ1" s="182"/>
      <c r="CVR1" s="182"/>
      <c r="CVS1" s="182"/>
      <c r="CVT1" s="182"/>
      <c r="CVU1" s="182"/>
      <c r="CVV1" s="182"/>
      <c r="CVW1" s="182"/>
      <c r="CVX1" s="182"/>
      <c r="CVY1" s="182"/>
      <c r="CVZ1" s="182"/>
      <c r="CWA1" s="182"/>
      <c r="CWB1" s="182"/>
      <c r="CWC1" s="182"/>
      <c r="CWD1" s="182"/>
      <c r="CWE1" s="182"/>
      <c r="CWF1" s="182"/>
      <c r="CWG1" s="182"/>
      <c r="CWH1" s="182"/>
      <c r="CWI1" s="182"/>
      <c r="CWJ1" s="182"/>
      <c r="CWK1" s="182"/>
      <c r="CWL1" s="182"/>
      <c r="CWM1" s="182"/>
      <c r="CWN1" s="182"/>
      <c r="CWO1" s="182"/>
      <c r="CWP1" s="182"/>
      <c r="CWQ1" s="182"/>
      <c r="CWR1" s="182"/>
      <c r="CWS1" s="182"/>
      <c r="CWT1" s="182"/>
      <c r="CWU1" s="182"/>
      <c r="CWV1" s="182"/>
      <c r="CWW1" s="182"/>
      <c r="CWX1" s="182"/>
      <c r="CWY1" s="182"/>
      <c r="CWZ1" s="182"/>
      <c r="CXA1" s="182"/>
      <c r="CXB1" s="182"/>
      <c r="CXC1" s="182"/>
      <c r="CXD1" s="182"/>
      <c r="CXE1" s="182"/>
      <c r="CXF1" s="182"/>
      <c r="CXG1" s="182"/>
      <c r="CXH1" s="182"/>
      <c r="CXI1" s="182"/>
      <c r="CXJ1" s="182"/>
      <c r="CXK1" s="182"/>
      <c r="CXL1" s="182"/>
      <c r="CXM1" s="182"/>
      <c r="CXN1" s="182"/>
      <c r="CXO1" s="182"/>
      <c r="CXP1" s="182"/>
      <c r="CXQ1" s="182"/>
      <c r="CXR1" s="182"/>
      <c r="CXS1" s="182"/>
      <c r="CXT1" s="182"/>
      <c r="CXU1" s="182"/>
      <c r="CXV1" s="182"/>
      <c r="CXW1" s="182"/>
      <c r="CXX1" s="182"/>
      <c r="CXY1" s="182"/>
      <c r="CXZ1" s="182"/>
      <c r="CYA1" s="182"/>
      <c r="CYB1" s="182"/>
      <c r="CYC1" s="182"/>
      <c r="CYD1" s="182"/>
      <c r="CYE1" s="182"/>
      <c r="CYF1" s="182"/>
      <c r="CYG1" s="182"/>
      <c r="CYH1" s="182"/>
      <c r="CYI1" s="182"/>
      <c r="CYJ1" s="182"/>
      <c r="CYK1" s="182"/>
      <c r="CYL1" s="182"/>
      <c r="CYM1" s="182"/>
      <c r="CYN1" s="182"/>
      <c r="CYO1" s="182"/>
      <c r="CYP1" s="182"/>
      <c r="CYQ1" s="182"/>
      <c r="CYR1" s="182"/>
      <c r="CYS1" s="182"/>
      <c r="CYT1" s="182"/>
      <c r="CYU1" s="182"/>
      <c r="CYV1" s="182"/>
      <c r="CYW1" s="182"/>
      <c r="CYX1" s="182"/>
      <c r="CYY1" s="182"/>
      <c r="CYZ1" s="182"/>
      <c r="CZA1" s="182"/>
      <c r="CZB1" s="182"/>
      <c r="CZC1" s="182"/>
      <c r="CZD1" s="182"/>
      <c r="CZE1" s="182"/>
      <c r="CZF1" s="182"/>
      <c r="CZG1" s="182"/>
      <c r="CZH1" s="182"/>
      <c r="CZI1" s="182"/>
      <c r="CZJ1" s="182"/>
      <c r="CZK1" s="182"/>
      <c r="CZL1" s="182"/>
      <c r="CZM1" s="182"/>
      <c r="CZN1" s="182"/>
      <c r="CZO1" s="182"/>
      <c r="CZP1" s="182"/>
      <c r="CZQ1" s="182"/>
      <c r="CZR1" s="182"/>
      <c r="CZS1" s="182"/>
      <c r="CZT1" s="182"/>
      <c r="CZU1" s="182"/>
      <c r="CZV1" s="182"/>
      <c r="CZW1" s="182"/>
      <c r="CZX1" s="182"/>
      <c r="CZY1" s="182"/>
      <c r="CZZ1" s="182"/>
      <c r="DAA1" s="182"/>
      <c r="DAB1" s="182"/>
      <c r="DAC1" s="182"/>
      <c r="DAD1" s="182"/>
      <c r="DAE1" s="182"/>
      <c r="DAF1" s="182"/>
      <c r="DAG1" s="182"/>
      <c r="DAH1" s="182"/>
      <c r="DAI1" s="182"/>
      <c r="DAJ1" s="182"/>
      <c r="DAK1" s="182"/>
      <c r="DAL1" s="182"/>
      <c r="DAM1" s="182"/>
      <c r="DAN1" s="182"/>
      <c r="DAO1" s="182"/>
      <c r="DAP1" s="182"/>
      <c r="DAQ1" s="182"/>
      <c r="DAR1" s="182"/>
      <c r="DAS1" s="182"/>
      <c r="DAT1" s="182"/>
      <c r="DAU1" s="182"/>
      <c r="DAV1" s="182"/>
      <c r="DAW1" s="182"/>
      <c r="DAX1" s="182"/>
      <c r="DAY1" s="182"/>
      <c r="DAZ1" s="182"/>
      <c r="DBA1" s="182"/>
      <c r="DBB1" s="182"/>
      <c r="DBC1" s="182"/>
      <c r="DBD1" s="182"/>
      <c r="DBE1" s="182"/>
      <c r="DBF1" s="182"/>
      <c r="DBG1" s="182"/>
      <c r="DBH1" s="182"/>
      <c r="DBI1" s="182"/>
      <c r="DBJ1" s="182"/>
      <c r="DBK1" s="182"/>
      <c r="DBL1" s="182"/>
      <c r="DBM1" s="182"/>
      <c r="DBN1" s="182"/>
      <c r="DBO1" s="182"/>
      <c r="DBP1" s="182"/>
      <c r="DBQ1" s="182"/>
      <c r="DBR1" s="182"/>
      <c r="DBS1" s="182"/>
      <c r="DBT1" s="182"/>
      <c r="DBU1" s="182"/>
      <c r="DBV1" s="182"/>
      <c r="DBW1" s="182"/>
      <c r="DBX1" s="182"/>
      <c r="DBY1" s="182"/>
      <c r="DBZ1" s="182"/>
      <c r="DCA1" s="182"/>
      <c r="DCB1" s="182"/>
      <c r="DCC1" s="182"/>
      <c r="DCD1" s="182"/>
      <c r="DCE1" s="182"/>
      <c r="DCF1" s="182"/>
      <c r="DCG1" s="182"/>
      <c r="DCH1" s="182"/>
      <c r="DCI1" s="182"/>
      <c r="DCJ1" s="182"/>
      <c r="DCK1" s="182"/>
      <c r="DCL1" s="182"/>
      <c r="DCM1" s="182"/>
      <c r="DCN1" s="182"/>
      <c r="DCO1" s="182"/>
      <c r="DCP1" s="182"/>
      <c r="DCQ1" s="182"/>
      <c r="DCR1" s="182"/>
      <c r="DCS1" s="182"/>
      <c r="DCT1" s="182"/>
      <c r="DCU1" s="182"/>
      <c r="DCV1" s="182"/>
      <c r="DCW1" s="182"/>
      <c r="DCX1" s="182"/>
      <c r="DCY1" s="182"/>
      <c r="DCZ1" s="182"/>
      <c r="DDA1" s="182"/>
      <c r="DDB1" s="182"/>
      <c r="DDC1" s="182"/>
      <c r="DDD1" s="182"/>
      <c r="DDE1" s="182"/>
      <c r="DDF1" s="182"/>
      <c r="DDG1" s="182"/>
      <c r="DDH1" s="182"/>
      <c r="DDI1" s="182"/>
      <c r="DDJ1" s="182"/>
      <c r="DDK1" s="182"/>
      <c r="DDL1" s="182"/>
      <c r="DDM1" s="182"/>
      <c r="DDN1" s="182"/>
      <c r="DDO1" s="182"/>
      <c r="DDP1" s="182"/>
      <c r="DDQ1" s="182"/>
      <c r="DDR1" s="182"/>
      <c r="DDS1" s="182"/>
      <c r="DDT1" s="182"/>
      <c r="DDU1" s="182"/>
      <c r="DDV1" s="182"/>
      <c r="DDW1" s="182"/>
      <c r="DDX1" s="182"/>
      <c r="DDY1" s="182"/>
      <c r="DDZ1" s="182"/>
      <c r="DEA1" s="182"/>
      <c r="DEB1" s="182"/>
      <c r="DEC1" s="182"/>
      <c r="DED1" s="182"/>
      <c r="DEE1" s="182"/>
      <c r="DEF1" s="182"/>
      <c r="DEG1" s="182"/>
      <c r="DEH1" s="182"/>
      <c r="DEI1" s="182"/>
      <c r="DEJ1" s="182"/>
      <c r="DEK1" s="182"/>
      <c r="DEL1" s="182"/>
      <c r="DEM1" s="182"/>
      <c r="DEN1" s="182"/>
      <c r="DEO1" s="182"/>
      <c r="DEP1" s="182"/>
      <c r="DEQ1" s="182"/>
      <c r="DER1" s="182"/>
      <c r="DES1" s="182"/>
      <c r="DET1" s="182"/>
      <c r="DEU1" s="182"/>
      <c r="DEV1" s="182"/>
      <c r="DEW1" s="182"/>
      <c r="DEX1" s="182"/>
      <c r="DEY1" s="182"/>
      <c r="DEZ1" s="182"/>
      <c r="DFA1" s="182"/>
      <c r="DFB1" s="182"/>
      <c r="DFC1" s="182"/>
      <c r="DFD1" s="182"/>
      <c r="DFE1" s="182"/>
      <c r="DFF1" s="182"/>
      <c r="DFG1" s="182"/>
      <c r="DFH1" s="182"/>
      <c r="DFI1" s="182"/>
      <c r="DFJ1" s="182"/>
      <c r="DFK1" s="182"/>
      <c r="DFL1" s="182"/>
      <c r="DFM1" s="182"/>
      <c r="DFN1" s="182"/>
      <c r="DFO1" s="182"/>
      <c r="DFP1" s="182"/>
      <c r="DFQ1" s="182"/>
      <c r="DFR1" s="182"/>
      <c r="DFS1" s="182"/>
      <c r="DFT1" s="182"/>
      <c r="DFU1" s="182"/>
      <c r="DFV1" s="182"/>
      <c r="DFW1" s="182"/>
      <c r="DFX1" s="182"/>
      <c r="DFY1" s="182"/>
      <c r="DFZ1" s="182"/>
      <c r="DGA1" s="182"/>
      <c r="DGB1" s="182"/>
      <c r="DGC1" s="182"/>
      <c r="DGD1" s="182"/>
      <c r="DGE1" s="182"/>
      <c r="DGF1" s="182"/>
      <c r="DGG1" s="182"/>
      <c r="DGH1" s="182"/>
      <c r="DGI1" s="182"/>
      <c r="DGJ1" s="182"/>
      <c r="DGK1" s="182"/>
      <c r="DGL1" s="182"/>
      <c r="DGM1" s="182"/>
      <c r="DGN1" s="182"/>
      <c r="DGO1" s="182"/>
      <c r="DGP1" s="182"/>
      <c r="DGQ1" s="182"/>
      <c r="DGR1" s="182"/>
      <c r="DGS1" s="182"/>
      <c r="DGT1" s="182"/>
      <c r="DGU1" s="182"/>
      <c r="DGV1" s="182"/>
      <c r="DGW1" s="182"/>
      <c r="DGX1" s="182"/>
      <c r="DGY1" s="182"/>
      <c r="DGZ1" s="182"/>
      <c r="DHA1" s="182"/>
      <c r="DHB1" s="182"/>
      <c r="DHC1" s="182"/>
      <c r="DHD1" s="182"/>
      <c r="DHE1" s="182"/>
      <c r="DHF1" s="182"/>
      <c r="DHG1" s="182"/>
      <c r="DHH1" s="182"/>
      <c r="DHI1" s="182"/>
      <c r="DHJ1" s="182"/>
      <c r="DHK1" s="182"/>
      <c r="DHL1" s="182"/>
      <c r="DHM1" s="182"/>
      <c r="DHN1" s="182"/>
      <c r="DHO1" s="182"/>
      <c r="DHP1" s="182"/>
      <c r="DHQ1" s="182"/>
      <c r="DHR1" s="182"/>
      <c r="DHS1" s="182"/>
      <c r="DHT1" s="182"/>
      <c r="DHU1" s="182"/>
      <c r="DHV1" s="182"/>
      <c r="DHW1" s="182"/>
      <c r="DHX1" s="182"/>
      <c r="DHY1" s="182"/>
      <c r="DHZ1" s="182"/>
      <c r="DIA1" s="182"/>
      <c r="DIB1" s="182"/>
      <c r="DIC1" s="182"/>
      <c r="DID1" s="182"/>
      <c r="DIE1" s="182"/>
      <c r="DIF1" s="182"/>
      <c r="DIG1" s="182"/>
      <c r="DIH1" s="182"/>
      <c r="DII1" s="182"/>
      <c r="DIJ1" s="182"/>
      <c r="DIK1" s="182"/>
      <c r="DIL1" s="182"/>
      <c r="DIM1" s="182"/>
      <c r="DIN1" s="182"/>
      <c r="DIO1" s="182"/>
      <c r="DIP1" s="182"/>
      <c r="DIQ1" s="182"/>
      <c r="DIR1" s="182"/>
      <c r="DIS1" s="182"/>
      <c r="DIT1" s="182"/>
      <c r="DIU1" s="182"/>
      <c r="DIV1" s="182"/>
      <c r="DIW1" s="182"/>
      <c r="DIX1" s="182"/>
      <c r="DIY1" s="182"/>
      <c r="DIZ1" s="182"/>
      <c r="DJA1" s="182"/>
      <c r="DJB1" s="182"/>
      <c r="DJC1" s="182"/>
      <c r="DJD1" s="182"/>
      <c r="DJE1" s="182"/>
      <c r="DJF1" s="182"/>
      <c r="DJG1" s="182"/>
      <c r="DJH1" s="182"/>
      <c r="DJI1" s="182"/>
      <c r="DJJ1" s="182"/>
      <c r="DJK1" s="182"/>
      <c r="DJL1" s="182"/>
      <c r="DJM1" s="182"/>
      <c r="DJN1" s="182"/>
      <c r="DJO1" s="182"/>
      <c r="DJP1" s="182"/>
      <c r="DJQ1" s="182"/>
      <c r="DJR1" s="182"/>
      <c r="DJS1" s="182"/>
      <c r="DJT1" s="182"/>
      <c r="DJU1" s="182"/>
      <c r="DJV1" s="182"/>
      <c r="DJW1" s="182"/>
      <c r="DJX1" s="182"/>
      <c r="DJY1" s="182"/>
      <c r="DJZ1" s="182"/>
      <c r="DKA1" s="182"/>
      <c r="DKB1" s="182"/>
      <c r="DKC1" s="182"/>
      <c r="DKD1" s="182"/>
      <c r="DKE1" s="182"/>
      <c r="DKF1" s="182"/>
      <c r="DKG1" s="182"/>
      <c r="DKH1" s="182"/>
      <c r="DKI1" s="182"/>
      <c r="DKJ1" s="182"/>
      <c r="DKK1" s="182"/>
      <c r="DKL1" s="182"/>
      <c r="DKM1" s="182"/>
      <c r="DKN1" s="182"/>
      <c r="DKO1" s="182"/>
      <c r="DKP1" s="182"/>
      <c r="DKQ1" s="182"/>
      <c r="DKR1" s="182"/>
      <c r="DKS1" s="182"/>
      <c r="DKT1" s="182"/>
      <c r="DKU1" s="182"/>
      <c r="DKV1" s="182"/>
      <c r="DKW1" s="182"/>
      <c r="DKX1" s="182"/>
      <c r="DKY1" s="182"/>
      <c r="DKZ1" s="182"/>
      <c r="DLA1" s="182"/>
      <c r="DLB1" s="182"/>
      <c r="DLC1" s="182"/>
      <c r="DLD1" s="182"/>
      <c r="DLE1" s="182"/>
      <c r="DLF1" s="182"/>
      <c r="DLG1" s="182"/>
      <c r="DLH1" s="182"/>
      <c r="DLI1" s="182"/>
      <c r="DLJ1" s="182"/>
      <c r="DLK1" s="182"/>
      <c r="DLL1" s="182"/>
      <c r="DLM1" s="182"/>
      <c r="DLN1" s="182"/>
      <c r="DLO1" s="182"/>
      <c r="DLP1" s="182"/>
      <c r="DLQ1" s="182"/>
      <c r="DLR1" s="182"/>
      <c r="DLS1" s="182"/>
      <c r="DLT1" s="182"/>
      <c r="DLU1" s="182"/>
      <c r="DLV1" s="182"/>
      <c r="DLW1" s="182"/>
      <c r="DLX1" s="182"/>
      <c r="DLY1" s="182"/>
      <c r="DLZ1" s="182"/>
      <c r="DMA1" s="182"/>
      <c r="DMB1" s="182"/>
      <c r="DMC1" s="182"/>
      <c r="DMD1" s="182"/>
      <c r="DME1" s="182"/>
      <c r="DMF1" s="182"/>
      <c r="DMG1" s="182"/>
      <c r="DMH1" s="182"/>
      <c r="DMI1" s="182"/>
      <c r="DMJ1" s="182"/>
      <c r="DMK1" s="182"/>
      <c r="DML1" s="182"/>
      <c r="DMM1" s="182"/>
      <c r="DMN1" s="182"/>
      <c r="DMO1" s="182"/>
      <c r="DMP1" s="182"/>
      <c r="DMQ1" s="182"/>
      <c r="DMR1" s="182"/>
      <c r="DMS1" s="182"/>
      <c r="DMT1" s="182"/>
      <c r="DMU1" s="182"/>
      <c r="DMV1" s="182"/>
      <c r="DMW1" s="182"/>
      <c r="DMX1" s="182"/>
      <c r="DMY1" s="182"/>
      <c r="DMZ1" s="182"/>
      <c r="DNA1" s="182"/>
      <c r="DNB1" s="182"/>
      <c r="DNC1" s="182"/>
      <c r="DND1" s="182"/>
      <c r="DNE1" s="182"/>
      <c r="DNF1" s="182"/>
      <c r="DNG1" s="182"/>
      <c r="DNH1" s="182"/>
      <c r="DNI1" s="182"/>
      <c r="DNJ1" s="182"/>
      <c r="DNK1" s="182"/>
      <c r="DNL1" s="182"/>
      <c r="DNM1" s="182"/>
      <c r="DNN1" s="182"/>
      <c r="DNO1" s="182"/>
      <c r="DNP1" s="182"/>
      <c r="DNQ1" s="182"/>
      <c r="DNR1" s="182"/>
      <c r="DNS1" s="182"/>
      <c r="DNT1" s="182"/>
      <c r="DNU1" s="182"/>
      <c r="DNV1" s="182"/>
      <c r="DNW1" s="182"/>
      <c r="DNX1" s="182"/>
      <c r="DNY1" s="182"/>
      <c r="DNZ1" s="182"/>
      <c r="DOA1" s="182"/>
      <c r="DOB1" s="182"/>
      <c r="DOC1" s="182"/>
      <c r="DOD1" s="182"/>
      <c r="DOE1" s="182"/>
      <c r="DOF1" s="182"/>
      <c r="DOG1" s="182"/>
      <c r="DOH1" s="182"/>
      <c r="DOI1" s="182"/>
      <c r="DOJ1" s="182"/>
      <c r="DOK1" s="182"/>
      <c r="DOL1" s="182"/>
      <c r="DOM1" s="182"/>
      <c r="DON1" s="182"/>
      <c r="DOO1" s="182"/>
      <c r="DOP1" s="182"/>
      <c r="DOQ1" s="182"/>
      <c r="DOR1" s="182"/>
      <c r="DOS1" s="182"/>
      <c r="DOT1" s="182"/>
      <c r="DOU1" s="182"/>
      <c r="DOV1" s="182"/>
      <c r="DOW1" s="182"/>
      <c r="DOX1" s="182"/>
      <c r="DOY1" s="182"/>
      <c r="DOZ1" s="182"/>
      <c r="DPA1" s="182"/>
      <c r="DPB1" s="182"/>
      <c r="DPC1" s="182"/>
      <c r="DPD1" s="182"/>
      <c r="DPE1" s="182"/>
      <c r="DPF1" s="182"/>
      <c r="DPG1" s="182"/>
      <c r="DPH1" s="182"/>
      <c r="DPI1" s="182"/>
      <c r="DPJ1" s="182"/>
      <c r="DPK1" s="182"/>
      <c r="DPL1" s="182"/>
      <c r="DPM1" s="182"/>
      <c r="DPN1" s="182"/>
      <c r="DPO1" s="182"/>
      <c r="DPP1" s="182"/>
      <c r="DPQ1" s="182"/>
      <c r="DPR1" s="182"/>
      <c r="DPS1" s="182"/>
      <c r="DPT1" s="182"/>
      <c r="DPU1" s="182"/>
      <c r="DPV1" s="182"/>
      <c r="DPW1" s="182"/>
      <c r="DPX1" s="182"/>
      <c r="DPY1" s="182"/>
      <c r="DPZ1" s="182"/>
      <c r="DQA1" s="182"/>
      <c r="DQB1" s="182"/>
      <c r="DQC1" s="182"/>
      <c r="DQD1" s="182"/>
      <c r="DQE1" s="182"/>
      <c r="DQF1" s="182"/>
      <c r="DQG1" s="182"/>
      <c r="DQH1" s="182"/>
      <c r="DQI1" s="182"/>
      <c r="DQJ1" s="182"/>
      <c r="DQK1" s="182"/>
      <c r="DQL1" s="182"/>
      <c r="DQM1" s="182"/>
      <c r="DQN1" s="182"/>
      <c r="DQO1" s="182"/>
      <c r="DQP1" s="182"/>
      <c r="DQQ1" s="182"/>
      <c r="DQR1" s="182"/>
      <c r="DQS1" s="182"/>
      <c r="DQT1" s="182"/>
      <c r="DQU1" s="182"/>
      <c r="DQV1" s="182"/>
      <c r="DQW1" s="182"/>
      <c r="DQX1" s="182"/>
      <c r="DQY1" s="182"/>
      <c r="DQZ1" s="182"/>
      <c r="DRA1" s="182"/>
      <c r="DRB1" s="182"/>
      <c r="DRC1" s="182"/>
      <c r="DRD1" s="182"/>
      <c r="DRE1" s="182"/>
      <c r="DRF1" s="182"/>
      <c r="DRG1" s="182"/>
      <c r="DRH1" s="182"/>
      <c r="DRI1" s="182"/>
      <c r="DRJ1" s="182"/>
      <c r="DRK1" s="182"/>
      <c r="DRL1" s="182"/>
      <c r="DRM1" s="182"/>
      <c r="DRN1" s="182"/>
      <c r="DRO1" s="182"/>
      <c r="DRP1" s="182"/>
      <c r="DRQ1" s="182"/>
      <c r="DRR1" s="182"/>
      <c r="DRS1" s="182"/>
      <c r="DRT1" s="182"/>
      <c r="DRU1" s="182"/>
      <c r="DRV1" s="182"/>
      <c r="DRW1" s="182"/>
      <c r="DRX1" s="182"/>
      <c r="DRY1" s="182"/>
      <c r="DRZ1" s="182"/>
      <c r="DSA1" s="182"/>
      <c r="DSB1" s="182"/>
      <c r="DSC1" s="182"/>
      <c r="DSD1" s="182"/>
      <c r="DSE1" s="182"/>
      <c r="DSF1" s="182"/>
      <c r="DSG1" s="182"/>
      <c r="DSH1" s="182"/>
      <c r="DSI1" s="182"/>
      <c r="DSJ1" s="182"/>
      <c r="DSK1" s="182"/>
      <c r="DSL1" s="182"/>
      <c r="DSM1" s="182"/>
      <c r="DSN1" s="182"/>
      <c r="DSO1" s="182"/>
      <c r="DSP1" s="182"/>
      <c r="DSQ1" s="182"/>
      <c r="DSR1" s="182"/>
      <c r="DSS1" s="182"/>
      <c r="DST1" s="182"/>
      <c r="DSU1" s="182"/>
      <c r="DSV1" s="182"/>
      <c r="DSW1" s="182"/>
      <c r="DSX1" s="182"/>
      <c r="DSY1" s="182"/>
      <c r="DSZ1" s="182"/>
      <c r="DTA1" s="182"/>
      <c r="DTB1" s="182"/>
      <c r="DTC1" s="182"/>
      <c r="DTD1" s="182"/>
      <c r="DTE1" s="182"/>
      <c r="DTF1" s="182"/>
      <c r="DTG1" s="182"/>
      <c r="DTH1" s="182"/>
      <c r="DTI1" s="182"/>
      <c r="DTJ1" s="182"/>
      <c r="DTK1" s="182"/>
      <c r="DTL1" s="182"/>
      <c r="DTM1" s="182"/>
      <c r="DTN1" s="182"/>
      <c r="DTO1" s="182"/>
      <c r="DTP1" s="182"/>
      <c r="DTQ1" s="182"/>
      <c r="DTR1" s="182"/>
      <c r="DTS1" s="182"/>
      <c r="DTT1" s="182"/>
      <c r="DTU1" s="182"/>
      <c r="DTV1" s="182"/>
      <c r="DTW1" s="182"/>
      <c r="DTX1" s="182"/>
      <c r="DTY1" s="182"/>
      <c r="DTZ1" s="182"/>
      <c r="DUA1" s="182"/>
      <c r="DUB1" s="182"/>
      <c r="DUC1" s="182"/>
      <c r="DUD1" s="182"/>
      <c r="DUE1" s="182"/>
      <c r="DUF1" s="182"/>
      <c r="DUG1" s="182"/>
      <c r="DUH1" s="182"/>
      <c r="DUI1" s="182"/>
      <c r="DUJ1" s="182"/>
      <c r="DUK1" s="182"/>
      <c r="DUL1" s="182"/>
      <c r="DUM1" s="182"/>
      <c r="DUN1" s="182"/>
      <c r="DUO1" s="182"/>
      <c r="DUP1" s="182"/>
      <c r="DUQ1" s="182"/>
      <c r="DUR1" s="182"/>
      <c r="DUS1" s="182"/>
      <c r="DUT1" s="182"/>
      <c r="DUU1" s="182"/>
      <c r="DUV1" s="182"/>
      <c r="DUW1" s="182"/>
      <c r="DUX1" s="182"/>
      <c r="DUY1" s="182"/>
      <c r="DUZ1" s="182"/>
      <c r="DVA1" s="182"/>
      <c r="DVB1" s="182"/>
      <c r="DVC1" s="182"/>
      <c r="DVD1" s="182"/>
      <c r="DVE1" s="182"/>
      <c r="DVF1" s="182"/>
      <c r="DVG1" s="182"/>
      <c r="DVH1" s="182"/>
      <c r="DVI1" s="182"/>
      <c r="DVJ1" s="182"/>
      <c r="DVK1" s="182"/>
      <c r="DVL1" s="182"/>
      <c r="DVM1" s="182"/>
      <c r="DVN1" s="182"/>
      <c r="DVO1" s="182"/>
      <c r="DVP1" s="182"/>
      <c r="DVQ1" s="182"/>
      <c r="DVR1" s="182"/>
      <c r="DVS1" s="182"/>
      <c r="DVT1" s="182"/>
      <c r="DVU1" s="182"/>
      <c r="DVV1" s="182"/>
      <c r="DVW1" s="182"/>
      <c r="DVX1" s="182"/>
      <c r="DVY1" s="182"/>
      <c r="DVZ1" s="182"/>
      <c r="DWA1" s="182"/>
      <c r="DWB1" s="182"/>
      <c r="DWC1" s="182"/>
      <c r="DWD1" s="182"/>
      <c r="DWE1" s="182"/>
      <c r="DWF1" s="182"/>
      <c r="DWG1" s="182"/>
      <c r="DWH1" s="182"/>
      <c r="DWI1" s="182"/>
      <c r="DWJ1" s="182"/>
      <c r="DWK1" s="182"/>
      <c r="DWL1" s="182"/>
      <c r="DWM1" s="182"/>
      <c r="DWN1" s="182"/>
      <c r="DWO1" s="182"/>
      <c r="DWP1" s="182"/>
      <c r="DWQ1" s="182"/>
      <c r="DWR1" s="182"/>
      <c r="DWS1" s="182"/>
      <c r="DWT1" s="182"/>
      <c r="DWU1" s="182"/>
      <c r="DWV1" s="182"/>
      <c r="DWW1" s="182"/>
      <c r="DWX1" s="182"/>
      <c r="DWY1" s="182"/>
      <c r="DWZ1" s="182"/>
      <c r="DXA1" s="182"/>
      <c r="DXB1" s="182"/>
      <c r="DXC1" s="182"/>
      <c r="DXD1" s="182"/>
      <c r="DXE1" s="182"/>
      <c r="DXF1" s="182"/>
      <c r="DXG1" s="182"/>
      <c r="DXH1" s="182"/>
      <c r="DXI1" s="182"/>
      <c r="DXJ1" s="182"/>
      <c r="DXK1" s="182"/>
      <c r="DXL1" s="182"/>
      <c r="DXM1" s="182"/>
      <c r="DXN1" s="182"/>
      <c r="DXO1" s="182"/>
      <c r="DXP1" s="182"/>
      <c r="DXQ1" s="182"/>
      <c r="DXR1" s="182"/>
      <c r="DXS1" s="182"/>
      <c r="DXT1" s="182"/>
      <c r="DXU1" s="182"/>
      <c r="DXV1" s="182"/>
      <c r="DXW1" s="182"/>
      <c r="DXX1" s="182"/>
      <c r="DXY1" s="182"/>
      <c r="DXZ1" s="182"/>
      <c r="DYA1" s="182"/>
      <c r="DYB1" s="182"/>
      <c r="DYC1" s="182"/>
      <c r="DYD1" s="182"/>
      <c r="DYE1" s="182"/>
      <c r="DYF1" s="182"/>
      <c r="DYG1" s="182"/>
      <c r="DYH1" s="182"/>
      <c r="DYI1" s="182"/>
      <c r="DYJ1" s="182"/>
      <c r="DYK1" s="182"/>
      <c r="DYL1" s="182"/>
      <c r="DYM1" s="182"/>
      <c r="DYN1" s="182"/>
      <c r="DYO1" s="182"/>
      <c r="DYP1" s="182"/>
      <c r="DYQ1" s="182"/>
      <c r="DYR1" s="182"/>
      <c r="DYS1" s="182"/>
      <c r="DYT1" s="182"/>
      <c r="DYU1" s="182"/>
      <c r="DYV1" s="182"/>
      <c r="DYW1" s="182"/>
      <c r="DYX1" s="182"/>
      <c r="DYY1" s="182"/>
      <c r="DYZ1" s="182"/>
      <c r="DZA1" s="182"/>
      <c r="DZB1" s="182"/>
      <c r="DZC1" s="182"/>
      <c r="DZD1" s="182"/>
      <c r="DZE1" s="182"/>
      <c r="DZF1" s="182"/>
      <c r="DZG1" s="182"/>
      <c r="DZH1" s="182"/>
      <c r="DZI1" s="182"/>
      <c r="DZJ1" s="182"/>
      <c r="DZK1" s="182"/>
      <c r="DZL1" s="182"/>
      <c r="DZM1" s="182"/>
      <c r="DZN1" s="182"/>
      <c r="DZO1" s="182"/>
      <c r="DZP1" s="182"/>
      <c r="DZQ1" s="182"/>
      <c r="DZR1" s="182"/>
      <c r="DZS1" s="182"/>
      <c r="DZT1" s="182"/>
      <c r="DZU1" s="182"/>
      <c r="DZV1" s="182"/>
      <c r="DZW1" s="182"/>
      <c r="DZX1" s="182"/>
      <c r="DZY1" s="182"/>
      <c r="DZZ1" s="182"/>
      <c r="EAA1" s="182"/>
      <c r="EAB1" s="182"/>
      <c r="EAC1" s="182"/>
      <c r="EAD1" s="182"/>
      <c r="EAE1" s="182"/>
      <c r="EAF1" s="182"/>
      <c r="EAG1" s="182"/>
      <c r="EAH1" s="182"/>
      <c r="EAI1" s="182"/>
      <c r="EAJ1" s="182"/>
      <c r="EAK1" s="182"/>
      <c r="EAL1" s="182"/>
      <c r="EAM1" s="182"/>
      <c r="EAN1" s="182"/>
      <c r="EAO1" s="182"/>
      <c r="EAP1" s="182"/>
      <c r="EAQ1" s="182"/>
      <c r="EAR1" s="182"/>
      <c r="EAS1" s="182"/>
      <c r="EAT1" s="182"/>
      <c r="EAU1" s="182"/>
      <c r="EAV1" s="182"/>
      <c r="EAW1" s="182"/>
      <c r="EAX1" s="182"/>
      <c r="EAY1" s="182"/>
      <c r="EAZ1" s="182"/>
      <c r="EBA1" s="182"/>
      <c r="EBB1" s="182"/>
      <c r="EBC1" s="182"/>
      <c r="EBD1" s="182"/>
      <c r="EBE1" s="182"/>
      <c r="EBF1" s="182"/>
      <c r="EBG1" s="182"/>
      <c r="EBH1" s="182"/>
      <c r="EBI1" s="182"/>
      <c r="EBJ1" s="182"/>
      <c r="EBK1" s="182"/>
      <c r="EBL1" s="182"/>
      <c r="EBM1" s="182"/>
      <c r="EBN1" s="182"/>
      <c r="EBO1" s="182"/>
      <c r="EBP1" s="182"/>
      <c r="EBQ1" s="182"/>
      <c r="EBR1" s="182"/>
      <c r="EBS1" s="182"/>
      <c r="EBT1" s="182"/>
      <c r="EBU1" s="182"/>
      <c r="EBV1" s="182"/>
      <c r="EBW1" s="182"/>
      <c r="EBX1" s="182"/>
      <c r="EBY1" s="182"/>
      <c r="EBZ1" s="182"/>
      <c r="ECA1" s="182"/>
      <c r="ECB1" s="182"/>
      <c r="ECC1" s="182"/>
      <c r="ECD1" s="182"/>
      <c r="ECE1" s="182"/>
      <c r="ECF1" s="182"/>
      <c r="ECG1" s="182"/>
      <c r="ECH1" s="182"/>
      <c r="ECI1" s="182"/>
      <c r="ECJ1" s="182"/>
      <c r="ECK1" s="182"/>
      <c r="ECL1" s="182"/>
      <c r="ECM1" s="182"/>
      <c r="ECN1" s="182"/>
      <c r="ECO1" s="182"/>
      <c r="ECP1" s="182"/>
      <c r="ECQ1" s="182"/>
      <c r="ECR1" s="182"/>
      <c r="ECS1" s="182"/>
      <c r="ECT1" s="182"/>
      <c r="ECU1" s="182"/>
      <c r="ECV1" s="182"/>
      <c r="ECW1" s="182"/>
      <c r="ECX1" s="182"/>
      <c r="ECY1" s="182"/>
      <c r="ECZ1" s="182"/>
      <c r="EDA1" s="182"/>
      <c r="EDB1" s="182"/>
      <c r="EDC1" s="182"/>
      <c r="EDD1" s="182"/>
      <c r="EDE1" s="182"/>
      <c r="EDF1" s="182"/>
      <c r="EDG1" s="182"/>
      <c r="EDH1" s="182"/>
      <c r="EDI1" s="182"/>
      <c r="EDJ1" s="182"/>
      <c r="EDK1" s="182"/>
      <c r="EDL1" s="182"/>
      <c r="EDM1" s="182"/>
      <c r="EDN1" s="182"/>
      <c r="EDO1" s="182"/>
      <c r="EDP1" s="182"/>
      <c r="EDQ1" s="182"/>
      <c r="EDR1" s="182"/>
      <c r="EDS1" s="182"/>
      <c r="EDT1" s="182"/>
      <c r="EDU1" s="182"/>
      <c r="EDV1" s="182"/>
      <c r="EDW1" s="182"/>
      <c r="EDX1" s="182"/>
      <c r="EDY1" s="182"/>
      <c r="EDZ1" s="182"/>
      <c r="EEA1" s="182"/>
      <c r="EEB1" s="182"/>
      <c r="EEC1" s="182"/>
      <c r="EED1" s="182"/>
      <c r="EEE1" s="182"/>
      <c r="EEF1" s="182"/>
      <c r="EEG1" s="182"/>
      <c r="EEH1" s="182"/>
      <c r="EEI1" s="182"/>
      <c r="EEJ1" s="182"/>
      <c r="EEK1" s="182"/>
      <c r="EEL1" s="182"/>
      <c r="EEM1" s="182"/>
      <c r="EEN1" s="182"/>
      <c r="EEO1" s="182"/>
      <c r="EEP1" s="182"/>
      <c r="EEQ1" s="182"/>
      <c r="EER1" s="182"/>
      <c r="EES1" s="182"/>
      <c r="EET1" s="182"/>
      <c r="EEU1" s="182"/>
      <c r="EEV1" s="182"/>
      <c r="EEW1" s="182"/>
      <c r="EEX1" s="182"/>
      <c r="EEY1" s="182"/>
      <c r="EEZ1" s="182"/>
      <c r="EFA1" s="182"/>
      <c r="EFB1" s="182"/>
      <c r="EFC1" s="182"/>
      <c r="EFD1" s="182"/>
      <c r="EFE1" s="182"/>
      <c r="EFF1" s="182"/>
      <c r="EFG1" s="182"/>
      <c r="EFH1" s="182"/>
      <c r="EFI1" s="182"/>
      <c r="EFJ1" s="182"/>
      <c r="EFK1" s="182"/>
      <c r="EFL1" s="182"/>
      <c r="EFM1" s="182"/>
      <c r="EFN1" s="182"/>
      <c r="EFO1" s="182"/>
      <c r="EFP1" s="182"/>
      <c r="EFQ1" s="182"/>
      <c r="EFR1" s="182"/>
      <c r="EFS1" s="182"/>
      <c r="EFT1" s="182"/>
      <c r="EFU1" s="182"/>
      <c r="EFV1" s="182"/>
      <c r="EFW1" s="182"/>
      <c r="EFX1" s="182"/>
      <c r="EFY1" s="182"/>
      <c r="EFZ1" s="182"/>
      <c r="EGA1" s="182"/>
      <c r="EGB1" s="182"/>
      <c r="EGC1" s="182"/>
      <c r="EGD1" s="182"/>
      <c r="EGE1" s="182"/>
      <c r="EGF1" s="182"/>
      <c r="EGG1" s="182"/>
      <c r="EGH1" s="182"/>
      <c r="EGI1" s="182"/>
      <c r="EGJ1" s="182"/>
      <c r="EGK1" s="182"/>
      <c r="EGL1" s="182"/>
      <c r="EGM1" s="182"/>
      <c r="EGN1" s="182"/>
      <c r="EGO1" s="182"/>
      <c r="EGP1" s="182"/>
      <c r="EGQ1" s="182"/>
      <c r="EGR1" s="182"/>
      <c r="EGS1" s="182"/>
      <c r="EGT1" s="182"/>
      <c r="EGU1" s="182"/>
      <c r="EGV1" s="182"/>
      <c r="EGW1" s="182"/>
      <c r="EGX1" s="182"/>
      <c r="EGY1" s="182"/>
      <c r="EGZ1" s="182"/>
      <c r="EHA1" s="182"/>
      <c r="EHB1" s="182"/>
      <c r="EHC1" s="182"/>
      <c r="EHD1" s="182"/>
      <c r="EHE1" s="182"/>
      <c r="EHF1" s="182"/>
      <c r="EHG1" s="182"/>
      <c r="EHH1" s="182"/>
      <c r="EHI1" s="182"/>
      <c r="EHJ1" s="182"/>
      <c r="EHK1" s="182"/>
      <c r="EHL1" s="182"/>
      <c r="EHM1" s="182"/>
      <c r="EHN1" s="182"/>
      <c r="EHO1" s="182"/>
      <c r="EHP1" s="182"/>
      <c r="EHQ1" s="182"/>
      <c r="EHR1" s="182"/>
      <c r="EHS1" s="182"/>
      <c r="EHT1" s="182"/>
      <c r="EHU1" s="182"/>
      <c r="EHV1" s="182"/>
      <c r="EHW1" s="182"/>
      <c r="EHX1" s="182"/>
      <c r="EHY1" s="182"/>
      <c r="EHZ1" s="182"/>
      <c r="EIA1" s="182"/>
      <c r="EIB1" s="182"/>
      <c r="EIC1" s="182"/>
      <c r="EID1" s="182"/>
      <c r="EIE1" s="182"/>
      <c r="EIF1" s="182"/>
      <c r="EIG1" s="182"/>
      <c r="EIH1" s="182"/>
      <c r="EII1" s="182"/>
      <c r="EIJ1" s="182"/>
      <c r="EIK1" s="182"/>
      <c r="EIL1" s="182"/>
      <c r="EIM1" s="182"/>
      <c r="EIN1" s="182"/>
      <c r="EIO1" s="182"/>
      <c r="EIP1" s="182"/>
      <c r="EIQ1" s="182"/>
      <c r="EIR1" s="182"/>
      <c r="EIS1" s="182"/>
      <c r="EIT1" s="182"/>
      <c r="EIU1" s="182"/>
      <c r="EIV1" s="182"/>
      <c r="EIW1" s="182"/>
      <c r="EIX1" s="182"/>
      <c r="EIY1" s="182"/>
      <c r="EIZ1" s="182"/>
      <c r="EJA1" s="182"/>
      <c r="EJB1" s="182"/>
      <c r="EJC1" s="182"/>
      <c r="EJD1" s="182"/>
      <c r="EJE1" s="182"/>
      <c r="EJF1" s="182"/>
      <c r="EJG1" s="182"/>
      <c r="EJH1" s="182"/>
      <c r="EJI1" s="182"/>
      <c r="EJJ1" s="182"/>
      <c r="EJK1" s="182"/>
      <c r="EJL1" s="182"/>
      <c r="EJM1" s="182"/>
      <c r="EJN1" s="182"/>
      <c r="EJO1" s="182"/>
      <c r="EJP1" s="182"/>
      <c r="EJQ1" s="182"/>
      <c r="EJR1" s="182"/>
      <c r="EJS1" s="182"/>
      <c r="EJT1" s="182"/>
      <c r="EJU1" s="182"/>
      <c r="EJV1" s="182"/>
      <c r="EJW1" s="182"/>
      <c r="EJX1" s="182"/>
      <c r="EJY1" s="182"/>
      <c r="EJZ1" s="182"/>
      <c r="EKA1" s="182"/>
      <c r="EKB1" s="182"/>
      <c r="EKC1" s="182"/>
      <c r="EKD1" s="182"/>
      <c r="EKE1" s="182"/>
      <c r="EKF1" s="182"/>
      <c r="EKG1" s="182"/>
      <c r="EKH1" s="182"/>
      <c r="EKI1" s="182"/>
      <c r="EKJ1" s="182"/>
      <c r="EKK1" s="182"/>
      <c r="EKL1" s="182"/>
      <c r="EKM1" s="182"/>
      <c r="EKN1" s="182"/>
      <c r="EKO1" s="182"/>
      <c r="EKP1" s="182"/>
      <c r="EKQ1" s="182"/>
      <c r="EKR1" s="182"/>
      <c r="EKS1" s="182"/>
      <c r="EKT1" s="182"/>
      <c r="EKU1" s="182"/>
      <c r="EKV1" s="182"/>
      <c r="EKW1" s="182"/>
      <c r="EKX1" s="182"/>
      <c r="EKY1" s="182"/>
      <c r="EKZ1" s="182"/>
      <c r="ELA1" s="182"/>
      <c r="ELB1" s="182"/>
      <c r="ELC1" s="182"/>
      <c r="ELD1" s="182"/>
      <c r="ELE1" s="182"/>
      <c r="ELF1" s="182"/>
      <c r="ELG1" s="182"/>
      <c r="ELH1" s="182"/>
      <c r="ELI1" s="182"/>
      <c r="ELJ1" s="182"/>
      <c r="ELK1" s="182"/>
      <c r="ELL1" s="182"/>
      <c r="ELM1" s="182"/>
      <c r="ELN1" s="182"/>
      <c r="ELO1" s="182"/>
      <c r="ELP1" s="182"/>
      <c r="ELQ1" s="182"/>
      <c r="ELR1" s="182"/>
      <c r="ELS1" s="182"/>
      <c r="ELT1" s="182"/>
      <c r="ELU1" s="182"/>
      <c r="ELV1" s="182"/>
      <c r="ELW1" s="182"/>
      <c r="ELX1" s="182"/>
      <c r="ELY1" s="182"/>
      <c r="ELZ1" s="182"/>
      <c r="EMA1" s="182"/>
      <c r="EMB1" s="182"/>
      <c r="EMC1" s="182"/>
      <c r="EMD1" s="182"/>
      <c r="EME1" s="182"/>
      <c r="EMF1" s="182"/>
      <c r="EMG1" s="182"/>
      <c r="EMH1" s="182"/>
      <c r="EMI1" s="182"/>
      <c r="EMJ1" s="182"/>
      <c r="EMK1" s="182"/>
      <c r="EML1" s="182"/>
      <c r="EMM1" s="182"/>
      <c r="EMN1" s="182"/>
      <c r="EMO1" s="182"/>
      <c r="EMP1" s="182"/>
      <c r="EMQ1" s="182"/>
      <c r="EMR1" s="182"/>
      <c r="EMS1" s="182"/>
      <c r="EMT1" s="182"/>
      <c r="EMU1" s="182"/>
      <c r="EMV1" s="182"/>
      <c r="EMW1" s="182"/>
      <c r="EMX1" s="182"/>
      <c r="EMY1" s="182"/>
      <c r="EMZ1" s="182"/>
      <c r="ENA1" s="182"/>
      <c r="ENB1" s="182"/>
      <c r="ENC1" s="182"/>
      <c r="END1" s="182"/>
      <c r="ENE1" s="182"/>
      <c r="ENF1" s="182"/>
      <c r="ENG1" s="182"/>
      <c r="ENH1" s="182"/>
      <c r="ENI1" s="182"/>
      <c r="ENJ1" s="182"/>
      <c r="ENK1" s="182"/>
      <c r="ENL1" s="182"/>
      <c r="ENM1" s="182"/>
      <c r="ENN1" s="182"/>
      <c r="ENO1" s="182"/>
      <c r="ENP1" s="182"/>
      <c r="ENQ1" s="182"/>
      <c r="ENR1" s="182"/>
      <c r="ENS1" s="182"/>
      <c r="ENT1" s="182"/>
      <c r="ENU1" s="182"/>
      <c r="ENV1" s="182"/>
      <c r="ENW1" s="182"/>
      <c r="ENX1" s="182"/>
      <c r="ENY1" s="182"/>
      <c r="ENZ1" s="182"/>
      <c r="EOA1" s="182"/>
      <c r="EOB1" s="182"/>
      <c r="EOC1" s="182"/>
      <c r="EOD1" s="182"/>
      <c r="EOE1" s="182"/>
      <c r="EOF1" s="182"/>
      <c r="EOG1" s="182"/>
      <c r="EOH1" s="182"/>
      <c r="EOI1" s="182"/>
      <c r="EOJ1" s="182"/>
      <c r="EOK1" s="182"/>
      <c r="EOL1" s="182"/>
      <c r="EOM1" s="182"/>
      <c r="EON1" s="182"/>
      <c r="EOO1" s="182"/>
      <c r="EOP1" s="182"/>
      <c r="EOQ1" s="182"/>
      <c r="EOR1" s="182"/>
      <c r="EOS1" s="182"/>
      <c r="EOT1" s="182"/>
      <c r="EOU1" s="182"/>
      <c r="EOV1" s="182"/>
      <c r="EOW1" s="182"/>
      <c r="EOX1" s="182"/>
      <c r="EOY1" s="182"/>
      <c r="EOZ1" s="182"/>
      <c r="EPA1" s="182"/>
      <c r="EPB1" s="182"/>
      <c r="EPC1" s="182"/>
      <c r="EPD1" s="182"/>
      <c r="EPE1" s="182"/>
      <c r="EPF1" s="182"/>
      <c r="EPG1" s="182"/>
      <c r="EPH1" s="182"/>
      <c r="EPI1" s="182"/>
      <c r="EPJ1" s="182"/>
      <c r="EPK1" s="182"/>
      <c r="EPL1" s="182"/>
      <c r="EPM1" s="182"/>
      <c r="EPN1" s="182"/>
      <c r="EPO1" s="182"/>
      <c r="EPP1" s="182"/>
      <c r="EPQ1" s="182"/>
      <c r="EPR1" s="182"/>
      <c r="EPS1" s="182"/>
      <c r="EPT1" s="182"/>
      <c r="EPU1" s="182"/>
      <c r="EPV1" s="182"/>
      <c r="EPW1" s="182"/>
      <c r="EPX1" s="182"/>
      <c r="EPY1" s="182"/>
      <c r="EPZ1" s="182"/>
      <c r="EQA1" s="182"/>
      <c r="EQB1" s="182"/>
      <c r="EQC1" s="182"/>
      <c r="EQD1" s="182"/>
      <c r="EQE1" s="182"/>
      <c r="EQF1" s="182"/>
      <c r="EQG1" s="182"/>
      <c r="EQH1" s="182"/>
      <c r="EQI1" s="182"/>
      <c r="EQJ1" s="182"/>
      <c r="EQK1" s="182"/>
      <c r="EQL1" s="182"/>
      <c r="EQM1" s="182"/>
      <c r="EQN1" s="182"/>
      <c r="EQO1" s="182"/>
      <c r="EQP1" s="182"/>
      <c r="EQQ1" s="182"/>
      <c r="EQR1" s="182"/>
      <c r="EQS1" s="182"/>
      <c r="EQT1" s="182"/>
      <c r="EQU1" s="182"/>
      <c r="EQV1" s="182"/>
      <c r="EQW1" s="182"/>
      <c r="EQX1" s="182"/>
      <c r="EQY1" s="182"/>
      <c r="EQZ1" s="182"/>
      <c r="ERA1" s="182"/>
      <c r="ERB1" s="182"/>
      <c r="ERC1" s="182"/>
      <c r="ERD1" s="182"/>
      <c r="ERE1" s="182"/>
      <c r="ERF1" s="182"/>
      <c r="ERG1" s="182"/>
      <c r="ERH1" s="182"/>
      <c r="ERI1" s="182"/>
      <c r="ERJ1" s="182"/>
      <c r="ERK1" s="182"/>
      <c r="ERL1" s="182"/>
      <c r="ERM1" s="182"/>
      <c r="ERN1" s="182"/>
      <c r="ERO1" s="182"/>
      <c r="ERP1" s="182"/>
      <c r="ERQ1" s="182"/>
      <c r="ERR1" s="182"/>
      <c r="ERS1" s="182"/>
      <c r="ERT1" s="182"/>
      <c r="ERU1" s="182"/>
      <c r="ERV1" s="182"/>
      <c r="ERW1" s="182"/>
      <c r="ERX1" s="182"/>
      <c r="ERY1" s="182"/>
      <c r="ERZ1" s="182"/>
      <c r="ESA1" s="182"/>
      <c r="ESB1" s="182"/>
      <c r="ESC1" s="182"/>
      <c r="ESD1" s="182"/>
      <c r="ESE1" s="182"/>
      <c r="ESF1" s="182"/>
      <c r="ESG1" s="182"/>
      <c r="ESH1" s="182"/>
      <c r="ESI1" s="182"/>
      <c r="ESJ1" s="182"/>
      <c r="ESK1" s="182"/>
      <c r="ESL1" s="182"/>
      <c r="ESM1" s="182"/>
      <c r="ESN1" s="182"/>
      <c r="ESO1" s="182"/>
      <c r="ESP1" s="182"/>
      <c r="ESQ1" s="182"/>
      <c r="ESR1" s="182"/>
      <c r="ESS1" s="182"/>
      <c r="EST1" s="182"/>
      <c r="ESU1" s="182"/>
      <c r="ESV1" s="182"/>
      <c r="ESW1" s="182"/>
      <c r="ESX1" s="182"/>
      <c r="ESY1" s="182"/>
      <c r="ESZ1" s="182"/>
      <c r="ETA1" s="182"/>
      <c r="ETB1" s="182"/>
      <c r="ETC1" s="182"/>
      <c r="ETD1" s="182"/>
      <c r="ETE1" s="182"/>
      <c r="ETF1" s="182"/>
      <c r="ETG1" s="182"/>
      <c r="ETH1" s="182"/>
      <c r="ETI1" s="182"/>
      <c r="ETJ1" s="182"/>
      <c r="ETK1" s="182"/>
      <c r="ETL1" s="182"/>
      <c r="ETM1" s="182"/>
      <c r="ETN1" s="182"/>
      <c r="ETO1" s="182"/>
      <c r="ETP1" s="182"/>
      <c r="ETQ1" s="182"/>
      <c r="ETR1" s="182"/>
      <c r="ETS1" s="182"/>
      <c r="ETT1" s="182"/>
      <c r="ETU1" s="182"/>
      <c r="ETV1" s="182"/>
      <c r="ETW1" s="182"/>
      <c r="ETX1" s="182"/>
      <c r="ETY1" s="182"/>
      <c r="ETZ1" s="182"/>
      <c r="EUA1" s="182"/>
      <c r="EUB1" s="182"/>
      <c r="EUC1" s="182"/>
      <c r="EUD1" s="182"/>
      <c r="EUE1" s="182"/>
      <c r="EUF1" s="182"/>
      <c r="EUG1" s="182"/>
      <c r="EUH1" s="182"/>
      <c r="EUI1" s="182"/>
      <c r="EUJ1" s="182"/>
      <c r="EUK1" s="182"/>
      <c r="EUL1" s="182"/>
      <c r="EUM1" s="182"/>
      <c r="EUN1" s="182"/>
      <c r="EUO1" s="182"/>
      <c r="EUP1" s="182"/>
      <c r="EUQ1" s="182"/>
      <c r="EUR1" s="182"/>
      <c r="EUS1" s="182"/>
      <c r="EUT1" s="182"/>
      <c r="EUU1" s="182"/>
      <c r="EUV1" s="182"/>
      <c r="EUW1" s="182"/>
      <c r="EUX1" s="182"/>
      <c r="EUY1" s="182"/>
      <c r="EUZ1" s="182"/>
      <c r="EVA1" s="182"/>
      <c r="EVB1" s="182"/>
      <c r="EVC1" s="182"/>
      <c r="EVD1" s="182"/>
      <c r="EVE1" s="182"/>
      <c r="EVF1" s="182"/>
      <c r="EVG1" s="182"/>
      <c r="EVH1" s="182"/>
      <c r="EVI1" s="182"/>
      <c r="EVJ1" s="182"/>
      <c r="EVK1" s="182"/>
      <c r="EVL1" s="182"/>
      <c r="EVM1" s="182"/>
      <c r="EVN1" s="182"/>
      <c r="EVO1" s="182"/>
      <c r="EVP1" s="182"/>
      <c r="EVQ1" s="182"/>
      <c r="EVR1" s="182"/>
      <c r="EVS1" s="182"/>
      <c r="EVT1" s="182"/>
      <c r="EVU1" s="182"/>
      <c r="EVV1" s="182"/>
      <c r="EVW1" s="182"/>
      <c r="EVX1" s="182"/>
      <c r="EVY1" s="182"/>
      <c r="EVZ1" s="182"/>
      <c r="EWA1" s="182"/>
      <c r="EWB1" s="182"/>
      <c r="EWC1" s="182"/>
      <c r="EWD1" s="182"/>
      <c r="EWE1" s="182"/>
      <c r="EWF1" s="182"/>
      <c r="EWG1" s="182"/>
      <c r="EWH1" s="182"/>
      <c r="EWI1" s="182"/>
      <c r="EWJ1" s="182"/>
      <c r="EWK1" s="182"/>
      <c r="EWL1" s="182"/>
      <c r="EWM1" s="182"/>
      <c r="EWN1" s="182"/>
      <c r="EWO1" s="182"/>
      <c r="EWP1" s="182"/>
      <c r="EWQ1" s="182"/>
      <c r="EWR1" s="182"/>
      <c r="EWS1" s="182"/>
      <c r="EWT1" s="182"/>
      <c r="EWU1" s="182"/>
      <c r="EWV1" s="182"/>
      <c r="EWW1" s="182"/>
      <c r="EWX1" s="182"/>
      <c r="EWY1" s="182"/>
      <c r="EWZ1" s="182"/>
      <c r="EXA1" s="182"/>
      <c r="EXB1" s="182"/>
      <c r="EXC1" s="182"/>
      <c r="EXD1" s="182"/>
      <c r="EXE1" s="182"/>
      <c r="EXF1" s="182"/>
      <c r="EXG1" s="182"/>
      <c r="EXH1" s="182"/>
      <c r="EXI1" s="182"/>
      <c r="EXJ1" s="182"/>
      <c r="EXK1" s="182"/>
      <c r="EXL1" s="182"/>
      <c r="EXM1" s="182"/>
      <c r="EXN1" s="182"/>
      <c r="EXO1" s="182"/>
      <c r="EXP1" s="182"/>
      <c r="EXQ1" s="182"/>
      <c r="EXR1" s="182"/>
      <c r="EXS1" s="182"/>
      <c r="EXT1" s="182"/>
      <c r="EXU1" s="182"/>
      <c r="EXV1" s="182"/>
      <c r="EXW1" s="182"/>
      <c r="EXX1" s="182"/>
      <c r="EXY1" s="182"/>
      <c r="EXZ1" s="182"/>
      <c r="EYA1" s="182"/>
      <c r="EYB1" s="182"/>
      <c r="EYC1" s="182"/>
      <c r="EYD1" s="182"/>
      <c r="EYE1" s="182"/>
      <c r="EYF1" s="182"/>
      <c r="EYG1" s="182"/>
      <c r="EYH1" s="182"/>
      <c r="EYI1" s="182"/>
      <c r="EYJ1" s="182"/>
      <c r="EYK1" s="182"/>
      <c r="EYL1" s="182"/>
      <c r="EYM1" s="182"/>
      <c r="EYN1" s="182"/>
      <c r="EYO1" s="182"/>
      <c r="EYP1" s="182"/>
      <c r="EYQ1" s="182"/>
      <c r="EYR1" s="182"/>
      <c r="EYS1" s="182"/>
      <c r="EYT1" s="182"/>
      <c r="EYU1" s="182"/>
      <c r="EYV1" s="182"/>
      <c r="EYW1" s="182"/>
      <c r="EYX1" s="182"/>
      <c r="EYY1" s="182"/>
      <c r="EYZ1" s="182"/>
      <c r="EZA1" s="182"/>
      <c r="EZB1" s="182"/>
      <c r="EZC1" s="182"/>
      <c r="EZD1" s="182"/>
      <c r="EZE1" s="182"/>
      <c r="EZF1" s="182"/>
      <c r="EZG1" s="182"/>
      <c r="EZH1" s="182"/>
      <c r="EZI1" s="182"/>
      <c r="EZJ1" s="182"/>
      <c r="EZK1" s="182"/>
      <c r="EZL1" s="182"/>
      <c r="EZM1" s="182"/>
      <c r="EZN1" s="182"/>
      <c r="EZO1" s="182"/>
      <c r="EZP1" s="182"/>
      <c r="EZQ1" s="182"/>
      <c r="EZR1" s="182"/>
      <c r="EZS1" s="182"/>
      <c r="EZT1" s="182"/>
      <c r="EZU1" s="182"/>
      <c r="EZV1" s="182"/>
      <c r="EZW1" s="182"/>
      <c r="EZX1" s="182"/>
      <c r="EZY1" s="182"/>
      <c r="EZZ1" s="182"/>
      <c r="FAA1" s="182"/>
      <c r="FAB1" s="182"/>
      <c r="FAC1" s="182"/>
      <c r="FAD1" s="182"/>
      <c r="FAE1" s="182"/>
      <c r="FAF1" s="182"/>
      <c r="FAG1" s="182"/>
      <c r="FAH1" s="182"/>
      <c r="FAI1" s="182"/>
      <c r="FAJ1" s="182"/>
      <c r="FAK1" s="182"/>
      <c r="FAL1" s="182"/>
      <c r="FAM1" s="182"/>
      <c r="FAN1" s="182"/>
      <c r="FAO1" s="182"/>
      <c r="FAP1" s="182"/>
      <c r="FAQ1" s="182"/>
      <c r="FAR1" s="182"/>
      <c r="FAS1" s="182"/>
      <c r="FAT1" s="182"/>
      <c r="FAU1" s="182"/>
      <c r="FAV1" s="182"/>
      <c r="FAW1" s="182"/>
      <c r="FAX1" s="182"/>
      <c r="FAY1" s="182"/>
      <c r="FAZ1" s="182"/>
      <c r="FBA1" s="182"/>
      <c r="FBB1" s="182"/>
      <c r="FBC1" s="182"/>
      <c r="FBD1" s="182"/>
      <c r="FBE1" s="182"/>
      <c r="FBF1" s="182"/>
      <c r="FBG1" s="182"/>
      <c r="FBH1" s="182"/>
      <c r="FBI1" s="182"/>
      <c r="FBJ1" s="182"/>
      <c r="FBK1" s="182"/>
      <c r="FBL1" s="182"/>
      <c r="FBM1" s="182"/>
      <c r="FBN1" s="182"/>
      <c r="FBO1" s="182"/>
      <c r="FBP1" s="182"/>
      <c r="FBQ1" s="182"/>
      <c r="FBR1" s="182"/>
      <c r="FBS1" s="182"/>
      <c r="FBT1" s="182"/>
      <c r="FBU1" s="182"/>
      <c r="FBV1" s="182"/>
      <c r="FBW1" s="182"/>
      <c r="FBX1" s="182"/>
      <c r="FBY1" s="182"/>
      <c r="FBZ1" s="182"/>
      <c r="FCA1" s="182"/>
      <c r="FCB1" s="182"/>
      <c r="FCC1" s="182"/>
      <c r="FCD1" s="182"/>
      <c r="FCE1" s="182"/>
      <c r="FCF1" s="182"/>
      <c r="FCG1" s="182"/>
      <c r="FCH1" s="182"/>
      <c r="FCI1" s="182"/>
      <c r="FCJ1" s="182"/>
      <c r="FCK1" s="182"/>
      <c r="FCL1" s="182"/>
      <c r="FCM1" s="182"/>
      <c r="FCN1" s="182"/>
      <c r="FCO1" s="182"/>
      <c r="FCP1" s="182"/>
      <c r="FCQ1" s="182"/>
      <c r="FCR1" s="182"/>
      <c r="FCS1" s="182"/>
      <c r="FCT1" s="182"/>
      <c r="FCU1" s="182"/>
      <c r="FCV1" s="182"/>
      <c r="FCW1" s="182"/>
      <c r="FCX1" s="182"/>
      <c r="FCY1" s="182"/>
      <c r="FCZ1" s="182"/>
      <c r="FDA1" s="182"/>
      <c r="FDB1" s="182"/>
      <c r="FDC1" s="182"/>
      <c r="FDD1" s="182"/>
      <c r="FDE1" s="182"/>
      <c r="FDF1" s="182"/>
      <c r="FDG1" s="182"/>
      <c r="FDH1" s="182"/>
      <c r="FDI1" s="182"/>
      <c r="FDJ1" s="182"/>
      <c r="FDK1" s="182"/>
      <c r="FDL1" s="182"/>
      <c r="FDM1" s="182"/>
      <c r="FDN1" s="182"/>
      <c r="FDO1" s="182"/>
      <c r="FDP1" s="182"/>
      <c r="FDQ1" s="182"/>
      <c r="FDR1" s="182"/>
      <c r="FDS1" s="182"/>
      <c r="FDT1" s="182"/>
      <c r="FDU1" s="182"/>
      <c r="FDV1" s="182"/>
      <c r="FDW1" s="182"/>
      <c r="FDX1" s="182"/>
      <c r="FDY1" s="182"/>
      <c r="FDZ1" s="182"/>
      <c r="FEA1" s="182"/>
      <c r="FEB1" s="182"/>
      <c r="FEC1" s="182"/>
      <c r="FED1" s="182"/>
      <c r="FEE1" s="182"/>
      <c r="FEF1" s="182"/>
      <c r="FEG1" s="182"/>
      <c r="FEH1" s="182"/>
      <c r="FEI1" s="182"/>
      <c r="FEJ1" s="182"/>
      <c r="FEK1" s="182"/>
      <c r="FEL1" s="182"/>
      <c r="FEM1" s="182"/>
      <c r="FEN1" s="182"/>
      <c r="FEO1" s="182"/>
      <c r="FEP1" s="182"/>
      <c r="FEQ1" s="182"/>
      <c r="FER1" s="182"/>
      <c r="FES1" s="182"/>
      <c r="FET1" s="182"/>
      <c r="FEU1" s="182"/>
      <c r="FEV1" s="182"/>
      <c r="FEW1" s="182"/>
      <c r="FEX1" s="182"/>
      <c r="FEY1" s="182"/>
      <c r="FEZ1" s="182"/>
      <c r="FFA1" s="182"/>
      <c r="FFB1" s="182"/>
      <c r="FFC1" s="182"/>
      <c r="FFD1" s="182"/>
      <c r="FFE1" s="182"/>
      <c r="FFF1" s="182"/>
      <c r="FFG1" s="182"/>
      <c r="FFH1" s="182"/>
      <c r="FFI1" s="182"/>
      <c r="FFJ1" s="182"/>
      <c r="FFK1" s="182"/>
      <c r="FFL1" s="182"/>
      <c r="FFM1" s="182"/>
      <c r="FFN1" s="182"/>
      <c r="FFO1" s="182"/>
      <c r="FFP1" s="182"/>
      <c r="FFQ1" s="182"/>
      <c r="FFR1" s="182"/>
      <c r="FFS1" s="182"/>
      <c r="FFT1" s="182"/>
      <c r="FFU1" s="182"/>
      <c r="FFV1" s="182"/>
      <c r="FFW1" s="182"/>
      <c r="FFX1" s="182"/>
      <c r="FFY1" s="182"/>
      <c r="FFZ1" s="182"/>
      <c r="FGA1" s="182"/>
      <c r="FGB1" s="182"/>
      <c r="FGC1" s="182"/>
      <c r="FGD1" s="182"/>
      <c r="FGE1" s="182"/>
      <c r="FGF1" s="182"/>
      <c r="FGG1" s="182"/>
      <c r="FGH1" s="182"/>
      <c r="FGI1" s="182"/>
      <c r="FGJ1" s="182"/>
      <c r="FGK1" s="182"/>
      <c r="FGL1" s="182"/>
      <c r="FGM1" s="182"/>
      <c r="FGN1" s="182"/>
      <c r="FGO1" s="182"/>
      <c r="FGP1" s="182"/>
      <c r="FGQ1" s="182"/>
      <c r="FGR1" s="182"/>
      <c r="FGS1" s="182"/>
      <c r="FGT1" s="182"/>
      <c r="FGU1" s="182"/>
      <c r="FGV1" s="182"/>
      <c r="FGW1" s="182"/>
      <c r="FGX1" s="182"/>
      <c r="FGY1" s="182"/>
      <c r="FGZ1" s="182"/>
      <c r="FHA1" s="182"/>
      <c r="FHB1" s="182"/>
      <c r="FHC1" s="182"/>
      <c r="FHD1" s="182"/>
      <c r="FHE1" s="182"/>
      <c r="FHF1" s="182"/>
      <c r="FHG1" s="182"/>
      <c r="FHH1" s="182"/>
      <c r="FHI1" s="182"/>
      <c r="FHJ1" s="182"/>
      <c r="FHK1" s="182"/>
      <c r="FHL1" s="182"/>
      <c r="FHM1" s="182"/>
      <c r="FHN1" s="182"/>
      <c r="FHO1" s="182"/>
      <c r="FHP1" s="182"/>
      <c r="FHQ1" s="182"/>
      <c r="FHR1" s="182"/>
      <c r="FHS1" s="182"/>
      <c r="FHT1" s="182"/>
      <c r="FHU1" s="182"/>
      <c r="FHV1" s="182"/>
      <c r="FHW1" s="182"/>
      <c r="FHX1" s="182"/>
      <c r="FHY1" s="182"/>
      <c r="FHZ1" s="182"/>
      <c r="FIA1" s="182"/>
      <c r="FIB1" s="182"/>
      <c r="FIC1" s="182"/>
      <c r="FID1" s="182"/>
      <c r="FIE1" s="182"/>
      <c r="FIF1" s="182"/>
      <c r="FIG1" s="182"/>
      <c r="FIH1" s="182"/>
      <c r="FII1" s="182"/>
      <c r="FIJ1" s="182"/>
      <c r="FIK1" s="182"/>
      <c r="FIL1" s="182"/>
      <c r="FIM1" s="182"/>
      <c r="FIN1" s="182"/>
      <c r="FIO1" s="182"/>
      <c r="FIP1" s="182"/>
      <c r="FIQ1" s="182"/>
      <c r="FIR1" s="182"/>
      <c r="FIS1" s="182"/>
      <c r="FIT1" s="182"/>
      <c r="FIU1" s="182"/>
      <c r="FIV1" s="182"/>
      <c r="FIW1" s="182"/>
      <c r="FIX1" s="182"/>
      <c r="FIY1" s="182"/>
      <c r="FIZ1" s="182"/>
      <c r="FJA1" s="182"/>
      <c r="FJB1" s="182"/>
      <c r="FJC1" s="182"/>
      <c r="FJD1" s="182"/>
      <c r="FJE1" s="182"/>
      <c r="FJF1" s="182"/>
      <c r="FJG1" s="182"/>
      <c r="FJH1" s="182"/>
      <c r="FJI1" s="182"/>
      <c r="FJJ1" s="182"/>
      <c r="FJK1" s="182"/>
      <c r="FJL1" s="182"/>
      <c r="FJM1" s="182"/>
      <c r="FJN1" s="182"/>
      <c r="FJO1" s="182"/>
      <c r="FJP1" s="182"/>
      <c r="FJQ1" s="182"/>
      <c r="FJR1" s="182"/>
      <c r="FJS1" s="182"/>
      <c r="FJT1" s="182"/>
      <c r="FJU1" s="182"/>
      <c r="FJV1" s="182"/>
      <c r="FJW1" s="182"/>
      <c r="FJX1" s="182"/>
      <c r="FJY1" s="182"/>
      <c r="FJZ1" s="182"/>
      <c r="FKA1" s="182"/>
      <c r="FKB1" s="182"/>
      <c r="FKC1" s="182"/>
      <c r="FKD1" s="182"/>
      <c r="FKE1" s="182"/>
      <c r="FKF1" s="182"/>
      <c r="FKG1" s="182"/>
      <c r="FKH1" s="182"/>
      <c r="FKI1" s="182"/>
      <c r="FKJ1" s="182"/>
      <c r="FKK1" s="182"/>
      <c r="FKL1" s="182"/>
      <c r="FKM1" s="182"/>
      <c r="FKN1" s="182"/>
      <c r="FKO1" s="182"/>
      <c r="FKP1" s="182"/>
      <c r="FKQ1" s="182"/>
      <c r="FKR1" s="182"/>
      <c r="FKS1" s="182"/>
      <c r="FKT1" s="182"/>
      <c r="FKU1" s="182"/>
      <c r="FKV1" s="182"/>
      <c r="FKW1" s="182"/>
      <c r="FKX1" s="182"/>
      <c r="FKY1" s="182"/>
      <c r="FKZ1" s="182"/>
      <c r="FLA1" s="182"/>
      <c r="FLB1" s="182"/>
      <c r="FLC1" s="182"/>
      <c r="FLD1" s="182"/>
      <c r="FLE1" s="182"/>
      <c r="FLF1" s="182"/>
      <c r="FLG1" s="182"/>
      <c r="FLH1" s="182"/>
      <c r="FLI1" s="182"/>
      <c r="FLJ1" s="182"/>
      <c r="FLK1" s="182"/>
      <c r="FLL1" s="182"/>
      <c r="FLM1" s="182"/>
      <c r="FLN1" s="182"/>
      <c r="FLO1" s="182"/>
      <c r="FLP1" s="182"/>
      <c r="FLQ1" s="182"/>
      <c r="FLR1" s="182"/>
      <c r="FLS1" s="182"/>
      <c r="FLT1" s="182"/>
      <c r="FLU1" s="182"/>
      <c r="FLV1" s="182"/>
      <c r="FLW1" s="182"/>
      <c r="FLX1" s="182"/>
      <c r="FLY1" s="182"/>
      <c r="FLZ1" s="182"/>
      <c r="FMA1" s="182"/>
      <c r="FMB1" s="182"/>
      <c r="FMC1" s="182"/>
      <c r="FMD1" s="182"/>
      <c r="FME1" s="182"/>
      <c r="FMF1" s="182"/>
      <c r="FMG1" s="182"/>
      <c r="FMH1" s="182"/>
      <c r="FMI1" s="182"/>
      <c r="FMJ1" s="182"/>
      <c r="FMK1" s="182"/>
      <c r="FML1" s="182"/>
      <c r="FMM1" s="182"/>
      <c r="FMN1" s="182"/>
      <c r="FMO1" s="182"/>
      <c r="FMP1" s="182"/>
      <c r="FMQ1" s="182"/>
      <c r="FMR1" s="182"/>
      <c r="FMS1" s="182"/>
      <c r="FMT1" s="182"/>
      <c r="FMU1" s="182"/>
      <c r="FMV1" s="182"/>
      <c r="FMW1" s="182"/>
      <c r="FMX1" s="182"/>
      <c r="FMY1" s="182"/>
      <c r="FMZ1" s="182"/>
      <c r="FNA1" s="182"/>
      <c r="FNB1" s="182"/>
      <c r="FNC1" s="182"/>
      <c r="FND1" s="182"/>
      <c r="FNE1" s="182"/>
      <c r="FNF1" s="182"/>
      <c r="FNG1" s="182"/>
      <c r="FNH1" s="182"/>
      <c r="FNI1" s="182"/>
      <c r="FNJ1" s="182"/>
      <c r="FNK1" s="182"/>
      <c r="FNL1" s="182"/>
      <c r="FNM1" s="182"/>
      <c r="FNN1" s="182"/>
      <c r="FNO1" s="182"/>
      <c r="FNP1" s="182"/>
      <c r="FNQ1" s="182"/>
      <c r="FNR1" s="182"/>
      <c r="FNS1" s="182"/>
      <c r="FNT1" s="182"/>
      <c r="FNU1" s="182"/>
      <c r="FNV1" s="182"/>
      <c r="FNW1" s="182"/>
      <c r="FNX1" s="182"/>
      <c r="FNY1" s="182"/>
      <c r="FNZ1" s="182"/>
      <c r="FOA1" s="182"/>
      <c r="FOB1" s="182"/>
      <c r="FOC1" s="182"/>
      <c r="FOD1" s="182"/>
      <c r="FOE1" s="182"/>
      <c r="FOF1" s="182"/>
      <c r="FOG1" s="182"/>
      <c r="FOH1" s="182"/>
      <c r="FOI1" s="182"/>
      <c r="FOJ1" s="182"/>
      <c r="FOK1" s="182"/>
      <c r="FOL1" s="182"/>
      <c r="FOM1" s="182"/>
      <c r="FON1" s="182"/>
      <c r="FOO1" s="182"/>
      <c r="FOP1" s="182"/>
      <c r="FOQ1" s="182"/>
      <c r="FOR1" s="182"/>
      <c r="FOS1" s="182"/>
      <c r="FOT1" s="182"/>
      <c r="FOU1" s="182"/>
      <c r="FOV1" s="182"/>
      <c r="FOW1" s="182"/>
      <c r="FOX1" s="182"/>
      <c r="FOY1" s="182"/>
      <c r="FOZ1" s="182"/>
      <c r="FPA1" s="182"/>
      <c r="FPB1" s="182"/>
      <c r="FPC1" s="182"/>
      <c r="FPD1" s="182"/>
      <c r="FPE1" s="182"/>
      <c r="FPF1" s="182"/>
      <c r="FPG1" s="182"/>
      <c r="FPH1" s="182"/>
      <c r="FPI1" s="182"/>
      <c r="FPJ1" s="182"/>
      <c r="FPK1" s="182"/>
      <c r="FPL1" s="182"/>
      <c r="FPM1" s="182"/>
      <c r="FPN1" s="182"/>
      <c r="FPO1" s="182"/>
      <c r="FPP1" s="182"/>
      <c r="FPQ1" s="182"/>
      <c r="FPR1" s="182"/>
      <c r="FPS1" s="182"/>
      <c r="FPT1" s="182"/>
      <c r="FPU1" s="182"/>
      <c r="FPV1" s="182"/>
      <c r="FPW1" s="182"/>
      <c r="FPX1" s="182"/>
      <c r="FPY1" s="182"/>
      <c r="FPZ1" s="182"/>
      <c r="FQA1" s="182"/>
      <c r="FQB1" s="182"/>
      <c r="FQC1" s="182"/>
      <c r="FQD1" s="182"/>
      <c r="FQE1" s="182"/>
      <c r="FQF1" s="182"/>
      <c r="FQG1" s="182"/>
      <c r="FQH1" s="182"/>
      <c r="FQI1" s="182"/>
      <c r="FQJ1" s="182"/>
      <c r="FQK1" s="182"/>
      <c r="FQL1" s="182"/>
      <c r="FQM1" s="182"/>
      <c r="FQN1" s="182"/>
      <c r="FQO1" s="182"/>
      <c r="FQP1" s="182"/>
      <c r="FQQ1" s="182"/>
      <c r="FQR1" s="182"/>
      <c r="FQS1" s="182"/>
      <c r="FQT1" s="182"/>
      <c r="FQU1" s="182"/>
      <c r="FQV1" s="182"/>
      <c r="FQW1" s="182"/>
      <c r="FQX1" s="182"/>
      <c r="FQY1" s="182"/>
      <c r="FQZ1" s="182"/>
      <c r="FRA1" s="182"/>
      <c r="FRB1" s="182"/>
      <c r="FRC1" s="182"/>
      <c r="FRD1" s="182"/>
      <c r="FRE1" s="182"/>
      <c r="FRF1" s="182"/>
      <c r="FRG1" s="182"/>
      <c r="FRH1" s="182"/>
      <c r="FRI1" s="182"/>
      <c r="FRJ1" s="182"/>
      <c r="FRK1" s="182"/>
      <c r="FRL1" s="182"/>
      <c r="FRM1" s="182"/>
      <c r="FRN1" s="182"/>
      <c r="FRO1" s="182"/>
      <c r="FRP1" s="182"/>
      <c r="FRQ1" s="182"/>
      <c r="FRR1" s="182"/>
      <c r="FRS1" s="182"/>
      <c r="FRT1" s="182"/>
      <c r="FRU1" s="182"/>
      <c r="FRV1" s="182"/>
      <c r="FRW1" s="182"/>
      <c r="FRX1" s="182"/>
      <c r="FRY1" s="182"/>
      <c r="FRZ1" s="182"/>
      <c r="FSA1" s="182"/>
      <c r="FSB1" s="182"/>
      <c r="FSC1" s="182"/>
      <c r="FSD1" s="182"/>
      <c r="FSE1" s="182"/>
      <c r="FSF1" s="182"/>
      <c r="FSG1" s="182"/>
      <c r="FSH1" s="182"/>
      <c r="FSI1" s="182"/>
      <c r="FSJ1" s="182"/>
      <c r="FSK1" s="182"/>
      <c r="FSL1" s="182"/>
      <c r="FSM1" s="182"/>
      <c r="FSN1" s="182"/>
      <c r="FSO1" s="182"/>
      <c r="FSP1" s="182"/>
      <c r="FSQ1" s="182"/>
      <c r="FSR1" s="182"/>
      <c r="FSS1" s="182"/>
      <c r="FST1" s="182"/>
      <c r="FSU1" s="182"/>
      <c r="FSV1" s="182"/>
      <c r="FSW1" s="182"/>
      <c r="FSX1" s="182"/>
      <c r="FSY1" s="182"/>
      <c r="FSZ1" s="182"/>
      <c r="FTA1" s="182"/>
      <c r="FTB1" s="182"/>
      <c r="FTC1" s="182"/>
      <c r="FTD1" s="182"/>
      <c r="FTE1" s="182"/>
      <c r="FTF1" s="182"/>
      <c r="FTG1" s="182"/>
      <c r="FTH1" s="182"/>
      <c r="FTI1" s="182"/>
      <c r="FTJ1" s="182"/>
      <c r="FTK1" s="182"/>
      <c r="FTL1" s="182"/>
      <c r="FTM1" s="182"/>
      <c r="FTN1" s="182"/>
      <c r="FTO1" s="182"/>
      <c r="FTP1" s="182"/>
      <c r="FTQ1" s="182"/>
      <c r="FTR1" s="182"/>
      <c r="FTS1" s="182"/>
      <c r="FTT1" s="182"/>
      <c r="FTU1" s="182"/>
      <c r="FTV1" s="182"/>
      <c r="FTW1" s="182"/>
      <c r="FTX1" s="182"/>
      <c r="FTY1" s="182"/>
      <c r="FTZ1" s="182"/>
      <c r="FUA1" s="182"/>
      <c r="FUB1" s="182"/>
      <c r="FUC1" s="182"/>
      <c r="FUD1" s="182"/>
      <c r="FUE1" s="182"/>
      <c r="FUF1" s="182"/>
      <c r="FUG1" s="182"/>
      <c r="FUH1" s="182"/>
      <c r="FUI1" s="182"/>
      <c r="FUJ1" s="182"/>
      <c r="FUK1" s="182"/>
      <c r="FUL1" s="182"/>
      <c r="FUM1" s="182"/>
      <c r="FUN1" s="182"/>
      <c r="FUO1" s="182"/>
      <c r="FUP1" s="182"/>
      <c r="FUQ1" s="182"/>
      <c r="FUR1" s="182"/>
      <c r="FUS1" s="182"/>
      <c r="FUT1" s="182"/>
      <c r="FUU1" s="182"/>
      <c r="FUV1" s="182"/>
      <c r="FUW1" s="182"/>
      <c r="FUX1" s="182"/>
      <c r="FUY1" s="182"/>
      <c r="FUZ1" s="182"/>
      <c r="FVA1" s="182"/>
      <c r="FVB1" s="182"/>
      <c r="FVC1" s="182"/>
      <c r="FVD1" s="182"/>
      <c r="FVE1" s="182"/>
      <c r="FVF1" s="182"/>
      <c r="FVG1" s="182"/>
      <c r="FVH1" s="182"/>
      <c r="FVI1" s="182"/>
      <c r="FVJ1" s="182"/>
      <c r="FVK1" s="182"/>
      <c r="FVL1" s="182"/>
      <c r="FVM1" s="182"/>
      <c r="FVN1" s="182"/>
      <c r="FVO1" s="182"/>
      <c r="FVP1" s="182"/>
      <c r="FVQ1" s="182"/>
      <c r="FVR1" s="182"/>
      <c r="FVS1" s="182"/>
      <c r="FVT1" s="182"/>
      <c r="FVU1" s="182"/>
      <c r="FVV1" s="182"/>
      <c r="FVW1" s="182"/>
      <c r="FVX1" s="182"/>
      <c r="FVY1" s="182"/>
      <c r="FVZ1" s="182"/>
      <c r="FWA1" s="182"/>
      <c r="FWB1" s="182"/>
      <c r="FWC1" s="182"/>
      <c r="FWD1" s="182"/>
      <c r="FWE1" s="182"/>
      <c r="FWF1" s="182"/>
      <c r="FWG1" s="182"/>
      <c r="FWH1" s="182"/>
      <c r="FWI1" s="182"/>
      <c r="FWJ1" s="182"/>
      <c r="FWK1" s="182"/>
      <c r="FWL1" s="182"/>
      <c r="FWM1" s="182"/>
      <c r="FWN1" s="182"/>
      <c r="FWO1" s="182"/>
      <c r="FWP1" s="182"/>
      <c r="FWQ1" s="182"/>
      <c r="FWR1" s="182"/>
      <c r="FWS1" s="182"/>
      <c r="FWT1" s="182"/>
      <c r="FWU1" s="182"/>
      <c r="FWV1" s="182"/>
      <c r="FWW1" s="182"/>
      <c r="FWX1" s="182"/>
      <c r="FWY1" s="182"/>
      <c r="FWZ1" s="182"/>
      <c r="FXA1" s="182"/>
      <c r="FXB1" s="182"/>
      <c r="FXC1" s="182"/>
      <c r="FXD1" s="182"/>
      <c r="FXE1" s="182"/>
      <c r="FXF1" s="182"/>
      <c r="FXG1" s="182"/>
      <c r="FXH1" s="182"/>
      <c r="FXI1" s="182"/>
      <c r="FXJ1" s="182"/>
      <c r="FXK1" s="182"/>
      <c r="FXL1" s="182"/>
      <c r="FXM1" s="182"/>
      <c r="FXN1" s="182"/>
      <c r="FXO1" s="182"/>
      <c r="FXP1" s="182"/>
      <c r="FXQ1" s="182"/>
      <c r="FXR1" s="182"/>
      <c r="FXS1" s="182"/>
      <c r="FXT1" s="182"/>
      <c r="FXU1" s="182"/>
      <c r="FXV1" s="182"/>
      <c r="FXW1" s="182"/>
      <c r="FXX1" s="182"/>
      <c r="FXY1" s="182"/>
      <c r="FXZ1" s="182"/>
      <c r="FYA1" s="182"/>
      <c r="FYB1" s="182"/>
      <c r="FYC1" s="182"/>
      <c r="FYD1" s="182"/>
      <c r="FYE1" s="182"/>
      <c r="FYF1" s="182"/>
      <c r="FYG1" s="182"/>
      <c r="FYH1" s="182"/>
      <c r="FYI1" s="182"/>
      <c r="FYJ1" s="182"/>
      <c r="FYK1" s="182"/>
      <c r="FYL1" s="182"/>
      <c r="FYM1" s="182"/>
      <c r="FYN1" s="182"/>
      <c r="FYO1" s="182"/>
      <c r="FYP1" s="182"/>
      <c r="FYQ1" s="182"/>
      <c r="FYR1" s="182"/>
      <c r="FYS1" s="182"/>
      <c r="FYT1" s="182"/>
      <c r="FYU1" s="182"/>
      <c r="FYV1" s="182"/>
      <c r="FYW1" s="182"/>
      <c r="FYX1" s="182"/>
      <c r="FYY1" s="182"/>
      <c r="FYZ1" s="182"/>
      <c r="FZA1" s="182"/>
      <c r="FZB1" s="182"/>
      <c r="FZC1" s="182"/>
      <c r="FZD1" s="182"/>
      <c r="FZE1" s="182"/>
      <c r="FZF1" s="182"/>
      <c r="FZG1" s="182"/>
      <c r="FZH1" s="182"/>
      <c r="FZI1" s="182"/>
      <c r="FZJ1" s="182"/>
      <c r="FZK1" s="182"/>
      <c r="FZL1" s="182"/>
      <c r="FZM1" s="182"/>
      <c r="FZN1" s="182"/>
      <c r="FZO1" s="182"/>
      <c r="FZP1" s="182"/>
      <c r="FZQ1" s="182"/>
      <c r="FZR1" s="182"/>
      <c r="FZS1" s="182"/>
      <c r="FZT1" s="182"/>
      <c r="FZU1" s="182"/>
      <c r="FZV1" s="182"/>
      <c r="FZW1" s="182"/>
      <c r="FZX1" s="182"/>
      <c r="FZY1" s="182"/>
      <c r="FZZ1" s="182"/>
      <c r="GAA1" s="182"/>
      <c r="GAB1" s="182"/>
      <c r="GAC1" s="182"/>
      <c r="GAD1" s="182"/>
      <c r="GAE1" s="182"/>
      <c r="GAF1" s="182"/>
      <c r="GAG1" s="182"/>
      <c r="GAH1" s="182"/>
      <c r="GAI1" s="182"/>
      <c r="GAJ1" s="182"/>
      <c r="GAK1" s="182"/>
      <c r="GAL1" s="182"/>
      <c r="GAM1" s="182"/>
      <c r="GAN1" s="182"/>
      <c r="GAO1" s="182"/>
      <c r="GAP1" s="182"/>
      <c r="GAQ1" s="182"/>
      <c r="GAR1" s="182"/>
      <c r="GAS1" s="182"/>
      <c r="GAT1" s="182"/>
      <c r="GAU1" s="182"/>
      <c r="GAV1" s="182"/>
      <c r="GAW1" s="182"/>
      <c r="GAX1" s="182"/>
      <c r="GAY1" s="182"/>
      <c r="GAZ1" s="182"/>
      <c r="GBA1" s="182"/>
      <c r="GBB1" s="182"/>
      <c r="GBC1" s="182"/>
      <c r="GBD1" s="182"/>
      <c r="GBE1" s="182"/>
      <c r="GBF1" s="182"/>
      <c r="GBG1" s="182"/>
      <c r="GBH1" s="182"/>
      <c r="GBI1" s="182"/>
      <c r="GBJ1" s="182"/>
      <c r="GBK1" s="182"/>
      <c r="GBL1" s="182"/>
      <c r="GBM1" s="182"/>
      <c r="GBN1" s="182"/>
      <c r="GBO1" s="182"/>
      <c r="GBP1" s="182"/>
      <c r="GBQ1" s="182"/>
      <c r="GBR1" s="182"/>
      <c r="GBS1" s="182"/>
      <c r="GBT1" s="182"/>
      <c r="GBU1" s="182"/>
      <c r="GBV1" s="182"/>
      <c r="GBW1" s="182"/>
      <c r="GBX1" s="182"/>
      <c r="GBY1" s="182"/>
      <c r="GBZ1" s="182"/>
      <c r="GCA1" s="182"/>
      <c r="GCB1" s="182"/>
      <c r="GCC1" s="182"/>
      <c r="GCD1" s="182"/>
      <c r="GCE1" s="182"/>
      <c r="GCF1" s="182"/>
      <c r="GCG1" s="182"/>
      <c r="GCH1" s="182"/>
      <c r="GCI1" s="182"/>
      <c r="GCJ1" s="182"/>
      <c r="GCK1" s="182"/>
      <c r="GCL1" s="182"/>
      <c r="GCM1" s="182"/>
      <c r="GCN1" s="182"/>
      <c r="GCO1" s="182"/>
      <c r="GCP1" s="182"/>
      <c r="GCQ1" s="182"/>
      <c r="GCR1" s="182"/>
      <c r="GCS1" s="182"/>
      <c r="GCT1" s="182"/>
      <c r="GCU1" s="182"/>
      <c r="GCV1" s="182"/>
      <c r="GCW1" s="182"/>
      <c r="GCX1" s="182"/>
      <c r="GCY1" s="182"/>
      <c r="GCZ1" s="182"/>
      <c r="GDA1" s="182"/>
      <c r="GDB1" s="182"/>
      <c r="GDC1" s="182"/>
      <c r="GDD1" s="182"/>
      <c r="GDE1" s="182"/>
      <c r="GDF1" s="182"/>
      <c r="GDG1" s="182"/>
      <c r="GDH1" s="182"/>
      <c r="GDI1" s="182"/>
      <c r="GDJ1" s="182"/>
      <c r="GDK1" s="182"/>
      <c r="GDL1" s="182"/>
      <c r="GDM1" s="182"/>
      <c r="GDN1" s="182"/>
      <c r="GDO1" s="182"/>
      <c r="GDP1" s="182"/>
      <c r="GDQ1" s="182"/>
      <c r="GDR1" s="182"/>
      <c r="GDS1" s="182"/>
      <c r="GDT1" s="182"/>
      <c r="GDU1" s="182"/>
      <c r="GDV1" s="182"/>
      <c r="GDW1" s="182"/>
      <c r="GDX1" s="182"/>
      <c r="GDY1" s="182"/>
      <c r="GDZ1" s="182"/>
      <c r="GEA1" s="182"/>
      <c r="GEB1" s="182"/>
      <c r="GEC1" s="182"/>
      <c r="GED1" s="182"/>
      <c r="GEE1" s="182"/>
      <c r="GEF1" s="182"/>
      <c r="GEG1" s="182"/>
      <c r="GEH1" s="182"/>
      <c r="GEI1" s="182"/>
      <c r="GEJ1" s="182"/>
      <c r="GEK1" s="182"/>
      <c r="GEL1" s="182"/>
      <c r="GEM1" s="182"/>
      <c r="GEN1" s="182"/>
      <c r="GEO1" s="182"/>
      <c r="GEP1" s="182"/>
      <c r="GEQ1" s="182"/>
      <c r="GER1" s="182"/>
      <c r="GES1" s="182"/>
      <c r="GET1" s="182"/>
      <c r="GEU1" s="182"/>
      <c r="GEV1" s="182"/>
      <c r="GEW1" s="182"/>
      <c r="GEX1" s="182"/>
      <c r="GEY1" s="182"/>
      <c r="GEZ1" s="182"/>
      <c r="GFA1" s="182"/>
      <c r="GFB1" s="182"/>
      <c r="GFC1" s="182"/>
      <c r="GFD1" s="182"/>
      <c r="GFE1" s="182"/>
      <c r="GFF1" s="182"/>
      <c r="GFG1" s="182"/>
      <c r="GFH1" s="182"/>
      <c r="GFI1" s="182"/>
      <c r="GFJ1" s="182"/>
      <c r="GFK1" s="182"/>
      <c r="GFL1" s="182"/>
      <c r="GFM1" s="182"/>
      <c r="GFN1" s="182"/>
      <c r="GFO1" s="182"/>
      <c r="GFP1" s="182"/>
      <c r="GFQ1" s="182"/>
      <c r="GFR1" s="182"/>
      <c r="GFS1" s="182"/>
      <c r="GFT1" s="182"/>
      <c r="GFU1" s="182"/>
      <c r="GFV1" s="182"/>
      <c r="GFW1" s="182"/>
      <c r="GFX1" s="182"/>
      <c r="GFY1" s="182"/>
      <c r="GFZ1" s="182"/>
      <c r="GGA1" s="182"/>
      <c r="GGB1" s="182"/>
      <c r="GGC1" s="182"/>
      <c r="GGD1" s="182"/>
      <c r="GGE1" s="182"/>
      <c r="GGF1" s="182"/>
      <c r="GGG1" s="182"/>
      <c r="GGH1" s="182"/>
      <c r="GGI1" s="182"/>
      <c r="GGJ1" s="182"/>
      <c r="GGK1" s="182"/>
      <c r="GGL1" s="182"/>
      <c r="GGM1" s="182"/>
      <c r="GGN1" s="182"/>
      <c r="GGO1" s="182"/>
      <c r="GGP1" s="182"/>
      <c r="GGQ1" s="182"/>
      <c r="GGR1" s="182"/>
      <c r="GGS1" s="182"/>
      <c r="GGT1" s="182"/>
      <c r="GGU1" s="182"/>
      <c r="GGV1" s="182"/>
      <c r="GGW1" s="182"/>
      <c r="GGX1" s="182"/>
      <c r="GGY1" s="182"/>
      <c r="GGZ1" s="182"/>
      <c r="GHA1" s="182"/>
      <c r="GHB1" s="182"/>
      <c r="GHC1" s="182"/>
      <c r="GHD1" s="182"/>
      <c r="GHE1" s="182"/>
      <c r="GHF1" s="182"/>
      <c r="GHG1" s="182"/>
      <c r="GHH1" s="182"/>
      <c r="GHI1" s="182"/>
      <c r="GHJ1" s="182"/>
      <c r="GHK1" s="182"/>
      <c r="GHL1" s="182"/>
      <c r="GHM1" s="182"/>
      <c r="GHN1" s="182"/>
      <c r="GHO1" s="182"/>
      <c r="GHP1" s="182"/>
      <c r="GHQ1" s="182"/>
      <c r="GHR1" s="182"/>
      <c r="GHS1" s="182"/>
      <c r="GHT1" s="182"/>
      <c r="GHU1" s="182"/>
      <c r="GHV1" s="182"/>
      <c r="GHW1" s="182"/>
      <c r="GHX1" s="182"/>
      <c r="GHY1" s="182"/>
      <c r="GHZ1" s="182"/>
      <c r="GIA1" s="182"/>
      <c r="GIB1" s="182"/>
      <c r="GIC1" s="182"/>
      <c r="GID1" s="182"/>
      <c r="GIE1" s="182"/>
      <c r="GIF1" s="182"/>
      <c r="GIG1" s="182"/>
      <c r="GIH1" s="182"/>
      <c r="GII1" s="182"/>
      <c r="GIJ1" s="182"/>
      <c r="GIK1" s="182"/>
      <c r="GIL1" s="182"/>
      <c r="GIM1" s="182"/>
      <c r="GIN1" s="182"/>
      <c r="GIO1" s="182"/>
      <c r="GIP1" s="182"/>
      <c r="GIQ1" s="182"/>
      <c r="GIR1" s="182"/>
      <c r="GIS1" s="182"/>
      <c r="GIT1" s="182"/>
      <c r="GIU1" s="182"/>
      <c r="GIV1" s="182"/>
      <c r="GIW1" s="182"/>
      <c r="GIX1" s="182"/>
      <c r="GIY1" s="182"/>
      <c r="GIZ1" s="182"/>
      <c r="GJA1" s="182"/>
      <c r="GJB1" s="182"/>
      <c r="GJC1" s="182"/>
      <c r="GJD1" s="182"/>
      <c r="GJE1" s="182"/>
      <c r="GJF1" s="182"/>
      <c r="GJG1" s="182"/>
      <c r="GJH1" s="182"/>
      <c r="GJI1" s="182"/>
      <c r="GJJ1" s="182"/>
      <c r="GJK1" s="182"/>
      <c r="GJL1" s="182"/>
      <c r="GJM1" s="182"/>
      <c r="GJN1" s="182"/>
      <c r="GJO1" s="182"/>
      <c r="GJP1" s="182"/>
      <c r="GJQ1" s="182"/>
      <c r="GJR1" s="182"/>
      <c r="GJS1" s="182"/>
      <c r="GJT1" s="182"/>
      <c r="GJU1" s="182"/>
      <c r="GJV1" s="182"/>
      <c r="GJW1" s="182"/>
      <c r="GJX1" s="182"/>
      <c r="GJY1" s="182"/>
      <c r="GJZ1" s="182"/>
      <c r="GKA1" s="182"/>
      <c r="GKB1" s="182"/>
      <c r="GKC1" s="182"/>
      <c r="GKD1" s="182"/>
      <c r="GKE1" s="182"/>
      <c r="GKF1" s="182"/>
      <c r="GKG1" s="182"/>
      <c r="GKH1" s="182"/>
      <c r="GKI1" s="182"/>
      <c r="GKJ1" s="182"/>
      <c r="GKK1" s="182"/>
      <c r="GKL1" s="182"/>
      <c r="GKM1" s="182"/>
      <c r="GKN1" s="182"/>
      <c r="GKO1" s="182"/>
      <c r="GKP1" s="182"/>
      <c r="GKQ1" s="182"/>
      <c r="GKR1" s="182"/>
      <c r="GKS1" s="182"/>
      <c r="GKT1" s="182"/>
      <c r="GKU1" s="182"/>
      <c r="GKV1" s="182"/>
      <c r="GKW1" s="182"/>
      <c r="GKX1" s="182"/>
      <c r="GKY1" s="182"/>
      <c r="GKZ1" s="182"/>
      <c r="GLA1" s="182"/>
      <c r="GLB1" s="182"/>
      <c r="GLC1" s="182"/>
      <c r="GLD1" s="182"/>
      <c r="GLE1" s="182"/>
      <c r="GLF1" s="182"/>
      <c r="GLG1" s="182"/>
      <c r="GLH1" s="182"/>
      <c r="GLI1" s="182"/>
      <c r="GLJ1" s="182"/>
      <c r="GLK1" s="182"/>
      <c r="GLL1" s="182"/>
      <c r="GLM1" s="182"/>
      <c r="GLN1" s="182"/>
      <c r="GLO1" s="182"/>
      <c r="GLP1" s="182"/>
      <c r="GLQ1" s="182"/>
      <c r="GLR1" s="182"/>
      <c r="GLS1" s="182"/>
      <c r="GLT1" s="182"/>
      <c r="GLU1" s="182"/>
      <c r="GLV1" s="182"/>
      <c r="GLW1" s="182"/>
      <c r="GLX1" s="182"/>
      <c r="GLY1" s="182"/>
      <c r="GLZ1" s="182"/>
      <c r="GMA1" s="182"/>
      <c r="GMB1" s="182"/>
      <c r="GMC1" s="182"/>
      <c r="GMD1" s="182"/>
      <c r="GME1" s="182"/>
      <c r="GMF1" s="182"/>
      <c r="GMG1" s="182"/>
      <c r="GMH1" s="182"/>
      <c r="GMI1" s="182"/>
      <c r="GMJ1" s="182"/>
      <c r="GMK1" s="182"/>
      <c r="GML1" s="182"/>
      <c r="GMM1" s="182"/>
      <c r="GMN1" s="182"/>
      <c r="GMO1" s="182"/>
      <c r="GMP1" s="182"/>
      <c r="GMQ1" s="182"/>
      <c r="GMR1" s="182"/>
      <c r="GMS1" s="182"/>
      <c r="GMT1" s="182"/>
      <c r="GMU1" s="182"/>
      <c r="GMV1" s="182"/>
      <c r="GMW1" s="182"/>
      <c r="GMX1" s="182"/>
      <c r="GMY1" s="182"/>
      <c r="GMZ1" s="182"/>
      <c r="GNA1" s="182"/>
      <c r="GNB1" s="182"/>
      <c r="GNC1" s="182"/>
      <c r="GND1" s="182"/>
      <c r="GNE1" s="182"/>
      <c r="GNF1" s="182"/>
      <c r="GNG1" s="182"/>
      <c r="GNH1" s="182"/>
      <c r="GNI1" s="182"/>
      <c r="GNJ1" s="182"/>
      <c r="GNK1" s="182"/>
      <c r="GNL1" s="182"/>
      <c r="GNM1" s="182"/>
      <c r="GNN1" s="182"/>
      <c r="GNO1" s="182"/>
      <c r="GNP1" s="182"/>
      <c r="GNQ1" s="182"/>
      <c r="GNR1" s="182"/>
      <c r="GNS1" s="182"/>
      <c r="GNT1" s="182"/>
      <c r="GNU1" s="182"/>
      <c r="GNV1" s="182"/>
      <c r="GNW1" s="182"/>
      <c r="GNX1" s="182"/>
      <c r="GNY1" s="182"/>
      <c r="GNZ1" s="182"/>
      <c r="GOA1" s="182"/>
      <c r="GOB1" s="182"/>
      <c r="GOC1" s="182"/>
      <c r="GOD1" s="182"/>
      <c r="GOE1" s="182"/>
      <c r="GOF1" s="182"/>
      <c r="GOG1" s="182"/>
      <c r="GOH1" s="182"/>
      <c r="GOI1" s="182"/>
      <c r="GOJ1" s="182"/>
      <c r="GOK1" s="182"/>
      <c r="GOL1" s="182"/>
      <c r="GOM1" s="182"/>
      <c r="GON1" s="182"/>
      <c r="GOO1" s="182"/>
      <c r="GOP1" s="182"/>
      <c r="GOQ1" s="182"/>
      <c r="GOR1" s="182"/>
      <c r="GOS1" s="182"/>
      <c r="GOT1" s="182"/>
      <c r="GOU1" s="182"/>
      <c r="GOV1" s="182"/>
      <c r="GOW1" s="182"/>
      <c r="GOX1" s="182"/>
      <c r="GOY1" s="182"/>
      <c r="GOZ1" s="182"/>
      <c r="GPA1" s="182"/>
      <c r="GPB1" s="182"/>
      <c r="GPC1" s="182"/>
      <c r="GPD1" s="182"/>
      <c r="GPE1" s="182"/>
      <c r="GPF1" s="182"/>
      <c r="GPG1" s="182"/>
      <c r="GPH1" s="182"/>
      <c r="GPI1" s="182"/>
      <c r="GPJ1" s="182"/>
      <c r="GPK1" s="182"/>
      <c r="GPL1" s="182"/>
      <c r="GPM1" s="182"/>
      <c r="GPN1" s="182"/>
      <c r="GPO1" s="182"/>
      <c r="GPP1" s="182"/>
      <c r="GPQ1" s="182"/>
      <c r="GPR1" s="182"/>
      <c r="GPS1" s="182"/>
      <c r="GPT1" s="182"/>
      <c r="GPU1" s="182"/>
      <c r="GPV1" s="182"/>
      <c r="GPW1" s="182"/>
      <c r="GPX1" s="182"/>
      <c r="GPY1" s="182"/>
      <c r="GPZ1" s="182"/>
      <c r="GQA1" s="182"/>
      <c r="GQB1" s="182"/>
      <c r="GQC1" s="182"/>
      <c r="GQD1" s="182"/>
      <c r="GQE1" s="182"/>
      <c r="GQF1" s="182"/>
      <c r="GQG1" s="182"/>
      <c r="GQH1" s="182"/>
      <c r="GQI1" s="182"/>
      <c r="GQJ1" s="182"/>
      <c r="GQK1" s="182"/>
      <c r="GQL1" s="182"/>
      <c r="GQM1" s="182"/>
      <c r="GQN1" s="182"/>
      <c r="GQO1" s="182"/>
      <c r="GQP1" s="182"/>
      <c r="GQQ1" s="182"/>
      <c r="GQR1" s="182"/>
      <c r="GQS1" s="182"/>
      <c r="GQT1" s="182"/>
      <c r="GQU1" s="182"/>
      <c r="GQV1" s="182"/>
      <c r="GQW1" s="182"/>
      <c r="GQX1" s="182"/>
      <c r="GQY1" s="182"/>
      <c r="GQZ1" s="182"/>
      <c r="GRA1" s="182"/>
      <c r="GRB1" s="182"/>
      <c r="GRC1" s="182"/>
      <c r="GRD1" s="182"/>
      <c r="GRE1" s="182"/>
      <c r="GRF1" s="182"/>
      <c r="GRG1" s="182"/>
      <c r="GRH1" s="182"/>
      <c r="GRI1" s="182"/>
      <c r="GRJ1" s="182"/>
      <c r="GRK1" s="182"/>
      <c r="GRL1" s="182"/>
      <c r="GRM1" s="182"/>
      <c r="GRN1" s="182"/>
      <c r="GRO1" s="182"/>
      <c r="GRP1" s="182"/>
      <c r="GRQ1" s="182"/>
      <c r="GRR1" s="182"/>
      <c r="GRS1" s="182"/>
      <c r="GRT1" s="182"/>
      <c r="GRU1" s="182"/>
      <c r="GRV1" s="182"/>
      <c r="GRW1" s="182"/>
      <c r="GRX1" s="182"/>
      <c r="GRY1" s="182"/>
      <c r="GRZ1" s="182"/>
      <c r="GSA1" s="182"/>
      <c r="GSB1" s="182"/>
      <c r="GSC1" s="182"/>
      <c r="GSD1" s="182"/>
      <c r="GSE1" s="182"/>
      <c r="GSF1" s="182"/>
      <c r="GSG1" s="182"/>
      <c r="GSH1" s="182"/>
      <c r="GSI1" s="182"/>
      <c r="GSJ1" s="182"/>
      <c r="GSK1" s="182"/>
      <c r="GSL1" s="182"/>
      <c r="GSM1" s="182"/>
      <c r="GSN1" s="182"/>
      <c r="GSO1" s="182"/>
      <c r="GSP1" s="182"/>
      <c r="GSQ1" s="182"/>
      <c r="GSR1" s="182"/>
      <c r="GSS1" s="182"/>
      <c r="GST1" s="182"/>
      <c r="GSU1" s="182"/>
      <c r="GSV1" s="182"/>
      <c r="GSW1" s="182"/>
      <c r="GSX1" s="182"/>
      <c r="GSY1" s="182"/>
      <c r="GSZ1" s="182"/>
      <c r="GTA1" s="182"/>
      <c r="GTB1" s="182"/>
      <c r="GTC1" s="182"/>
      <c r="GTD1" s="182"/>
      <c r="GTE1" s="182"/>
      <c r="GTF1" s="182"/>
      <c r="GTG1" s="182"/>
      <c r="GTH1" s="182"/>
      <c r="GTI1" s="182"/>
      <c r="GTJ1" s="182"/>
      <c r="GTK1" s="182"/>
      <c r="GTL1" s="182"/>
      <c r="GTM1" s="182"/>
      <c r="GTN1" s="182"/>
      <c r="GTO1" s="182"/>
      <c r="GTP1" s="182"/>
      <c r="GTQ1" s="182"/>
      <c r="GTR1" s="182"/>
      <c r="GTS1" s="182"/>
      <c r="GTT1" s="182"/>
      <c r="GTU1" s="182"/>
      <c r="GTV1" s="182"/>
      <c r="GTW1" s="182"/>
      <c r="GTX1" s="182"/>
      <c r="GTY1" s="182"/>
      <c r="GTZ1" s="182"/>
      <c r="GUA1" s="182"/>
      <c r="GUB1" s="182"/>
      <c r="GUC1" s="182"/>
      <c r="GUD1" s="182"/>
      <c r="GUE1" s="182"/>
      <c r="GUF1" s="182"/>
      <c r="GUG1" s="182"/>
      <c r="GUH1" s="182"/>
      <c r="GUI1" s="182"/>
      <c r="GUJ1" s="182"/>
      <c r="GUK1" s="182"/>
      <c r="GUL1" s="182"/>
      <c r="GUM1" s="182"/>
      <c r="GUN1" s="182"/>
      <c r="GUO1" s="182"/>
      <c r="GUP1" s="182"/>
      <c r="GUQ1" s="182"/>
      <c r="GUR1" s="182"/>
      <c r="GUS1" s="182"/>
      <c r="GUT1" s="182"/>
      <c r="GUU1" s="182"/>
      <c r="GUV1" s="182"/>
      <c r="GUW1" s="182"/>
      <c r="GUX1" s="182"/>
      <c r="GUY1" s="182"/>
      <c r="GUZ1" s="182"/>
      <c r="GVA1" s="182"/>
      <c r="GVB1" s="182"/>
      <c r="GVC1" s="182"/>
      <c r="GVD1" s="182"/>
      <c r="GVE1" s="182"/>
      <c r="GVF1" s="182"/>
      <c r="GVG1" s="182"/>
      <c r="GVH1" s="182"/>
      <c r="GVI1" s="182"/>
      <c r="GVJ1" s="182"/>
      <c r="GVK1" s="182"/>
      <c r="GVL1" s="182"/>
      <c r="GVM1" s="182"/>
      <c r="GVN1" s="182"/>
      <c r="GVO1" s="182"/>
      <c r="GVP1" s="182"/>
      <c r="GVQ1" s="182"/>
      <c r="GVR1" s="182"/>
      <c r="GVS1" s="182"/>
      <c r="GVT1" s="182"/>
      <c r="GVU1" s="182"/>
      <c r="GVV1" s="182"/>
      <c r="GVW1" s="182"/>
      <c r="GVX1" s="182"/>
      <c r="GVY1" s="182"/>
      <c r="GVZ1" s="182"/>
      <c r="GWA1" s="182"/>
      <c r="GWB1" s="182"/>
      <c r="GWC1" s="182"/>
      <c r="GWD1" s="182"/>
      <c r="GWE1" s="182"/>
      <c r="GWF1" s="182"/>
      <c r="GWG1" s="182"/>
      <c r="GWH1" s="182"/>
      <c r="GWI1" s="182"/>
      <c r="GWJ1" s="182"/>
      <c r="GWK1" s="182"/>
      <c r="GWL1" s="182"/>
      <c r="GWM1" s="182"/>
      <c r="GWN1" s="182"/>
      <c r="GWO1" s="182"/>
      <c r="GWP1" s="182"/>
      <c r="GWQ1" s="182"/>
      <c r="GWR1" s="182"/>
      <c r="GWS1" s="182"/>
      <c r="GWT1" s="182"/>
      <c r="GWU1" s="182"/>
      <c r="GWV1" s="182"/>
      <c r="GWW1" s="182"/>
      <c r="GWX1" s="182"/>
      <c r="GWY1" s="182"/>
      <c r="GWZ1" s="182"/>
      <c r="GXA1" s="182"/>
      <c r="GXB1" s="182"/>
      <c r="GXC1" s="182"/>
      <c r="GXD1" s="182"/>
      <c r="GXE1" s="182"/>
      <c r="GXF1" s="182"/>
      <c r="GXG1" s="182"/>
      <c r="GXH1" s="182"/>
      <c r="GXI1" s="182"/>
      <c r="GXJ1" s="182"/>
      <c r="GXK1" s="182"/>
      <c r="GXL1" s="182"/>
      <c r="GXM1" s="182"/>
      <c r="GXN1" s="182"/>
      <c r="GXO1" s="182"/>
      <c r="GXP1" s="182"/>
      <c r="GXQ1" s="182"/>
      <c r="GXR1" s="182"/>
      <c r="GXS1" s="182"/>
      <c r="GXT1" s="182"/>
      <c r="GXU1" s="182"/>
      <c r="GXV1" s="182"/>
      <c r="GXW1" s="182"/>
      <c r="GXX1" s="182"/>
      <c r="GXY1" s="182"/>
      <c r="GXZ1" s="182"/>
      <c r="GYA1" s="182"/>
      <c r="GYB1" s="182"/>
      <c r="GYC1" s="182"/>
      <c r="GYD1" s="182"/>
      <c r="GYE1" s="182"/>
      <c r="GYF1" s="182"/>
      <c r="GYG1" s="182"/>
      <c r="GYH1" s="182"/>
      <c r="GYI1" s="182"/>
      <c r="GYJ1" s="182"/>
      <c r="GYK1" s="182"/>
      <c r="GYL1" s="182"/>
      <c r="GYM1" s="182"/>
      <c r="GYN1" s="182"/>
      <c r="GYO1" s="182"/>
      <c r="GYP1" s="182"/>
      <c r="GYQ1" s="182"/>
      <c r="GYR1" s="182"/>
      <c r="GYS1" s="182"/>
      <c r="GYT1" s="182"/>
      <c r="GYU1" s="182"/>
      <c r="GYV1" s="182"/>
      <c r="GYW1" s="182"/>
      <c r="GYX1" s="182"/>
      <c r="GYY1" s="182"/>
      <c r="GYZ1" s="182"/>
      <c r="GZA1" s="182"/>
      <c r="GZB1" s="182"/>
      <c r="GZC1" s="182"/>
      <c r="GZD1" s="182"/>
      <c r="GZE1" s="182"/>
      <c r="GZF1" s="182"/>
      <c r="GZG1" s="182"/>
      <c r="GZH1" s="182"/>
      <c r="GZI1" s="182"/>
      <c r="GZJ1" s="182"/>
      <c r="GZK1" s="182"/>
      <c r="GZL1" s="182"/>
      <c r="GZM1" s="182"/>
      <c r="GZN1" s="182"/>
      <c r="GZO1" s="182"/>
      <c r="GZP1" s="182"/>
      <c r="GZQ1" s="182"/>
      <c r="GZR1" s="182"/>
      <c r="GZS1" s="182"/>
      <c r="GZT1" s="182"/>
      <c r="GZU1" s="182"/>
      <c r="GZV1" s="182"/>
      <c r="GZW1" s="182"/>
      <c r="GZX1" s="182"/>
      <c r="GZY1" s="182"/>
      <c r="GZZ1" s="182"/>
      <c r="HAA1" s="182"/>
      <c r="HAB1" s="182"/>
      <c r="HAC1" s="182"/>
      <c r="HAD1" s="182"/>
      <c r="HAE1" s="182"/>
      <c r="HAF1" s="182"/>
      <c r="HAG1" s="182"/>
      <c r="HAH1" s="182"/>
      <c r="HAI1" s="182"/>
      <c r="HAJ1" s="182"/>
      <c r="HAK1" s="182"/>
      <c r="HAL1" s="182"/>
      <c r="HAM1" s="182"/>
      <c r="HAN1" s="182"/>
      <c r="HAO1" s="182"/>
      <c r="HAP1" s="182"/>
      <c r="HAQ1" s="182"/>
      <c r="HAR1" s="182"/>
      <c r="HAS1" s="182"/>
      <c r="HAT1" s="182"/>
      <c r="HAU1" s="182"/>
      <c r="HAV1" s="182"/>
      <c r="HAW1" s="182"/>
      <c r="HAX1" s="182"/>
      <c r="HAY1" s="182"/>
      <c r="HAZ1" s="182"/>
      <c r="HBA1" s="182"/>
      <c r="HBB1" s="182"/>
      <c r="HBC1" s="182"/>
      <c r="HBD1" s="182"/>
      <c r="HBE1" s="182"/>
      <c r="HBF1" s="182"/>
      <c r="HBG1" s="182"/>
      <c r="HBH1" s="182"/>
      <c r="HBI1" s="182"/>
      <c r="HBJ1" s="182"/>
      <c r="HBK1" s="182"/>
      <c r="HBL1" s="182"/>
      <c r="HBM1" s="182"/>
      <c r="HBN1" s="182"/>
      <c r="HBO1" s="182"/>
      <c r="HBP1" s="182"/>
      <c r="HBQ1" s="182"/>
      <c r="HBR1" s="182"/>
      <c r="HBS1" s="182"/>
      <c r="HBT1" s="182"/>
      <c r="HBU1" s="182"/>
      <c r="HBV1" s="182"/>
      <c r="HBW1" s="182"/>
      <c r="HBX1" s="182"/>
      <c r="HBY1" s="182"/>
      <c r="HBZ1" s="182"/>
      <c r="HCA1" s="182"/>
      <c r="HCB1" s="182"/>
      <c r="HCC1" s="182"/>
      <c r="HCD1" s="182"/>
      <c r="HCE1" s="182"/>
      <c r="HCF1" s="182"/>
      <c r="HCG1" s="182"/>
      <c r="HCH1" s="182"/>
      <c r="HCI1" s="182"/>
      <c r="HCJ1" s="182"/>
      <c r="HCK1" s="182"/>
      <c r="HCL1" s="182"/>
      <c r="HCM1" s="182"/>
      <c r="HCN1" s="182"/>
      <c r="HCO1" s="182"/>
      <c r="HCP1" s="182"/>
      <c r="HCQ1" s="182"/>
      <c r="HCR1" s="182"/>
      <c r="HCS1" s="182"/>
      <c r="HCT1" s="182"/>
      <c r="HCU1" s="182"/>
      <c r="HCV1" s="182"/>
      <c r="HCW1" s="182"/>
      <c r="HCX1" s="182"/>
      <c r="HCY1" s="182"/>
      <c r="HCZ1" s="182"/>
      <c r="HDA1" s="182"/>
      <c r="HDB1" s="182"/>
      <c r="HDC1" s="182"/>
      <c r="HDD1" s="182"/>
      <c r="HDE1" s="182"/>
      <c r="HDF1" s="182"/>
      <c r="HDG1" s="182"/>
      <c r="HDH1" s="182"/>
      <c r="HDI1" s="182"/>
      <c r="HDJ1" s="182"/>
      <c r="HDK1" s="182"/>
      <c r="HDL1" s="182"/>
      <c r="HDM1" s="182"/>
      <c r="HDN1" s="182"/>
      <c r="HDO1" s="182"/>
      <c r="HDP1" s="182"/>
      <c r="HDQ1" s="182"/>
      <c r="HDR1" s="182"/>
      <c r="HDS1" s="182"/>
      <c r="HDT1" s="182"/>
      <c r="HDU1" s="182"/>
      <c r="HDV1" s="182"/>
      <c r="HDW1" s="182"/>
      <c r="HDX1" s="182"/>
      <c r="HDY1" s="182"/>
      <c r="HDZ1" s="182"/>
      <c r="HEA1" s="182"/>
      <c r="HEB1" s="182"/>
      <c r="HEC1" s="182"/>
      <c r="HED1" s="182"/>
      <c r="HEE1" s="182"/>
      <c r="HEF1" s="182"/>
      <c r="HEG1" s="182"/>
      <c r="HEH1" s="182"/>
      <c r="HEI1" s="182"/>
      <c r="HEJ1" s="182"/>
      <c r="HEK1" s="182"/>
      <c r="HEL1" s="182"/>
      <c r="HEM1" s="182"/>
      <c r="HEN1" s="182"/>
      <c r="HEO1" s="182"/>
      <c r="HEP1" s="182"/>
      <c r="HEQ1" s="182"/>
      <c r="HER1" s="182"/>
      <c r="HES1" s="182"/>
      <c r="HET1" s="182"/>
      <c r="HEU1" s="182"/>
      <c r="HEV1" s="182"/>
      <c r="HEW1" s="182"/>
      <c r="HEX1" s="182"/>
      <c r="HEY1" s="182"/>
      <c r="HEZ1" s="182"/>
      <c r="HFA1" s="182"/>
      <c r="HFB1" s="182"/>
      <c r="HFC1" s="182"/>
      <c r="HFD1" s="182"/>
      <c r="HFE1" s="182"/>
      <c r="HFF1" s="182"/>
      <c r="HFG1" s="182"/>
      <c r="HFH1" s="182"/>
      <c r="HFI1" s="182"/>
      <c r="HFJ1" s="182"/>
      <c r="HFK1" s="182"/>
      <c r="HFL1" s="182"/>
      <c r="HFM1" s="182"/>
      <c r="HFN1" s="182"/>
      <c r="HFO1" s="182"/>
      <c r="HFP1" s="182"/>
      <c r="HFQ1" s="182"/>
      <c r="HFR1" s="182"/>
      <c r="HFS1" s="182"/>
      <c r="HFT1" s="182"/>
      <c r="HFU1" s="182"/>
      <c r="HFV1" s="182"/>
      <c r="HFW1" s="182"/>
      <c r="HFX1" s="182"/>
      <c r="HFY1" s="182"/>
      <c r="HFZ1" s="182"/>
      <c r="HGA1" s="182"/>
      <c r="HGB1" s="182"/>
      <c r="HGC1" s="182"/>
      <c r="HGD1" s="182"/>
      <c r="HGE1" s="182"/>
      <c r="HGF1" s="182"/>
      <c r="HGG1" s="182"/>
      <c r="HGH1" s="182"/>
      <c r="HGI1" s="182"/>
      <c r="HGJ1" s="182"/>
      <c r="HGK1" s="182"/>
      <c r="HGL1" s="182"/>
      <c r="HGM1" s="182"/>
      <c r="HGN1" s="182"/>
      <c r="HGO1" s="182"/>
      <c r="HGP1" s="182"/>
      <c r="HGQ1" s="182"/>
      <c r="HGR1" s="182"/>
      <c r="HGS1" s="182"/>
      <c r="HGT1" s="182"/>
      <c r="HGU1" s="182"/>
      <c r="HGV1" s="182"/>
      <c r="HGW1" s="182"/>
      <c r="HGX1" s="182"/>
      <c r="HGY1" s="182"/>
      <c r="HGZ1" s="182"/>
      <c r="HHA1" s="182"/>
      <c r="HHB1" s="182"/>
      <c r="HHC1" s="182"/>
      <c r="HHD1" s="182"/>
      <c r="HHE1" s="182"/>
      <c r="HHF1" s="182"/>
      <c r="HHG1" s="182"/>
      <c r="HHH1" s="182"/>
      <c r="HHI1" s="182"/>
      <c r="HHJ1" s="182"/>
      <c r="HHK1" s="182"/>
      <c r="HHL1" s="182"/>
      <c r="HHM1" s="182"/>
      <c r="HHN1" s="182"/>
      <c r="HHO1" s="182"/>
      <c r="HHP1" s="182"/>
      <c r="HHQ1" s="182"/>
      <c r="HHR1" s="182"/>
      <c r="HHS1" s="182"/>
      <c r="HHT1" s="182"/>
      <c r="HHU1" s="182"/>
      <c r="HHV1" s="182"/>
      <c r="HHW1" s="182"/>
      <c r="HHX1" s="182"/>
      <c r="HHY1" s="182"/>
      <c r="HHZ1" s="182"/>
      <c r="HIA1" s="182"/>
      <c r="HIB1" s="182"/>
      <c r="HIC1" s="182"/>
      <c r="HID1" s="182"/>
      <c r="HIE1" s="182"/>
      <c r="HIF1" s="182"/>
      <c r="HIG1" s="182"/>
      <c r="HIH1" s="182"/>
      <c r="HII1" s="182"/>
      <c r="HIJ1" s="182"/>
      <c r="HIK1" s="182"/>
      <c r="HIL1" s="182"/>
      <c r="HIM1" s="182"/>
      <c r="HIN1" s="182"/>
      <c r="HIO1" s="182"/>
      <c r="HIP1" s="182"/>
      <c r="HIQ1" s="182"/>
      <c r="HIR1" s="182"/>
      <c r="HIS1" s="182"/>
      <c r="HIT1" s="182"/>
      <c r="HIU1" s="182"/>
      <c r="HIV1" s="182"/>
      <c r="HIW1" s="182"/>
      <c r="HIX1" s="182"/>
      <c r="HIY1" s="182"/>
      <c r="HIZ1" s="182"/>
      <c r="HJA1" s="182"/>
      <c r="HJB1" s="182"/>
      <c r="HJC1" s="182"/>
      <c r="HJD1" s="182"/>
      <c r="HJE1" s="182"/>
      <c r="HJF1" s="182"/>
      <c r="HJG1" s="182"/>
      <c r="HJH1" s="182"/>
      <c r="HJI1" s="182"/>
      <c r="HJJ1" s="182"/>
      <c r="HJK1" s="182"/>
      <c r="HJL1" s="182"/>
      <c r="HJM1" s="182"/>
      <c r="HJN1" s="182"/>
      <c r="HJO1" s="182"/>
      <c r="HJP1" s="182"/>
      <c r="HJQ1" s="182"/>
      <c r="HJR1" s="182"/>
      <c r="HJS1" s="182"/>
      <c r="HJT1" s="182"/>
      <c r="HJU1" s="182"/>
      <c r="HJV1" s="182"/>
      <c r="HJW1" s="182"/>
      <c r="HJX1" s="182"/>
      <c r="HJY1" s="182"/>
      <c r="HJZ1" s="182"/>
      <c r="HKA1" s="182"/>
      <c r="HKB1" s="182"/>
      <c r="HKC1" s="182"/>
      <c r="HKD1" s="182"/>
      <c r="HKE1" s="182"/>
      <c r="HKF1" s="182"/>
      <c r="HKG1" s="182"/>
      <c r="HKH1" s="182"/>
      <c r="HKI1" s="182"/>
      <c r="HKJ1" s="182"/>
      <c r="HKK1" s="182"/>
      <c r="HKL1" s="182"/>
      <c r="HKM1" s="182"/>
      <c r="HKN1" s="182"/>
      <c r="HKO1" s="182"/>
      <c r="HKP1" s="182"/>
      <c r="HKQ1" s="182"/>
      <c r="HKR1" s="182"/>
      <c r="HKS1" s="182"/>
      <c r="HKT1" s="182"/>
      <c r="HKU1" s="182"/>
      <c r="HKV1" s="182"/>
      <c r="HKW1" s="182"/>
      <c r="HKX1" s="182"/>
      <c r="HKY1" s="182"/>
      <c r="HKZ1" s="182"/>
      <c r="HLA1" s="182"/>
      <c r="HLB1" s="182"/>
      <c r="HLC1" s="182"/>
      <c r="HLD1" s="182"/>
      <c r="HLE1" s="182"/>
      <c r="HLF1" s="182"/>
      <c r="HLG1" s="182"/>
      <c r="HLH1" s="182"/>
      <c r="HLI1" s="182"/>
      <c r="HLJ1" s="182"/>
      <c r="HLK1" s="182"/>
      <c r="HLL1" s="182"/>
      <c r="HLM1" s="182"/>
      <c r="HLN1" s="182"/>
      <c r="HLO1" s="182"/>
      <c r="HLP1" s="182"/>
      <c r="HLQ1" s="182"/>
      <c r="HLR1" s="182"/>
      <c r="HLS1" s="182"/>
      <c r="HLT1" s="182"/>
      <c r="HLU1" s="182"/>
      <c r="HLV1" s="182"/>
      <c r="HLW1" s="182"/>
      <c r="HLX1" s="182"/>
      <c r="HLY1" s="182"/>
      <c r="HLZ1" s="182"/>
      <c r="HMA1" s="182"/>
      <c r="HMB1" s="182"/>
      <c r="HMC1" s="182"/>
      <c r="HMD1" s="182"/>
      <c r="HME1" s="182"/>
      <c r="HMF1" s="182"/>
      <c r="HMG1" s="182"/>
      <c r="HMH1" s="182"/>
      <c r="HMI1" s="182"/>
      <c r="HMJ1" s="182"/>
      <c r="HMK1" s="182"/>
      <c r="HML1" s="182"/>
      <c r="HMM1" s="182"/>
      <c r="HMN1" s="182"/>
      <c r="HMO1" s="182"/>
      <c r="HMP1" s="182"/>
      <c r="HMQ1" s="182"/>
      <c r="HMR1" s="182"/>
      <c r="HMS1" s="182"/>
      <c r="HMT1" s="182"/>
      <c r="HMU1" s="182"/>
      <c r="HMV1" s="182"/>
      <c r="HMW1" s="182"/>
      <c r="HMX1" s="182"/>
      <c r="HMY1" s="182"/>
      <c r="HMZ1" s="182"/>
      <c r="HNA1" s="182"/>
      <c r="HNB1" s="182"/>
      <c r="HNC1" s="182"/>
      <c r="HND1" s="182"/>
      <c r="HNE1" s="182"/>
      <c r="HNF1" s="182"/>
      <c r="HNG1" s="182"/>
      <c r="HNH1" s="182"/>
      <c r="HNI1" s="182"/>
      <c r="HNJ1" s="182"/>
      <c r="HNK1" s="182"/>
      <c r="HNL1" s="182"/>
      <c r="HNM1" s="182"/>
      <c r="HNN1" s="182"/>
      <c r="HNO1" s="182"/>
      <c r="HNP1" s="182"/>
      <c r="HNQ1" s="182"/>
      <c r="HNR1" s="182"/>
      <c r="HNS1" s="182"/>
      <c r="HNT1" s="182"/>
      <c r="HNU1" s="182"/>
      <c r="HNV1" s="182"/>
      <c r="HNW1" s="182"/>
      <c r="HNX1" s="182"/>
      <c r="HNY1" s="182"/>
      <c r="HNZ1" s="182"/>
      <c r="HOA1" s="182"/>
      <c r="HOB1" s="182"/>
      <c r="HOC1" s="182"/>
      <c r="HOD1" s="182"/>
      <c r="HOE1" s="182"/>
      <c r="HOF1" s="182"/>
      <c r="HOG1" s="182"/>
      <c r="HOH1" s="182"/>
      <c r="HOI1" s="182"/>
      <c r="HOJ1" s="182"/>
      <c r="HOK1" s="182"/>
      <c r="HOL1" s="182"/>
      <c r="HOM1" s="182"/>
      <c r="HON1" s="182"/>
      <c r="HOO1" s="182"/>
      <c r="HOP1" s="182"/>
      <c r="HOQ1" s="182"/>
      <c r="HOR1" s="182"/>
      <c r="HOS1" s="182"/>
      <c r="HOT1" s="182"/>
      <c r="HOU1" s="182"/>
      <c r="HOV1" s="182"/>
      <c r="HOW1" s="182"/>
      <c r="HOX1" s="182"/>
      <c r="HOY1" s="182"/>
      <c r="HOZ1" s="182"/>
      <c r="HPA1" s="182"/>
      <c r="HPB1" s="182"/>
      <c r="HPC1" s="182"/>
      <c r="HPD1" s="182"/>
      <c r="HPE1" s="182"/>
      <c r="HPF1" s="182"/>
      <c r="HPG1" s="182"/>
      <c r="HPH1" s="182"/>
      <c r="HPI1" s="182"/>
      <c r="HPJ1" s="182"/>
      <c r="HPK1" s="182"/>
      <c r="HPL1" s="182"/>
      <c r="HPM1" s="182"/>
      <c r="HPN1" s="182"/>
      <c r="HPO1" s="182"/>
      <c r="HPP1" s="182"/>
      <c r="HPQ1" s="182"/>
      <c r="HPR1" s="182"/>
      <c r="HPS1" s="182"/>
      <c r="HPT1" s="182"/>
      <c r="HPU1" s="182"/>
      <c r="HPV1" s="182"/>
      <c r="HPW1" s="182"/>
      <c r="HPX1" s="182"/>
      <c r="HPY1" s="182"/>
      <c r="HPZ1" s="182"/>
      <c r="HQA1" s="182"/>
      <c r="HQB1" s="182"/>
      <c r="HQC1" s="182"/>
      <c r="HQD1" s="182"/>
      <c r="HQE1" s="182"/>
      <c r="HQF1" s="182"/>
      <c r="HQG1" s="182"/>
      <c r="HQH1" s="182"/>
      <c r="HQI1" s="182"/>
      <c r="HQJ1" s="182"/>
      <c r="HQK1" s="182"/>
      <c r="HQL1" s="182"/>
      <c r="HQM1" s="182"/>
      <c r="HQN1" s="182"/>
      <c r="HQO1" s="182"/>
      <c r="HQP1" s="182"/>
      <c r="HQQ1" s="182"/>
      <c r="HQR1" s="182"/>
      <c r="HQS1" s="182"/>
      <c r="HQT1" s="182"/>
      <c r="HQU1" s="182"/>
      <c r="HQV1" s="182"/>
      <c r="HQW1" s="182"/>
      <c r="HQX1" s="182"/>
      <c r="HQY1" s="182"/>
      <c r="HQZ1" s="182"/>
      <c r="HRA1" s="182"/>
      <c r="HRB1" s="182"/>
      <c r="HRC1" s="182"/>
      <c r="HRD1" s="182"/>
      <c r="HRE1" s="182"/>
      <c r="HRF1" s="182"/>
      <c r="HRG1" s="182"/>
      <c r="HRH1" s="182"/>
      <c r="HRI1" s="182"/>
      <c r="HRJ1" s="182"/>
      <c r="HRK1" s="182"/>
      <c r="HRL1" s="182"/>
      <c r="HRM1" s="182"/>
      <c r="HRN1" s="182"/>
      <c r="HRO1" s="182"/>
      <c r="HRP1" s="182"/>
      <c r="HRQ1" s="182"/>
      <c r="HRR1" s="182"/>
      <c r="HRS1" s="182"/>
      <c r="HRT1" s="182"/>
      <c r="HRU1" s="182"/>
      <c r="HRV1" s="182"/>
      <c r="HRW1" s="182"/>
      <c r="HRX1" s="182"/>
      <c r="HRY1" s="182"/>
      <c r="HRZ1" s="182"/>
      <c r="HSA1" s="182"/>
      <c r="HSB1" s="182"/>
      <c r="HSC1" s="182"/>
      <c r="HSD1" s="182"/>
      <c r="HSE1" s="182"/>
      <c r="HSF1" s="182"/>
      <c r="HSG1" s="182"/>
      <c r="HSH1" s="182"/>
      <c r="HSI1" s="182"/>
      <c r="HSJ1" s="182"/>
      <c r="HSK1" s="182"/>
      <c r="HSL1" s="182"/>
      <c r="HSM1" s="182"/>
      <c r="HSN1" s="182"/>
      <c r="HSO1" s="182"/>
      <c r="HSP1" s="182"/>
      <c r="HSQ1" s="182"/>
      <c r="HSR1" s="182"/>
      <c r="HSS1" s="182"/>
      <c r="HST1" s="182"/>
      <c r="HSU1" s="182"/>
      <c r="HSV1" s="182"/>
      <c r="HSW1" s="182"/>
      <c r="HSX1" s="182"/>
      <c r="HSY1" s="182"/>
      <c r="HSZ1" s="182"/>
      <c r="HTA1" s="182"/>
      <c r="HTB1" s="182"/>
      <c r="HTC1" s="182"/>
      <c r="HTD1" s="182"/>
      <c r="HTE1" s="182"/>
      <c r="HTF1" s="182"/>
      <c r="HTG1" s="182"/>
      <c r="HTH1" s="182"/>
      <c r="HTI1" s="182"/>
      <c r="HTJ1" s="182"/>
      <c r="HTK1" s="182"/>
      <c r="HTL1" s="182"/>
      <c r="HTM1" s="182"/>
      <c r="HTN1" s="182"/>
      <c r="HTO1" s="182"/>
      <c r="HTP1" s="182"/>
      <c r="HTQ1" s="182"/>
      <c r="HTR1" s="182"/>
      <c r="HTS1" s="182"/>
      <c r="HTT1" s="182"/>
      <c r="HTU1" s="182"/>
      <c r="HTV1" s="182"/>
      <c r="HTW1" s="182"/>
      <c r="HTX1" s="182"/>
      <c r="HTY1" s="182"/>
      <c r="HTZ1" s="182"/>
      <c r="HUA1" s="182"/>
      <c r="HUB1" s="182"/>
      <c r="HUC1" s="182"/>
      <c r="HUD1" s="182"/>
      <c r="HUE1" s="182"/>
      <c r="HUF1" s="182"/>
      <c r="HUG1" s="182"/>
      <c r="HUH1" s="182"/>
      <c r="HUI1" s="182"/>
      <c r="HUJ1" s="182"/>
      <c r="HUK1" s="182"/>
      <c r="HUL1" s="182"/>
      <c r="HUM1" s="182"/>
      <c r="HUN1" s="182"/>
      <c r="HUO1" s="182"/>
      <c r="HUP1" s="182"/>
      <c r="HUQ1" s="182"/>
      <c r="HUR1" s="182"/>
      <c r="HUS1" s="182"/>
      <c r="HUT1" s="182"/>
      <c r="HUU1" s="182"/>
      <c r="HUV1" s="182"/>
      <c r="HUW1" s="182"/>
      <c r="HUX1" s="182"/>
      <c r="HUY1" s="182"/>
      <c r="HUZ1" s="182"/>
      <c r="HVA1" s="182"/>
      <c r="HVB1" s="182"/>
      <c r="HVC1" s="182"/>
      <c r="HVD1" s="182"/>
      <c r="HVE1" s="182"/>
      <c r="HVF1" s="182"/>
      <c r="HVG1" s="182"/>
      <c r="HVH1" s="182"/>
      <c r="HVI1" s="182"/>
      <c r="HVJ1" s="182"/>
      <c r="HVK1" s="182"/>
      <c r="HVL1" s="182"/>
      <c r="HVM1" s="182"/>
      <c r="HVN1" s="182"/>
      <c r="HVO1" s="182"/>
      <c r="HVP1" s="182"/>
      <c r="HVQ1" s="182"/>
      <c r="HVR1" s="182"/>
      <c r="HVS1" s="182"/>
      <c r="HVT1" s="182"/>
      <c r="HVU1" s="182"/>
      <c r="HVV1" s="182"/>
      <c r="HVW1" s="182"/>
      <c r="HVX1" s="182"/>
      <c r="HVY1" s="182"/>
      <c r="HVZ1" s="182"/>
      <c r="HWA1" s="182"/>
      <c r="HWB1" s="182"/>
      <c r="HWC1" s="182"/>
      <c r="HWD1" s="182"/>
      <c r="HWE1" s="182"/>
      <c r="HWF1" s="182"/>
      <c r="HWG1" s="182"/>
      <c r="HWH1" s="182"/>
      <c r="HWI1" s="182"/>
      <c r="HWJ1" s="182"/>
      <c r="HWK1" s="182"/>
      <c r="HWL1" s="182"/>
      <c r="HWM1" s="182"/>
      <c r="HWN1" s="182"/>
      <c r="HWO1" s="182"/>
      <c r="HWP1" s="182"/>
      <c r="HWQ1" s="182"/>
      <c r="HWR1" s="182"/>
      <c r="HWS1" s="182"/>
      <c r="HWT1" s="182"/>
      <c r="HWU1" s="182"/>
      <c r="HWV1" s="182"/>
      <c r="HWW1" s="182"/>
      <c r="HWX1" s="182"/>
      <c r="HWY1" s="182"/>
      <c r="HWZ1" s="182"/>
      <c r="HXA1" s="182"/>
      <c r="HXB1" s="182"/>
      <c r="HXC1" s="182"/>
      <c r="HXD1" s="182"/>
      <c r="HXE1" s="182"/>
      <c r="HXF1" s="182"/>
      <c r="HXG1" s="182"/>
      <c r="HXH1" s="182"/>
      <c r="HXI1" s="182"/>
      <c r="HXJ1" s="182"/>
      <c r="HXK1" s="182"/>
      <c r="HXL1" s="182"/>
      <c r="HXM1" s="182"/>
      <c r="HXN1" s="182"/>
      <c r="HXO1" s="182"/>
      <c r="HXP1" s="182"/>
      <c r="HXQ1" s="182"/>
      <c r="HXR1" s="182"/>
      <c r="HXS1" s="182"/>
      <c r="HXT1" s="182"/>
      <c r="HXU1" s="182"/>
      <c r="HXV1" s="182"/>
      <c r="HXW1" s="182"/>
      <c r="HXX1" s="182"/>
      <c r="HXY1" s="182"/>
      <c r="HXZ1" s="182"/>
      <c r="HYA1" s="182"/>
      <c r="HYB1" s="182"/>
      <c r="HYC1" s="182"/>
      <c r="HYD1" s="182"/>
      <c r="HYE1" s="182"/>
      <c r="HYF1" s="182"/>
      <c r="HYG1" s="182"/>
      <c r="HYH1" s="182"/>
      <c r="HYI1" s="182"/>
      <c r="HYJ1" s="182"/>
      <c r="HYK1" s="182"/>
      <c r="HYL1" s="182"/>
      <c r="HYM1" s="182"/>
      <c r="HYN1" s="182"/>
      <c r="HYO1" s="182"/>
      <c r="HYP1" s="182"/>
      <c r="HYQ1" s="182"/>
      <c r="HYR1" s="182"/>
      <c r="HYS1" s="182"/>
      <c r="HYT1" s="182"/>
      <c r="HYU1" s="182"/>
      <c r="HYV1" s="182"/>
      <c r="HYW1" s="182"/>
      <c r="HYX1" s="182"/>
      <c r="HYY1" s="182"/>
      <c r="HYZ1" s="182"/>
      <c r="HZA1" s="182"/>
      <c r="HZB1" s="182"/>
      <c r="HZC1" s="182"/>
      <c r="HZD1" s="182"/>
      <c r="HZE1" s="182"/>
      <c r="HZF1" s="182"/>
      <c r="HZG1" s="182"/>
      <c r="HZH1" s="182"/>
      <c r="HZI1" s="182"/>
      <c r="HZJ1" s="182"/>
      <c r="HZK1" s="182"/>
      <c r="HZL1" s="182"/>
      <c r="HZM1" s="182"/>
      <c r="HZN1" s="182"/>
      <c r="HZO1" s="182"/>
      <c r="HZP1" s="182"/>
      <c r="HZQ1" s="182"/>
      <c r="HZR1" s="182"/>
      <c r="HZS1" s="182"/>
      <c r="HZT1" s="182"/>
      <c r="HZU1" s="182"/>
      <c r="HZV1" s="182"/>
      <c r="HZW1" s="182"/>
      <c r="HZX1" s="182"/>
      <c r="HZY1" s="182"/>
      <c r="HZZ1" s="182"/>
      <c r="IAA1" s="182"/>
      <c r="IAB1" s="182"/>
      <c r="IAC1" s="182"/>
      <c r="IAD1" s="182"/>
      <c r="IAE1" s="182"/>
      <c r="IAF1" s="182"/>
      <c r="IAG1" s="182"/>
      <c r="IAH1" s="182"/>
      <c r="IAI1" s="182"/>
      <c r="IAJ1" s="182"/>
      <c r="IAK1" s="182"/>
      <c r="IAL1" s="182"/>
      <c r="IAM1" s="182"/>
      <c r="IAN1" s="182"/>
      <c r="IAO1" s="182"/>
      <c r="IAP1" s="182"/>
      <c r="IAQ1" s="182"/>
      <c r="IAR1" s="182"/>
      <c r="IAS1" s="182"/>
      <c r="IAT1" s="182"/>
      <c r="IAU1" s="182"/>
      <c r="IAV1" s="182"/>
      <c r="IAW1" s="182"/>
      <c r="IAX1" s="182"/>
      <c r="IAY1" s="182"/>
      <c r="IAZ1" s="182"/>
      <c r="IBA1" s="182"/>
      <c r="IBB1" s="182"/>
      <c r="IBC1" s="182"/>
      <c r="IBD1" s="182"/>
      <c r="IBE1" s="182"/>
      <c r="IBF1" s="182"/>
      <c r="IBG1" s="182"/>
      <c r="IBH1" s="182"/>
      <c r="IBI1" s="182"/>
      <c r="IBJ1" s="182"/>
      <c r="IBK1" s="182"/>
      <c r="IBL1" s="182"/>
      <c r="IBM1" s="182"/>
      <c r="IBN1" s="182"/>
      <c r="IBO1" s="182"/>
      <c r="IBP1" s="182"/>
      <c r="IBQ1" s="182"/>
      <c r="IBR1" s="182"/>
      <c r="IBS1" s="182"/>
      <c r="IBT1" s="182"/>
      <c r="IBU1" s="182"/>
      <c r="IBV1" s="182"/>
      <c r="IBW1" s="182"/>
      <c r="IBX1" s="182"/>
      <c r="IBY1" s="182"/>
      <c r="IBZ1" s="182"/>
      <c r="ICA1" s="182"/>
      <c r="ICB1" s="182"/>
      <c r="ICC1" s="182"/>
      <c r="ICD1" s="182"/>
      <c r="ICE1" s="182"/>
      <c r="ICF1" s="182"/>
      <c r="ICG1" s="182"/>
      <c r="ICH1" s="182"/>
      <c r="ICI1" s="182"/>
      <c r="ICJ1" s="182"/>
      <c r="ICK1" s="182"/>
      <c r="ICL1" s="182"/>
      <c r="ICM1" s="182"/>
      <c r="ICN1" s="182"/>
      <c r="ICO1" s="182"/>
      <c r="ICP1" s="182"/>
      <c r="ICQ1" s="182"/>
      <c r="ICR1" s="182"/>
      <c r="ICS1" s="182"/>
      <c r="ICT1" s="182"/>
      <c r="ICU1" s="182"/>
      <c r="ICV1" s="182"/>
      <c r="ICW1" s="182"/>
      <c r="ICX1" s="182"/>
      <c r="ICY1" s="182"/>
      <c r="ICZ1" s="182"/>
      <c r="IDA1" s="182"/>
      <c r="IDB1" s="182"/>
      <c r="IDC1" s="182"/>
      <c r="IDD1" s="182"/>
      <c r="IDE1" s="182"/>
      <c r="IDF1" s="182"/>
      <c r="IDG1" s="182"/>
      <c r="IDH1" s="182"/>
      <c r="IDI1" s="182"/>
      <c r="IDJ1" s="182"/>
      <c r="IDK1" s="182"/>
      <c r="IDL1" s="182"/>
      <c r="IDM1" s="182"/>
      <c r="IDN1" s="182"/>
      <c r="IDO1" s="182"/>
      <c r="IDP1" s="182"/>
      <c r="IDQ1" s="182"/>
      <c r="IDR1" s="182"/>
      <c r="IDS1" s="182"/>
      <c r="IDT1" s="182"/>
      <c r="IDU1" s="182"/>
      <c r="IDV1" s="182"/>
      <c r="IDW1" s="182"/>
      <c r="IDX1" s="182"/>
      <c r="IDY1" s="182"/>
      <c r="IDZ1" s="182"/>
      <c r="IEA1" s="182"/>
      <c r="IEB1" s="182"/>
      <c r="IEC1" s="182"/>
      <c r="IED1" s="182"/>
      <c r="IEE1" s="182"/>
      <c r="IEF1" s="182"/>
      <c r="IEG1" s="182"/>
      <c r="IEH1" s="182"/>
      <c r="IEI1" s="182"/>
      <c r="IEJ1" s="182"/>
      <c r="IEK1" s="182"/>
      <c r="IEL1" s="182"/>
      <c r="IEM1" s="182"/>
      <c r="IEN1" s="182"/>
      <c r="IEO1" s="182"/>
      <c r="IEP1" s="182"/>
      <c r="IEQ1" s="182"/>
      <c r="IER1" s="182"/>
      <c r="IES1" s="182"/>
      <c r="IET1" s="182"/>
      <c r="IEU1" s="182"/>
      <c r="IEV1" s="182"/>
      <c r="IEW1" s="182"/>
      <c r="IEX1" s="182"/>
      <c r="IEY1" s="182"/>
      <c r="IEZ1" s="182"/>
      <c r="IFA1" s="182"/>
      <c r="IFB1" s="182"/>
      <c r="IFC1" s="182"/>
      <c r="IFD1" s="182"/>
      <c r="IFE1" s="182"/>
      <c r="IFF1" s="182"/>
      <c r="IFG1" s="182"/>
      <c r="IFH1" s="182"/>
      <c r="IFI1" s="182"/>
      <c r="IFJ1" s="182"/>
      <c r="IFK1" s="182"/>
      <c r="IFL1" s="182"/>
      <c r="IFM1" s="182"/>
      <c r="IFN1" s="182"/>
      <c r="IFO1" s="182"/>
      <c r="IFP1" s="182"/>
      <c r="IFQ1" s="182"/>
      <c r="IFR1" s="182"/>
      <c r="IFS1" s="182"/>
      <c r="IFT1" s="182"/>
      <c r="IFU1" s="182"/>
      <c r="IFV1" s="182"/>
      <c r="IFW1" s="182"/>
      <c r="IFX1" s="182"/>
      <c r="IFY1" s="182"/>
      <c r="IFZ1" s="182"/>
      <c r="IGA1" s="182"/>
      <c r="IGB1" s="182"/>
      <c r="IGC1" s="182"/>
      <c r="IGD1" s="182"/>
      <c r="IGE1" s="182"/>
      <c r="IGF1" s="182"/>
      <c r="IGG1" s="182"/>
      <c r="IGH1" s="182"/>
      <c r="IGI1" s="182"/>
      <c r="IGJ1" s="182"/>
      <c r="IGK1" s="182"/>
      <c r="IGL1" s="182"/>
      <c r="IGM1" s="182"/>
      <c r="IGN1" s="182"/>
      <c r="IGO1" s="182"/>
      <c r="IGP1" s="182"/>
      <c r="IGQ1" s="182"/>
      <c r="IGR1" s="182"/>
      <c r="IGS1" s="182"/>
      <c r="IGT1" s="182"/>
      <c r="IGU1" s="182"/>
      <c r="IGV1" s="182"/>
      <c r="IGW1" s="182"/>
      <c r="IGX1" s="182"/>
      <c r="IGY1" s="182"/>
      <c r="IGZ1" s="182"/>
      <c r="IHA1" s="182"/>
      <c r="IHB1" s="182"/>
      <c r="IHC1" s="182"/>
      <c r="IHD1" s="182"/>
      <c r="IHE1" s="182"/>
      <c r="IHF1" s="182"/>
      <c r="IHG1" s="182"/>
      <c r="IHH1" s="182"/>
      <c r="IHI1" s="182"/>
      <c r="IHJ1" s="182"/>
      <c r="IHK1" s="182"/>
      <c r="IHL1" s="182"/>
      <c r="IHM1" s="182"/>
      <c r="IHN1" s="182"/>
      <c r="IHO1" s="182"/>
      <c r="IHP1" s="182"/>
      <c r="IHQ1" s="182"/>
      <c r="IHR1" s="182"/>
      <c r="IHS1" s="182"/>
      <c r="IHT1" s="182"/>
      <c r="IHU1" s="182"/>
      <c r="IHV1" s="182"/>
      <c r="IHW1" s="182"/>
      <c r="IHX1" s="182"/>
      <c r="IHY1" s="182"/>
      <c r="IHZ1" s="182"/>
      <c r="IIA1" s="182"/>
      <c r="IIB1" s="182"/>
      <c r="IIC1" s="182"/>
      <c r="IID1" s="182"/>
      <c r="IIE1" s="182"/>
      <c r="IIF1" s="182"/>
      <c r="IIG1" s="182"/>
      <c r="IIH1" s="182"/>
      <c r="III1" s="182"/>
      <c r="IIJ1" s="182"/>
      <c r="IIK1" s="182"/>
      <c r="IIL1" s="182"/>
      <c r="IIM1" s="182"/>
      <c r="IIN1" s="182"/>
      <c r="IIO1" s="182"/>
      <c r="IIP1" s="182"/>
      <c r="IIQ1" s="182"/>
      <c r="IIR1" s="182"/>
      <c r="IIS1" s="182"/>
      <c r="IIT1" s="182"/>
      <c r="IIU1" s="182"/>
      <c r="IIV1" s="182"/>
      <c r="IIW1" s="182"/>
      <c r="IIX1" s="182"/>
      <c r="IIY1" s="182"/>
      <c r="IIZ1" s="182"/>
      <c r="IJA1" s="182"/>
      <c r="IJB1" s="182"/>
      <c r="IJC1" s="182"/>
      <c r="IJD1" s="182"/>
      <c r="IJE1" s="182"/>
      <c r="IJF1" s="182"/>
      <c r="IJG1" s="182"/>
      <c r="IJH1" s="182"/>
      <c r="IJI1" s="182"/>
      <c r="IJJ1" s="182"/>
      <c r="IJK1" s="182"/>
      <c r="IJL1" s="182"/>
      <c r="IJM1" s="182"/>
      <c r="IJN1" s="182"/>
      <c r="IJO1" s="182"/>
      <c r="IJP1" s="182"/>
      <c r="IJQ1" s="182"/>
      <c r="IJR1" s="182"/>
      <c r="IJS1" s="182"/>
      <c r="IJT1" s="182"/>
      <c r="IJU1" s="182"/>
      <c r="IJV1" s="182"/>
      <c r="IJW1" s="182"/>
      <c r="IJX1" s="182"/>
      <c r="IJY1" s="182"/>
      <c r="IJZ1" s="182"/>
      <c r="IKA1" s="182"/>
      <c r="IKB1" s="182"/>
      <c r="IKC1" s="182"/>
      <c r="IKD1" s="182"/>
      <c r="IKE1" s="182"/>
      <c r="IKF1" s="182"/>
      <c r="IKG1" s="182"/>
      <c r="IKH1" s="182"/>
      <c r="IKI1" s="182"/>
      <c r="IKJ1" s="182"/>
      <c r="IKK1" s="182"/>
      <c r="IKL1" s="182"/>
      <c r="IKM1" s="182"/>
      <c r="IKN1" s="182"/>
      <c r="IKO1" s="182"/>
      <c r="IKP1" s="182"/>
      <c r="IKQ1" s="182"/>
      <c r="IKR1" s="182"/>
      <c r="IKS1" s="182"/>
      <c r="IKT1" s="182"/>
      <c r="IKU1" s="182"/>
      <c r="IKV1" s="182"/>
      <c r="IKW1" s="182"/>
      <c r="IKX1" s="182"/>
      <c r="IKY1" s="182"/>
      <c r="IKZ1" s="182"/>
      <c r="ILA1" s="182"/>
      <c r="ILB1" s="182"/>
      <c r="ILC1" s="182"/>
      <c r="ILD1" s="182"/>
      <c r="ILE1" s="182"/>
      <c r="ILF1" s="182"/>
      <c r="ILG1" s="182"/>
      <c r="ILH1" s="182"/>
      <c r="ILI1" s="182"/>
      <c r="ILJ1" s="182"/>
      <c r="ILK1" s="182"/>
      <c r="ILL1" s="182"/>
      <c r="ILM1" s="182"/>
      <c r="ILN1" s="182"/>
      <c r="ILO1" s="182"/>
      <c r="ILP1" s="182"/>
      <c r="ILQ1" s="182"/>
      <c r="ILR1" s="182"/>
      <c r="ILS1" s="182"/>
      <c r="ILT1" s="182"/>
      <c r="ILU1" s="182"/>
      <c r="ILV1" s="182"/>
      <c r="ILW1" s="182"/>
      <c r="ILX1" s="182"/>
      <c r="ILY1" s="182"/>
      <c r="ILZ1" s="182"/>
      <c r="IMA1" s="182"/>
      <c r="IMB1" s="182"/>
      <c r="IMC1" s="182"/>
      <c r="IMD1" s="182"/>
      <c r="IME1" s="182"/>
      <c r="IMF1" s="182"/>
      <c r="IMG1" s="182"/>
      <c r="IMH1" s="182"/>
      <c r="IMI1" s="182"/>
      <c r="IMJ1" s="182"/>
      <c r="IMK1" s="182"/>
      <c r="IML1" s="182"/>
      <c r="IMM1" s="182"/>
      <c r="IMN1" s="182"/>
      <c r="IMO1" s="182"/>
      <c r="IMP1" s="182"/>
      <c r="IMQ1" s="182"/>
      <c r="IMR1" s="182"/>
      <c r="IMS1" s="182"/>
      <c r="IMT1" s="182"/>
      <c r="IMU1" s="182"/>
      <c r="IMV1" s="182"/>
      <c r="IMW1" s="182"/>
      <c r="IMX1" s="182"/>
      <c r="IMY1" s="182"/>
      <c r="IMZ1" s="182"/>
      <c r="INA1" s="182"/>
      <c r="INB1" s="182"/>
      <c r="INC1" s="182"/>
      <c r="IND1" s="182"/>
      <c r="INE1" s="182"/>
      <c r="INF1" s="182"/>
      <c r="ING1" s="182"/>
      <c r="INH1" s="182"/>
      <c r="INI1" s="182"/>
      <c r="INJ1" s="182"/>
      <c r="INK1" s="182"/>
      <c r="INL1" s="182"/>
      <c r="INM1" s="182"/>
      <c r="INN1" s="182"/>
      <c r="INO1" s="182"/>
      <c r="INP1" s="182"/>
      <c r="INQ1" s="182"/>
      <c r="INR1" s="182"/>
      <c r="INS1" s="182"/>
      <c r="INT1" s="182"/>
      <c r="INU1" s="182"/>
      <c r="INV1" s="182"/>
      <c r="INW1" s="182"/>
      <c r="INX1" s="182"/>
      <c r="INY1" s="182"/>
      <c r="INZ1" s="182"/>
      <c r="IOA1" s="182"/>
      <c r="IOB1" s="182"/>
      <c r="IOC1" s="182"/>
      <c r="IOD1" s="182"/>
      <c r="IOE1" s="182"/>
      <c r="IOF1" s="182"/>
      <c r="IOG1" s="182"/>
      <c r="IOH1" s="182"/>
      <c r="IOI1" s="182"/>
      <c r="IOJ1" s="182"/>
      <c r="IOK1" s="182"/>
      <c r="IOL1" s="182"/>
      <c r="IOM1" s="182"/>
      <c r="ION1" s="182"/>
      <c r="IOO1" s="182"/>
      <c r="IOP1" s="182"/>
      <c r="IOQ1" s="182"/>
      <c r="IOR1" s="182"/>
      <c r="IOS1" s="182"/>
      <c r="IOT1" s="182"/>
      <c r="IOU1" s="182"/>
      <c r="IOV1" s="182"/>
      <c r="IOW1" s="182"/>
      <c r="IOX1" s="182"/>
      <c r="IOY1" s="182"/>
      <c r="IOZ1" s="182"/>
      <c r="IPA1" s="182"/>
      <c r="IPB1" s="182"/>
      <c r="IPC1" s="182"/>
      <c r="IPD1" s="182"/>
      <c r="IPE1" s="182"/>
      <c r="IPF1" s="182"/>
      <c r="IPG1" s="182"/>
      <c r="IPH1" s="182"/>
      <c r="IPI1" s="182"/>
      <c r="IPJ1" s="182"/>
      <c r="IPK1" s="182"/>
      <c r="IPL1" s="182"/>
      <c r="IPM1" s="182"/>
      <c r="IPN1" s="182"/>
      <c r="IPO1" s="182"/>
      <c r="IPP1" s="182"/>
      <c r="IPQ1" s="182"/>
      <c r="IPR1" s="182"/>
      <c r="IPS1" s="182"/>
      <c r="IPT1" s="182"/>
      <c r="IPU1" s="182"/>
      <c r="IPV1" s="182"/>
      <c r="IPW1" s="182"/>
      <c r="IPX1" s="182"/>
      <c r="IPY1" s="182"/>
      <c r="IPZ1" s="182"/>
      <c r="IQA1" s="182"/>
      <c r="IQB1" s="182"/>
      <c r="IQC1" s="182"/>
      <c r="IQD1" s="182"/>
      <c r="IQE1" s="182"/>
      <c r="IQF1" s="182"/>
      <c r="IQG1" s="182"/>
      <c r="IQH1" s="182"/>
      <c r="IQI1" s="182"/>
      <c r="IQJ1" s="182"/>
      <c r="IQK1" s="182"/>
      <c r="IQL1" s="182"/>
      <c r="IQM1" s="182"/>
      <c r="IQN1" s="182"/>
      <c r="IQO1" s="182"/>
      <c r="IQP1" s="182"/>
      <c r="IQQ1" s="182"/>
      <c r="IQR1" s="182"/>
      <c r="IQS1" s="182"/>
      <c r="IQT1" s="182"/>
      <c r="IQU1" s="182"/>
      <c r="IQV1" s="182"/>
      <c r="IQW1" s="182"/>
      <c r="IQX1" s="182"/>
      <c r="IQY1" s="182"/>
      <c r="IQZ1" s="182"/>
      <c r="IRA1" s="182"/>
      <c r="IRB1" s="182"/>
      <c r="IRC1" s="182"/>
      <c r="IRD1" s="182"/>
      <c r="IRE1" s="182"/>
      <c r="IRF1" s="182"/>
      <c r="IRG1" s="182"/>
      <c r="IRH1" s="182"/>
      <c r="IRI1" s="182"/>
      <c r="IRJ1" s="182"/>
      <c r="IRK1" s="182"/>
      <c r="IRL1" s="182"/>
      <c r="IRM1" s="182"/>
      <c r="IRN1" s="182"/>
      <c r="IRO1" s="182"/>
      <c r="IRP1" s="182"/>
      <c r="IRQ1" s="182"/>
      <c r="IRR1" s="182"/>
      <c r="IRS1" s="182"/>
      <c r="IRT1" s="182"/>
      <c r="IRU1" s="182"/>
      <c r="IRV1" s="182"/>
      <c r="IRW1" s="182"/>
      <c r="IRX1" s="182"/>
      <c r="IRY1" s="182"/>
      <c r="IRZ1" s="182"/>
      <c r="ISA1" s="182"/>
      <c r="ISB1" s="182"/>
      <c r="ISC1" s="182"/>
      <c r="ISD1" s="182"/>
      <c r="ISE1" s="182"/>
      <c r="ISF1" s="182"/>
      <c r="ISG1" s="182"/>
      <c r="ISH1" s="182"/>
      <c r="ISI1" s="182"/>
      <c r="ISJ1" s="182"/>
      <c r="ISK1" s="182"/>
      <c r="ISL1" s="182"/>
      <c r="ISM1" s="182"/>
      <c r="ISN1" s="182"/>
      <c r="ISO1" s="182"/>
      <c r="ISP1" s="182"/>
      <c r="ISQ1" s="182"/>
      <c r="ISR1" s="182"/>
      <c r="ISS1" s="182"/>
      <c r="IST1" s="182"/>
      <c r="ISU1" s="182"/>
      <c r="ISV1" s="182"/>
      <c r="ISW1" s="182"/>
      <c r="ISX1" s="182"/>
      <c r="ISY1" s="182"/>
      <c r="ISZ1" s="182"/>
      <c r="ITA1" s="182"/>
      <c r="ITB1" s="182"/>
      <c r="ITC1" s="182"/>
      <c r="ITD1" s="182"/>
      <c r="ITE1" s="182"/>
      <c r="ITF1" s="182"/>
      <c r="ITG1" s="182"/>
      <c r="ITH1" s="182"/>
      <c r="ITI1" s="182"/>
      <c r="ITJ1" s="182"/>
      <c r="ITK1" s="182"/>
      <c r="ITL1" s="182"/>
      <c r="ITM1" s="182"/>
      <c r="ITN1" s="182"/>
      <c r="ITO1" s="182"/>
      <c r="ITP1" s="182"/>
      <c r="ITQ1" s="182"/>
      <c r="ITR1" s="182"/>
      <c r="ITS1" s="182"/>
      <c r="ITT1" s="182"/>
      <c r="ITU1" s="182"/>
      <c r="ITV1" s="182"/>
      <c r="ITW1" s="182"/>
      <c r="ITX1" s="182"/>
      <c r="ITY1" s="182"/>
      <c r="ITZ1" s="182"/>
      <c r="IUA1" s="182"/>
      <c r="IUB1" s="182"/>
      <c r="IUC1" s="182"/>
      <c r="IUD1" s="182"/>
      <c r="IUE1" s="182"/>
      <c r="IUF1" s="182"/>
      <c r="IUG1" s="182"/>
      <c r="IUH1" s="182"/>
      <c r="IUI1" s="182"/>
      <c r="IUJ1" s="182"/>
      <c r="IUK1" s="182"/>
      <c r="IUL1" s="182"/>
      <c r="IUM1" s="182"/>
      <c r="IUN1" s="182"/>
      <c r="IUO1" s="182"/>
      <c r="IUP1" s="182"/>
      <c r="IUQ1" s="182"/>
      <c r="IUR1" s="182"/>
      <c r="IUS1" s="182"/>
      <c r="IUT1" s="182"/>
      <c r="IUU1" s="182"/>
      <c r="IUV1" s="182"/>
      <c r="IUW1" s="182"/>
      <c r="IUX1" s="182"/>
      <c r="IUY1" s="182"/>
      <c r="IUZ1" s="182"/>
      <c r="IVA1" s="182"/>
      <c r="IVB1" s="182"/>
      <c r="IVC1" s="182"/>
      <c r="IVD1" s="182"/>
      <c r="IVE1" s="182"/>
      <c r="IVF1" s="182"/>
      <c r="IVG1" s="182"/>
      <c r="IVH1" s="182"/>
      <c r="IVI1" s="182"/>
      <c r="IVJ1" s="182"/>
      <c r="IVK1" s="182"/>
      <c r="IVL1" s="182"/>
      <c r="IVM1" s="182"/>
      <c r="IVN1" s="182"/>
      <c r="IVO1" s="182"/>
      <c r="IVP1" s="182"/>
      <c r="IVQ1" s="182"/>
      <c r="IVR1" s="182"/>
      <c r="IVS1" s="182"/>
      <c r="IVT1" s="182"/>
      <c r="IVU1" s="182"/>
      <c r="IVV1" s="182"/>
      <c r="IVW1" s="182"/>
      <c r="IVX1" s="182"/>
      <c r="IVY1" s="182"/>
      <c r="IVZ1" s="182"/>
      <c r="IWA1" s="182"/>
      <c r="IWB1" s="182"/>
      <c r="IWC1" s="182"/>
      <c r="IWD1" s="182"/>
      <c r="IWE1" s="182"/>
      <c r="IWF1" s="182"/>
      <c r="IWG1" s="182"/>
      <c r="IWH1" s="182"/>
      <c r="IWI1" s="182"/>
      <c r="IWJ1" s="182"/>
      <c r="IWK1" s="182"/>
      <c r="IWL1" s="182"/>
      <c r="IWM1" s="182"/>
      <c r="IWN1" s="182"/>
      <c r="IWO1" s="182"/>
      <c r="IWP1" s="182"/>
      <c r="IWQ1" s="182"/>
      <c r="IWR1" s="182"/>
      <c r="IWS1" s="182"/>
      <c r="IWT1" s="182"/>
      <c r="IWU1" s="182"/>
      <c r="IWV1" s="182"/>
      <c r="IWW1" s="182"/>
      <c r="IWX1" s="182"/>
      <c r="IWY1" s="182"/>
      <c r="IWZ1" s="182"/>
      <c r="IXA1" s="182"/>
      <c r="IXB1" s="182"/>
      <c r="IXC1" s="182"/>
      <c r="IXD1" s="182"/>
      <c r="IXE1" s="182"/>
      <c r="IXF1" s="182"/>
      <c r="IXG1" s="182"/>
      <c r="IXH1" s="182"/>
      <c r="IXI1" s="182"/>
      <c r="IXJ1" s="182"/>
      <c r="IXK1" s="182"/>
      <c r="IXL1" s="182"/>
      <c r="IXM1" s="182"/>
      <c r="IXN1" s="182"/>
      <c r="IXO1" s="182"/>
      <c r="IXP1" s="182"/>
      <c r="IXQ1" s="182"/>
      <c r="IXR1" s="182"/>
      <c r="IXS1" s="182"/>
      <c r="IXT1" s="182"/>
      <c r="IXU1" s="182"/>
      <c r="IXV1" s="182"/>
      <c r="IXW1" s="182"/>
      <c r="IXX1" s="182"/>
      <c r="IXY1" s="182"/>
      <c r="IXZ1" s="182"/>
      <c r="IYA1" s="182"/>
      <c r="IYB1" s="182"/>
      <c r="IYC1" s="182"/>
      <c r="IYD1" s="182"/>
      <c r="IYE1" s="182"/>
      <c r="IYF1" s="182"/>
      <c r="IYG1" s="182"/>
      <c r="IYH1" s="182"/>
      <c r="IYI1" s="182"/>
      <c r="IYJ1" s="182"/>
      <c r="IYK1" s="182"/>
      <c r="IYL1" s="182"/>
      <c r="IYM1" s="182"/>
      <c r="IYN1" s="182"/>
      <c r="IYO1" s="182"/>
      <c r="IYP1" s="182"/>
      <c r="IYQ1" s="182"/>
      <c r="IYR1" s="182"/>
      <c r="IYS1" s="182"/>
      <c r="IYT1" s="182"/>
      <c r="IYU1" s="182"/>
      <c r="IYV1" s="182"/>
      <c r="IYW1" s="182"/>
      <c r="IYX1" s="182"/>
      <c r="IYY1" s="182"/>
      <c r="IYZ1" s="182"/>
      <c r="IZA1" s="182"/>
      <c r="IZB1" s="182"/>
      <c r="IZC1" s="182"/>
      <c r="IZD1" s="182"/>
      <c r="IZE1" s="182"/>
      <c r="IZF1" s="182"/>
      <c r="IZG1" s="182"/>
      <c r="IZH1" s="182"/>
      <c r="IZI1" s="182"/>
      <c r="IZJ1" s="182"/>
      <c r="IZK1" s="182"/>
      <c r="IZL1" s="182"/>
      <c r="IZM1" s="182"/>
      <c r="IZN1" s="182"/>
      <c r="IZO1" s="182"/>
      <c r="IZP1" s="182"/>
      <c r="IZQ1" s="182"/>
      <c r="IZR1" s="182"/>
      <c r="IZS1" s="182"/>
      <c r="IZT1" s="182"/>
      <c r="IZU1" s="182"/>
      <c r="IZV1" s="182"/>
      <c r="IZW1" s="182"/>
      <c r="IZX1" s="182"/>
      <c r="IZY1" s="182"/>
      <c r="IZZ1" s="182"/>
      <c r="JAA1" s="182"/>
      <c r="JAB1" s="182"/>
      <c r="JAC1" s="182"/>
      <c r="JAD1" s="182"/>
      <c r="JAE1" s="182"/>
      <c r="JAF1" s="182"/>
      <c r="JAG1" s="182"/>
      <c r="JAH1" s="182"/>
      <c r="JAI1" s="182"/>
      <c r="JAJ1" s="182"/>
      <c r="JAK1" s="182"/>
      <c r="JAL1" s="182"/>
      <c r="JAM1" s="182"/>
      <c r="JAN1" s="182"/>
      <c r="JAO1" s="182"/>
      <c r="JAP1" s="182"/>
      <c r="JAQ1" s="182"/>
      <c r="JAR1" s="182"/>
      <c r="JAS1" s="182"/>
      <c r="JAT1" s="182"/>
      <c r="JAU1" s="182"/>
      <c r="JAV1" s="182"/>
      <c r="JAW1" s="182"/>
      <c r="JAX1" s="182"/>
      <c r="JAY1" s="182"/>
      <c r="JAZ1" s="182"/>
      <c r="JBA1" s="182"/>
      <c r="JBB1" s="182"/>
      <c r="JBC1" s="182"/>
      <c r="JBD1" s="182"/>
      <c r="JBE1" s="182"/>
      <c r="JBF1" s="182"/>
      <c r="JBG1" s="182"/>
      <c r="JBH1" s="182"/>
      <c r="JBI1" s="182"/>
      <c r="JBJ1" s="182"/>
      <c r="JBK1" s="182"/>
      <c r="JBL1" s="182"/>
      <c r="JBM1" s="182"/>
      <c r="JBN1" s="182"/>
      <c r="JBO1" s="182"/>
      <c r="JBP1" s="182"/>
      <c r="JBQ1" s="182"/>
      <c r="JBR1" s="182"/>
      <c r="JBS1" s="182"/>
      <c r="JBT1" s="182"/>
      <c r="JBU1" s="182"/>
      <c r="JBV1" s="182"/>
      <c r="JBW1" s="182"/>
      <c r="JBX1" s="182"/>
      <c r="JBY1" s="182"/>
      <c r="JBZ1" s="182"/>
      <c r="JCA1" s="182"/>
      <c r="JCB1" s="182"/>
      <c r="JCC1" s="182"/>
      <c r="JCD1" s="182"/>
      <c r="JCE1" s="182"/>
      <c r="JCF1" s="182"/>
      <c r="JCG1" s="182"/>
      <c r="JCH1" s="182"/>
      <c r="JCI1" s="182"/>
      <c r="JCJ1" s="182"/>
      <c r="JCK1" s="182"/>
      <c r="JCL1" s="182"/>
      <c r="JCM1" s="182"/>
      <c r="JCN1" s="182"/>
      <c r="JCO1" s="182"/>
      <c r="JCP1" s="182"/>
      <c r="JCQ1" s="182"/>
      <c r="JCR1" s="182"/>
      <c r="JCS1" s="182"/>
      <c r="JCT1" s="182"/>
      <c r="JCU1" s="182"/>
      <c r="JCV1" s="182"/>
      <c r="JCW1" s="182"/>
      <c r="JCX1" s="182"/>
      <c r="JCY1" s="182"/>
      <c r="JCZ1" s="182"/>
      <c r="JDA1" s="182"/>
      <c r="JDB1" s="182"/>
      <c r="JDC1" s="182"/>
      <c r="JDD1" s="182"/>
      <c r="JDE1" s="182"/>
      <c r="JDF1" s="182"/>
      <c r="JDG1" s="182"/>
      <c r="JDH1" s="182"/>
      <c r="JDI1" s="182"/>
      <c r="JDJ1" s="182"/>
      <c r="JDK1" s="182"/>
      <c r="JDL1" s="182"/>
      <c r="JDM1" s="182"/>
      <c r="JDN1" s="182"/>
      <c r="JDO1" s="182"/>
      <c r="JDP1" s="182"/>
      <c r="JDQ1" s="182"/>
      <c r="JDR1" s="182"/>
      <c r="JDS1" s="182"/>
      <c r="JDT1" s="182"/>
      <c r="JDU1" s="182"/>
      <c r="JDV1" s="182"/>
      <c r="JDW1" s="182"/>
      <c r="JDX1" s="182"/>
      <c r="JDY1" s="182"/>
      <c r="JDZ1" s="182"/>
      <c r="JEA1" s="182"/>
      <c r="JEB1" s="182"/>
      <c r="JEC1" s="182"/>
      <c r="JED1" s="182"/>
      <c r="JEE1" s="182"/>
      <c r="JEF1" s="182"/>
      <c r="JEG1" s="182"/>
      <c r="JEH1" s="182"/>
      <c r="JEI1" s="182"/>
      <c r="JEJ1" s="182"/>
      <c r="JEK1" s="182"/>
      <c r="JEL1" s="182"/>
      <c r="JEM1" s="182"/>
      <c r="JEN1" s="182"/>
      <c r="JEO1" s="182"/>
      <c r="JEP1" s="182"/>
      <c r="JEQ1" s="182"/>
      <c r="JER1" s="182"/>
      <c r="JES1" s="182"/>
      <c r="JET1" s="182"/>
      <c r="JEU1" s="182"/>
      <c r="JEV1" s="182"/>
      <c r="JEW1" s="182"/>
      <c r="JEX1" s="182"/>
      <c r="JEY1" s="182"/>
      <c r="JEZ1" s="182"/>
      <c r="JFA1" s="182"/>
      <c r="JFB1" s="182"/>
      <c r="JFC1" s="182"/>
      <c r="JFD1" s="182"/>
      <c r="JFE1" s="182"/>
      <c r="JFF1" s="182"/>
      <c r="JFG1" s="182"/>
      <c r="JFH1" s="182"/>
      <c r="JFI1" s="182"/>
      <c r="JFJ1" s="182"/>
      <c r="JFK1" s="182"/>
      <c r="JFL1" s="182"/>
      <c r="JFM1" s="182"/>
      <c r="JFN1" s="182"/>
      <c r="JFO1" s="182"/>
      <c r="JFP1" s="182"/>
      <c r="JFQ1" s="182"/>
      <c r="JFR1" s="182"/>
      <c r="JFS1" s="182"/>
      <c r="JFT1" s="182"/>
      <c r="JFU1" s="182"/>
      <c r="JFV1" s="182"/>
      <c r="JFW1" s="182"/>
      <c r="JFX1" s="182"/>
      <c r="JFY1" s="182"/>
      <c r="JFZ1" s="182"/>
      <c r="JGA1" s="182"/>
      <c r="JGB1" s="182"/>
      <c r="JGC1" s="182"/>
      <c r="JGD1" s="182"/>
      <c r="JGE1" s="182"/>
      <c r="JGF1" s="182"/>
      <c r="JGG1" s="182"/>
      <c r="JGH1" s="182"/>
      <c r="JGI1" s="182"/>
      <c r="JGJ1" s="182"/>
      <c r="JGK1" s="182"/>
      <c r="JGL1" s="182"/>
      <c r="JGM1" s="182"/>
      <c r="JGN1" s="182"/>
      <c r="JGO1" s="182"/>
      <c r="JGP1" s="182"/>
      <c r="JGQ1" s="182"/>
      <c r="JGR1" s="182"/>
      <c r="JGS1" s="182"/>
      <c r="JGT1" s="182"/>
      <c r="JGU1" s="182"/>
      <c r="JGV1" s="182"/>
      <c r="JGW1" s="182"/>
      <c r="JGX1" s="182"/>
      <c r="JGY1" s="182"/>
      <c r="JGZ1" s="182"/>
      <c r="JHA1" s="182"/>
      <c r="JHB1" s="182"/>
      <c r="JHC1" s="182"/>
      <c r="JHD1" s="182"/>
      <c r="JHE1" s="182"/>
      <c r="JHF1" s="182"/>
      <c r="JHG1" s="182"/>
      <c r="JHH1" s="182"/>
      <c r="JHI1" s="182"/>
      <c r="JHJ1" s="182"/>
      <c r="JHK1" s="182"/>
      <c r="JHL1" s="182"/>
      <c r="JHM1" s="182"/>
      <c r="JHN1" s="182"/>
      <c r="JHO1" s="182"/>
      <c r="JHP1" s="182"/>
      <c r="JHQ1" s="182"/>
      <c r="JHR1" s="182"/>
      <c r="JHS1" s="182"/>
      <c r="JHT1" s="182"/>
      <c r="JHU1" s="182"/>
      <c r="JHV1" s="182"/>
      <c r="JHW1" s="182"/>
      <c r="JHX1" s="182"/>
      <c r="JHY1" s="182"/>
      <c r="JHZ1" s="182"/>
      <c r="JIA1" s="182"/>
      <c r="JIB1" s="182"/>
      <c r="JIC1" s="182"/>
      <c r="JID1" s="182"/>
      <c r="JIE1" s="182"/>
      <c r="JIF1" s="182"/>
      <c r="JIG1" s="182"/>
      <c r="JIH1" s="182"/>
      <c r="JII1" s="182"/>
      <c r="JIJ1" s="182"/>
      <c r="JIK1" s="182"/>
      <c r="JIL1" s="182"/>
      <c r="JIM1" s="182"/>
      <c r="JIN1" s="182"/>
      <c r="JIO1" s="182"/>
      <c r="JIP1" s="182"/>
      <c r="JIQ1" s="182"/>
      <c r="JIR1" s="182"/>
      <c r="JIS1" s="182"/>
      <c r="JIT1" s="182"/>
      <c r="JIU1" s="182"/>
      <c r="JIV1" s="182"/>
      <c r="JIW1" s="182"/>
      <c r="JIX1" s="182"/>
      <c r="JIY1" s="182"/>
      <c r="JIZ1" s="182"/>
      <c r="JJA1" s="182"/>
      <c r="JJB1" s="182"/>
      <c r="JJC1" s="182"/>
      <c r="JJD1" s="182"/>
      <c r="JJE1" s="182"/>
      <c r="JJF1" s="182"/>
      <c r="JJG1" s="182"/>
      <c r="JJH1" s="182"/>
      <c r="JJI1" s="182"/>
      <c r="JJJ1" s="182"/>
      <c r="JJK1" s="182"/>
      <c r="JJL1" s="182"/>
      <c r="JJM1" s="182"/>
      <c r="JJN1" s="182"/>
      <c r="JJO1" s="182"/>
      <c r="JJP1" s="182"/>
      <c r="JJQ1" s="182"/>
      <c r="JJR1" s="182"/>
      <c r="JJS1" s="182"/>
      <c r="JJT1" s="182"/>
      <c r="JJU1" s="182"/>
      <c r="JJV1" s="182"/>
      <c r="JJW1" s="182"/>
      <c r="JJX1" s="182"/>
      <c r="JJY1" s="182"/>
      <c r="JJZ1" s="182"/>
      <c r="JKA1" s="182"/>
      <c r="JKB1" s="182"/>
      <c r="JKC1" s="182"/>
      <c r="JKD1" s="182"/>
      <c r="JKE1" s="182"/>
      <c r="JKF1" s="182"/>
      <c r="JKG1" s="182"/>
      <c r="JKH1" s="182"/>
      <c r="JKI1" s="182"/>
      <c r="JKJ1" s="182"/>
      <c r="JKK1" s="182"/>
      <c r="JKL1" s="182"/>
      <c r="JKM1" s="182"/>
      <c r="JKN1" s="182"/>
      <c r="JKO1" s="182"/>
      <c r="JKP1" s="182"/>
      <c r="JKQ1" s="182"/>
      <c r="JKR1" s="182"/>
      <c r="JKS1" s="182"/>
      <c r="JKT1" s="182"/>
      <c r="JKU1" s="182"/>
      <c r="JKV1" s="182"/>
      <c r="JKW1" s="182"/>
      <c r="JKX1" s="182"/>
      <c r="JKY1" s="182"/>
      <c r="JKZ1" s="182"/>
      <c r="JLA1" s="182"/>
      <c r="JLB1" s="182"/>
      <c r="JLC1" s="182"/>
      <c r="JLD1" s="182"/>
      <c r="JLE1" s="182"/>
      <c r="JLF1" s="182"/>
      <c r="JLG1" s="182"/>
      <c r="JLH1" s="182"/>
      <c r="JLI1" s="182"/>
      <c r="JLJ1" s="182"/>
      <c r="JLK1" s="182"/>
      <c r="JLL1" s="182"/>
      <c r="JLM1" s="182"/>
      <c r="JLN1" s="182"/>
      <c r="JLO1" s="182"/>
      <c r="JLP1" s="182"/>
      <c r="JLQ1" s="182"/>
      <c r="JLR1" s="182"/>
      <c r="JLS1" s="182"/>
      <c r="JLT1" s="182"/>
      <c r="JLU1" s="182"/>
      <c r="JLV1" s="182"/>
      <c r="JLW1" s="182"/>
      <c r="JLX1" s="182"/>
      <c r="JLY1" s="182"/>
      <c r="JLZ1" s="182"/>
      <c r="JMA1" s="182"/>
      <c r="JMB1" s="182"/>
      <c r="JMC1" s="182"/>
      <c r="JMD1" s="182"/>
      <c r="JME1" s="182"/>
      <c r="JMF1" s="182"/>
      <c r="JMG1" s="182"/>
      <c r="JMH1" s="182"/>
      <c r="JMI1" s="182"/>
      <c r="JMJ1" s="182"/>
      <c r="JMK1" s="182"/>
      <c r="JML1" s="182"/>
      <c r="JMM1" s="182"/>
      <c r="JMN1" s="182"/>
      <c r="JMO1" s="182"/>
      <c r="JMP1" s="182"/>
      <c r="JMQ1" s="182"/>
      <c r="JMR1" s="182"/>
      <c r="JMS1" s="182"/>
      <c r="JMT1" s="182"/>
      <c r="JMU1" s="182"/>
      <c r="JMV1" s="182"/>
      <c r="JMW1" s="182"/>
      <c r="JMX1" s="182"/>
      <c r="JMY1" s="182"/>
      <c r="JMZ1" s="182"/>
      <c r="JNA1" s="182"/>
      <c r="JNB1" s="182"/>
      <c r="JNC1" s="182"/>
      <c r="JND1" s="182"/>
      <c r="JNE1" s="182"/>
      <c r="JNF1" s="182"/>
      <c r="JNG1" s="182"/>
      <c r="JNH1" s="182"/>
      <c r="JNI1" s="182"/>
      <c r="JNJ1" s="182"/>
      <c r="JNK1" s="182"/>
      <c r="JNL1" s="182"/>
      <c r="JNM1" s="182"/>
      <c r="JNN1" s="182"/>
      <c r="JNO1" s="182"/>
      <c r="JNP1" s="182"/>
      <c r="JNQ1" s="182"/>
      <c r="JNR1" s="182"/>
      <c r="JNS1" s="182"/>
      <c r="JNT1" s="182"/>
      <c r="JNU1" s="182"/>
      <c r="JNV1" s="182"/>
      <c r="JNW1" s="182"/>
      <c r="JNX1" s="182"/>
      <c r="JNY1" s="182"/>
      <c r="JNZ1" s="182"/>
      <c r="JOA1" s="182"/>
      <c r="JOB1" s="182"/>
      <c r="JOC1" s="182"/>
      <c r="JOD1" s="182"/>
      <c r="JOE1" s="182"/>
      <c r="JOF1" s="182"/>
      <c r="JOG1" s="182"/>
      <c r="JOH1" s="182"/>
      <c r="JOI1" s="182"/>
      <c r="JOJ1" s="182"/>
      <c r="JOK1" s="182"/>
      <c r="JOL1" s="182"/>
      <c r="JOM1" s="182"/>
      <c r="JON1" s="182"/>
      <c r="JOO1" s="182"/>
      <c r="JOP1" s="182"/>
      <c r="JOQ1" s="182"/>
      <c r="JOR1" s="182"/>
      <c r="JOS1" s="182"/>
      <c r="JOT1" s="182"/>
      <c r="JOU1" s="182"/>
      <c r="JOV1" s="182"/>
      <c r="JOW1" s="182"/>
      <c r="JOX1" s="182"/>
      <c r="JOY1" s="182"/>
      <c r="JOZ1" s="182"/>
      <c r="JPA1" s="182"/>
      <c r="JPB1" s="182"/>
      <c r="JPC1" s="182"/>
      <c r="JPD1" s="182"/>
      <c r="JPE1" s="182"/>
      <c r="JPF1" s="182"/>
      <c r="JPG1" s="182"/>
      <c r="JPH1" s="182"/>
      <c r="JPI1" s="182"/>
      <c r="JPJ1" s="182"/>
      <c r="JPK1" s="182"/>
      <c r="JPL1" s="182"/>
      <c r="JPM1" s="182"/>
      <c r="JPN1" s="182"/>
      <c r="JPO1" s="182"/>
      <c r="JPP1" s="182"/>
      <c r="JPQ1" s="182"/>
      <c r="JPR1" s="182"/>
      <c r="JPS1" s="182"/>
      <c r="JPT1" s="182"/>
      <c r="JPU1" s="182"/>
      <c r="JPV1" s="182"/>
      <c r="JPW1" s="182"/>
      <c r="JPX1" s="182"/>
      <c r="JPY1" s="182"/>
      <c r="JPZ1" s="182"/>
      <c r="JQA1" s="182"/>
      <c r="JQB1" s="182"/>
      <c r="JQC1" s="182"/>
      <c r="JQD1" s="182"/>
      <c r="JQE1" s="182"/>
      <c r="JQF1" s="182"/>
      <c r="JQG1" s="182"/>
      <c r="JQH1" s="182"/>
      <c r="JQI1" s="182"/>
      <c r="JQJ1" s="182"/>
      <c r="JQK1" s="182"/>
      <c r="JQL1" s="182"/>
      <c r="JQM1" s="182"/>
      <c r="JQN1" s="182"/>
      <c r="JQO1" s="182"/>
      <c r="JQP1" s="182"/>
      <c r="JQQ1" s="182"/>
      <c r="JQR1" s="182"/>
      <c r="JQS1" s="182"/>
      <c r="JQT1" s="182"/>
      <c r="JQU1" s="182"/>
      <c r="JQV1" s="182"/>
      <c r="JQW1" s="182"/>
      <c r="JQX1" s="182"/>
      <c r="JQY1" s="182"/>
      <c r="JQZ1" s="182"/>
      <c r="JRA1" s="182"/>
      <c r="JRB1" s="182"/>
      <c r="JRC1" s="182"/>
      <c r="JRD1" s="182"/>
      <c r="JRE1" s="182"/>
      <c r="JRF1" s="182"/>
      <c r="JRG1" s="182"/>
      <c r="JRH1" s="182"/>
      <c r="JRI1" s="182"/>
      <c r="JRJ1" s="182"/>
      <c r="JRK1" s="182"/>
      <c r="JRL1" s="182"/>
      <c r="JRM1" s="182"/>
      <c r="JRN1" s="182"/>
      <c r="JRO1" s="182"/>
      <c r="JRP1" s="182"/>
      <c r="JRQ1" s="182"/>
      <c r="JRR1" s="182"/>
      <c r="JRS1" s="182"/>
      <c r="JRT1" s="182"/>
      <c r="JRU1" s="182"/>
      <c r="JRV1" s="182"/>
      <c r="JRW1" s="182"/>
      <c r="JRX1" s="182"/>
      <c r="JRY1" s="182"/>
      <c r="JRZ1" s="182"/>
      <c r="JSA1" s="182"/>
      <c r="JSB1" s="182"/>
      <c r="JSC1" s="182"/>
      <c r="JSD1" s="182"/>
      <c r="JSE1" s="182"/>
      <c r="JSF1" s="182"/>
      <c r="JSG1" s="182"/>
      <c r="JSH1" s="182"/>
      <c r="JSI1" s="182"/>
      <c r="JSJ1" s="182"/>
      <c r="JSK1" s="182"/>
      <c r="JSL1" s="182"/>
      <c r="JSM1" s="182"/>
      <c r="JSN1" s="182"/>
      <c r="JSO1" s="182"/>
      <c r="JSP1" s="182"/>
      <c r="JSQ1" s="182"/>
      <c r="JSR1" s="182"/>
      <c r="JSS1" s="182"/>
      <c r="JST1" s="182"/>
      <c r="JSU1" s="182"/>
      <c r="JSV1" s="182"/>
      <c r="JSW1" s="182"/>
      <c r="JSX1" s="182"/>
      <c r="JSY1" s="182"/>
      <c r="JSZ1" s="182"/>
      <c r="JTA1" s="182"/>
      <c r="JTB1" s="182"/>
      <c r="JTC1" s="182"/>
      <c r="JTD1" s="182"/>
      <c r="JTE1" s="182"/>
      <c r="JTF1" s="182"/>
      <c r="JTG1" s="182"/>
      <c r="JTH1" s="182"/>
      <c r="JTI1" s="182"/>
      <c r="JTJ1" s="182"/>
      <c r="JTK1" s="182"/>
      <c r="JTL1" s="182"/>
      <c r="JTM1" s="182"/>
      <c r="JTN1" s="182"/>
      <c r="JTO1" s="182"/>
      <c r="JTP1" s="182"/>
      <c r="JTQ1" s="182"/>
      <c r="JTR1" s="182"/>
      <c r="JTS1" s="182"/>
      <c r="JTT1" s="182"/>
      <c r="JTU1" s="182"/>
      <c r="JTV1" s="182"/>
      <c r="JTW1" s="182"/>
      <c r="JTX1" s="182"/>
      <c r="JTY1" s="182"/>
      <c r="JTZ1" s="182"/>
      <c r="JUA1" s="182"/>
      <c r="JUB1" s="182"/>
      <c r="JUC1" s="182"/>
      <c r="JUD1" s="182"/>
      <c r="JUE1" s="182"/>
      <c r="JUF1" s="182"/>
      <c r="JUG1" s="182"/>
      <c r="JUH1" s="182"/>
      <c r="JUI1" s="182"/>
      <c r="JUJ1" s="182"/>
      <c r="JUK1" s="182"/>
      <c r="JUL1" s="182"/>
      <c r="JUM1" s="182"/>
      <c r="JUN1" s="182"/>
      <c r="JUO1" s="182"/>
      <c r="JUP1" s="182"/>
      <c r="JUQ1" s="182"/>
      <c r="JUR1" s="182"/>
      <c r="JUS1" s="182"/>
      <c r="JUT1" s="182"/>
      <c r="JUU1" s="182"/>
      <c r="JUV1" s="182"/>
      <c r="JUW1" s="182"/>
      <c r="JUX1" s="182"/>
      <c r="JUY1" s="182"/>
      <c r="JUZ1" s="182"/>
      <c r="JVA1" s="182"/>
      <c r="JVB1" s="182"/>
      <c r="JVC1" s="182"/>
      <c r="JVD1" s="182"/>
      <c r="JVE1" s="182"/>
      <c r="JVF1" s="182"/>
      <c r="JVG1" s="182"/>
      <c r="JVH1" s="182"/>
      <c r="JVI1" s="182"/>
      <c r="JVJ1" s="182"/>
      <c r="JVK1" s="182"/>
      <c r="JVL1" s="182"/>
      <c r="JVM1" s="182"/>
      <c r="JVN1" s="182"/>
      <c r="JVO1" s="182"/>
      <c r="JVP1" s="182"/>
      <c r="JVQ1" s="182"/>
      <c r="JVR1" s="182"/>
      <c r="JVS1" s="182"/>
      <c r="JVT1" s="182"/>
      <c r="JVU1" s="182"/>
      <c r="JVV1" s="182"/>
      <c r="JVW1" s="182"/>
      <c r="JVX1" s="182"/>
      <c r="JVY1" s="182"/>
      <c r="JVZ1" s="182"/>
      <c r="JWA1" s="182"/>
      <c r="JWB1" s="182"/>
      <c r="JWC1" s="182"/>
      <c r="JWD1" s="182"/>
      <c r="JWE1" s="182"/>
      <c r="JWF1" s="182"/>
      <c r="JWG1" s="182"/>
      <c r="JWH1" s="182"/>
      <c r="JWI1" s="182"/>
      <c r="JWJ1" s="182"/>
      <c r="JWK1" s="182"/>
      <c r="JWL1" s="182"/>
      <c r="JWM1" s="182"/>
      <c r="JWN1" s="182"/>
      <c r="JWO1" s="182"/>
      <c r="JWP1" s="182"/>
      <c r="JWQ1" s="182"/>
      <c r="JWR1" s="182"/>
      <c r="JWS1" s="182"/>
      <c r="JWT1" s="182"/>
      <c r="JWU1" s="182"/>
      <c r="JWV1" s="182"/>
      <c r="JWW1" s="182"/>
      <c r="JWX1" s="182"/>
      <c r="JWY1" s="182"/>
      <c r="JWZ1" s="182"/>
      <c r="JXA1" s="182"/>
      <c r="JXB1" s="182"/>
      <c r="JXC1" s="182"/>
      <c r="JXD1" s="182"/>
      <c r="JXE1" s="182"/>
      <c r="JXF1" s="182"/>
      <c r="JXG1" s="182"/>
      <c r="JXH1" s="182"/>
      <c r="JXI1" s="182"/>
      <c r="JXJ1" s="182"/>
      <c r="JXK1" s="182"/>
      <c r="JXL1" s="182"/>
      <c r="JXM1" s="182"/>
      <c r="JXN1" s="182"/>
      <c r="JXO1" s="182"/>
      <c r="JXP1" s="182"/>
      <c r="JXQ1" s="182"/>
      <c r="JXR1" s="182"/>
      <c r="JXS1" s="182"/>
      <c r="JXT1" s="182"/>
      <c r="JXU1" s="182"/>
      <c r="JXV1" s="182"/>
      <c r="JXW1" s="182"/>
      <c r="JXX1" s="182"/>
      <c r="JXY1" s="182"/>
      <c r="JXZ1" s="182"/>
      <c r="JYA1" s="182"/>
      <c r="JYB1" s="182"/>
      <c r="JYC1" s="182"/>
      <c r="JYD1" s="182"/>
      <c r="JYE1" s="182"/>
      <c r="JYF1" s="182"/>
      <c r="JYG1" s="182"/>
      <c r="JYH1" s="182"/>
      <c r="JYI1" s="182"/>
      <c r="JYJ1" s="182"/>
      <c r="JYK1" s="182"/>
      <c r="JYL1" s="182"/>
      <c r="JYM1" s="182"/>
      <c r="JYN1" s="182"/>
      <c r="JYO1" s="182"/>
      <c r="JYP1" s="182"/>
      <c r="JYQ1" s="182"/>
      <c r="JYR1" s="182"/>
      <c r="JYS1" s="182"/>
      <c r="JYT1" s="182"/>
      <c r="JYU1" s="182"/>
      <c r="JYV1" s="182"/>
      <c r="JYW1" s="182"/>
      <c r="JYX1" s="182"/>
      <c r="JYY1" s="182"/>
      <c r="JYZ1" s="182"/>
      <c r="JZA1" s="182"/>
      <c r="JZB1" s="182"/>
      <c r="JZC1" s="182"/>
      <c r="JZD1" s="182"/>
      <c r="JZE1" s="182"/>
      <c r="JZF1" s="182"/>
      <c r="JZG1" s="182"/>
      <c r="JZH1" s="182"/>
      <c r="JZI1" s="182"/>
      <c r="JZJ1" s="182"/>
      <c r="JZK1" s="182"/>
      <c r="JZL1" s="182"/>
      <c r="JZM1" s="182"/>
      <c r="JZN1" s="182"/>
      <c r="JZO1" s="182"/>
      <c r="JZP1" s="182"/>
      <c r="JZQ1" s="182"/>
      <c r="JZR1" s="182"/>
      <c r="JZS1" s="182"/>
      <c r="JZT1" s="182"/>
      <c r="JZU1" s="182"/>
      <c r="JZV1" s="182"/>
      <c r="JZW1" s="182"/>
      <c r="JZX1" s="182"/>
      <c r="JZY1" s="182"/>
      <c r="JZZ1" s="182"/>
      <c r="KAA1" s="182"/>
      <c r="KAB1" s="182"/>
      <c r="KAC1" s="182"/>
      <c r="KAD1" s="182"/>
      <c r="KAE1" s="182"/>
      <c r="KAF1" s="182"/>
      <c r="KAG1" s="182"/>
      <c r="KAH1" s="182"/>
      <c r="KAI1" s="182"/>
      <c r="KAJ1" s="182"/>
      <c r="KAK1" s="182"/>
      <c r="KAL1" s="182"/>
      <c r="KAM1" s="182"/>
      <c r="KAN1" s="182"/>
      <c r="KAO1" s="182"/>
      <c r="KAP1" s="182"/>
      <c r="KAQ1" s="182"/>
      <c r="KAR1" s="182"/>
      <c r="KAS1" s="182"/>
      <c r="KAT1" s="182"/>
      <c r="KAU1" s="182"/>
      <c r="KAV1" s="182"/>
      <c r="KAW1" s="182"/>
      <c r="KAX1" s="182"/>
      <c r="KAY1" s="182"/>
      <c r="KAZ1" s="182"/>
      <c r="KBA1" s="182"/>
      <c r="KBB1" s="182"/>
      <c r="KBC1" s="182"/>
      <c r="KBD1" s="182"/>
      <c r="KBE1" s="182"/>
      <c r="KBF1" s="182"/>
      <c r="KBG1" s="182"/>
      <c r="KBH1" s="182"/>
      <c r="KBI1" s="182"/>
      <c r="KBJ1" s="182"/>
      <c r="KBK1" s="182"/>
      <c r="KBL1" s="182"/>
      <c r="KBM1" s="182"/>
      <c r="KBN1" s="182"/>
      <c r="KBO1" s="182"/>
      <c r="KBP1" s="182"/>
      <c r="KBQ1" s="182"/>
      <c r="KBR1" s="182"/>
      <c r="KBS1" s="182"/>
      <c r="KBT1" s="182"/>
      <c r="KBU1" s="182"/>
      <c r="KBV1" s="182"/>
      <c r="KBW1" s="182"/>
      <c r="KBX1" s="182"/>
      <c r="KBY1" s="182"/>
      <c r="KBZ1" s="182"/>
      <c r="KCA1" s="182"/>
      <c r="KCB1" s="182"/>
      <c r="KCC1" s="182"/>
      <c r="KCD1" s="182"/>
      <c r="KCE1" s="182"/>
      <c r="KCF1" s="182"/>
      <c r="KCG1" s="182"/>
      <c r="KCH1" s="182"/>
      <c r="KCI1" s="182"/>
      <c r="KCJ1" s="182"/>
      <c r="KCK1" s="182"/>
      <c r="KCL1" s="182"/>
      <c r="KCM1" s="182"/>
      <c r="KCN1" s="182"/>
      <c r="KCO1" s="182"/>
      <c r="KCP1" s="182"/>
      <c r="KCQ1" s="182"/>
      <c r="KCR1" s="182"/>
      <c r="KCS1" s="182"/>
      <c r="KCT1" s="182"/>
      <c r="KCU1" s="182"/>
      <c r="KCV1" s="182"/>
      <c r="KCW1" s="182"/>
      <c r="KCX1" s="182"/>
      <c r="KCY1" s="182"/>
      <c r="KCZ1" s="182"/>
      <c r="KDA1" s="182"/>
      <c r="KDB1" s="182"/>
      <c r="KDC1" s="182"/>
      <c r="KDD1" s="182"/>
      <c r="KDE1" s="182"/>
      <c r="KDF1" s="182"/>
      <c r="KDG1" s="182"/>
      <c r="KDH1" s="182"/>
      <c r="KDI1" s="182"/>
      <c r="KDJ1" s="182"/>
      <c r="KDK1" s="182"/>
      <c r="KDL1" s="182"/>
      <c r="KDM1" s="182"/>
      <c r="KDN1" s="182"/>
      <c r="KDO1" s="182"/>
      <c r="KDP1" s="182"/>
      <c r="KDQ1" s="182"/>
      <c r="KDR1" s="182"/>
      <c r="KDS1" s="182"/>
      <c r="KDT1" s="182"/>
      <c r="KDU1" s="182"/>
      <c r="KDV1" s="182"/>
      <c r="KDW1" s="182"/>
      <c r="KDX1" s="182"/>
      <c r="KDY1" s="182"/>
      <c r="KDZ1" s="182"/>
      <c r="KEA1" s="182"/>
      <c r="KEB1" s="182"/>
      <c r="KEC1" s="182"/>
      <c r="KED1" s="182"/>
      <c r="KEE1" s="182"/>
      <c r="KEF1" s="182"/>
      <c r="KEG1" s="182"/>
      <c r="KEH1" s="182"/>
      <c r="KEI1" s="182"/>
      <c r="KEJ1" s="182"/>
      <c r="KEK1" s="182"/>
      <c r="KEL1" s="182"/>
      <c r="KEM1" s="182"/>
      <c r="KEN1" s="182"/>
      <c r="KEO1" s="182"/>
      <c r="KEP1" s="182"/>
      <c r="KEQ1" s="182"/>
      <c r="KER1" s="182"/>
      <c r="KES1" s="182"/>
      <c r="KET1" s="182"/>
      <c r="KEU1" s="182"/>
      <c r="KEV1" s="182"/>
      <c r="KEW1" s="182"/>
      <c r="KEX1" s="182"/>
      <c r="KEY1" s="182"/>
      <c r="KEZ1" s="182"/>
      <c r="KFA1" s="182"/>
      <c r="KFB1" s="182"/>
      <c r="KFC1" s="182"/>
      <c r="KFD1" s="182"/>
      <c r="KFE1" s="182"/>
      <c r="KFF1" s="182"/>
      <c r="KFG1" s="182"/>
      <c r="KFH1" s="182"/>
      <c r="KFI1" s="182"/>
      <c r="KFJ1" s="182"/>
      <c r="KFK1" s="182"/>
      <c r="KFL1" s="182"/>
      <c r="KFM1" s="182"/>
      <c r="KFN1" s="182"/>
      <c r="KFO1" s="182"/>
      <c r="KFP1" s="182"/>
      <c r="KFQ1" s="182"/>
      <c r="KFR1" s="182"/>
      <c r="KFS1" s="182"/>
      <c r="KFT1" s="182"/>
      <c r="KFU1" s="182"/>
      <c r="KFV1" s="182"/>
      <c r="KFW1" s="182"/>
      <c r="KFX1" s="182"/>
      <c r="KFY1" s="182"/>
      <c r="KFZ1" s="182"/>
      <c r="KGA1" s="182"/>
      <c r="KGB1" s="182"/>
      <c r="KGC1" s="182"/>
      <c r="KGD1" s="182"/>
      <c r="KGE1" s="182"/>
      <c r="KGF1" s="182"/>
      <c r="KGG1" s="182"/>
      <c r="KGH1" s="182"/>
      <c r="KGI1" s="182"/>
      <c r="KGJ1" s="182"/>
      <c r="KGK1" s="182"/>
      <c r="KGL1" s="182"/>
      <c r="KGM1" s="182"/>
      <c r="KGN1" s="182"/>
      <c r="KGO1" s="182"/>
      <c r="KGP1" s="182"/>
      <c r="KGQ1" s="182"/>
      <c r="KGR1" s="182"/>
      <c r="KGS1" s="182"/>
      <c r="KGT1" s="182"/>
      <c r="KGU1" s="182"/>
      <c r="KGV1" s="182"/>
      <c r="KGW1" s="182"/>
      <c r="KGX1" s="182"/>
      <c r="KGY1" s="182"/>
      <c r="KGZ1" s="182"/>
      <c r="KHA1" s="182"/>
      <c r="KHB1" s="182"/>
      <c r="KHC1" s="182"/>
      <c r="KHD1" s="182"/>
      <c r="KHE1" s="182"/>
      <c r="KHF1" s="182"/>
      <c r="KHG1" s="182"/>
      <c r="KHH1" s="182"/>
      <c r="KHI1" s="182"/>
      <c r="KHJ1" s="182"/>
      <c r="KHK1" s="182"/>
      <c r="KHL1" s="182"/>
      <c r="KHM1" s="182"/>
      <c r="KHN1" s="182"/>
      <c r="KHO1" s="182"/>
      <c r="KHP1" s="182"/>
      <c r="KHQ1" s="182"/>
      <c r="KHR1" s="182"/>
      <c r="KHS1" s="182"/>
      <c r="KHT1" s="182"/>
      <c r="KHU1" s="182"/>
      <c r="KHV1" s="182"/>
      <c r="KHW1" s="182"/>
      <c r="KHX1" s="182"/>
      <c r="KHY1" s="182"/>
      <c r="KHZ1" s="182"/>
      <c r="KIA1" s="182"/>
      <c r="KIB1" s="182"/>
      <c r="KIC1" s="182"/>
      <c r="KID1" s="182"/>
      <c r="KIE1" s="182"/>
      <c r="KIF1" s="182"/>
      <c r="KIG1" s="182"/>
      <c r="KIH1" s="182"/>
      <c r="KII1" s="182"/>
      <c r="KIJ1" s="182"/>
      <c r="KIK1" s="182"/>
      <c r="KIL1" s="182"/>
      <c r="KIM1" s="182"/>
      <c r="KIN1" s="182"/>
      <c r="KIO1" s="182"/>
      <c r="KIP1" s="182"/>
      <c r="KIQ1" s="182"/>
      <c r="KIR1" s="182"/>
      <c r="KIS1" s="182"/>
      <c r="KIT1" s="182"/>
      <c r="KIU1" s="182"/>
      <c r="KIV1" s="182"/>
      <c r="KIW1" s="182"/>
      <c r="KIX1" s="182"/>
      <c r="KIY1" s="182"/>
      <c r="KIZ1" s="182"/>
      <c r="KJA1" s="182"/>
      <c r="KJB1" s="182"/>
      <c r="KJC1" s="182"/>
      <c r="KJD1" s="182"/>
      <c r="KJE1" s="182"/>
      <c r="KJF1" s="182"/>
      <c r="KJG1" s="182"/>
      <c r="KJH1" s="182"/>
      <c r="KJI1" s="182"/>
      <c r="KJJ1" s="182"/>
      <c r="KJK1" s="182"/>
      <c r="KJL1" s="182"/>
      <c r="KJM1" s="182"/>
      <c r="KJN1" s="182"/>
      <c r="KJO1" s="182"/>
      <c r="KJP1" s="182"/>
      <c r="KJQ1" s="182"/>
      <c r="KJR1" s="182"/>
      <c r="KJS1" s="182"/>
      <c r="KJT1" s="182"/>
      <c r="KJU1" s="182"/>
      <c r="KJV1" s="182"/>
      <c r="KJW1" s="182"/>
      <c r="KJX1" s="182"/>
      <c r="KJY1" s="182"/>
      <c r="KJZ1" s="182"/>
      <c r="KKA1" s="182"/>
      <c r="KKB1" s="182"/>
      <c r="KKC1" s="182"/>
      <c r="KKD1" s="182"/>
      <c r="KKE1" s="182"/>
      <c r="KKF1" s="182"/>
      <c r="KKG1" s="182"/>
      <c r="KKH1" s="182"/>
      <c r="KKI1" s="182"/>
      <c r="KKJ1" s="182"/>
      <c r="KKK1" s="182"/>
      <c r="KKL1" s="182"/>
      <c r="KKM1" s="182"/>
      <c r="KKN1" s="182"/>
      <c r="KKO1" s="182"/>
      <c r="KKP1" s="182"/>
      <c r="KKQ1" s="182"/>
      <c r="KKR1" s="182"/>
      <c r="KKS1" s="182"/>
      <c r="KKT1" s="182"/>
      <c r="KKU1" s="182"/>
      <c r="KKV1" s="182"/>
      <c r="KKW1" s="182"/>
      <c r="KKX1" s="182"/>
      <c r="KKY1" s="182"/>
      <c r="KKZ1" s="182"/>
      <c r="KLA1" s="182"/>
      <c r="KLB1" s="182"/>
      <c r="KLC1" s="182"/>
      <c r="KLD1" s="182"/>
      <c r="KLE1" s="182"/>
      <c r="KLF1" s="182"/>
      <c r="KLG1" s="182"/>
      <c r="KLH1" s="182"/>
      <c r="KLI1" s="182"/>
      <c r="KLJ1" s="182"/>
      <c r="KLK1" s="182"/>
      <c r="KLL1" s="182"/>
      <c r="KLM1" s="182"/>
      <c r="KLN1" s="182"/>
      <c r="KLO1" s="182"/>
      <c r="KLP1" s="182"/>
      <c r="KLQ1" s="182"/>
      <c r="KLR1" s="182"/>
      <c r="KLS1" s="182"/>
      <c r="KLT1" s="182"/>
      <c r="KLU1" s="182"/>
      <c r="KLV1" s="182"/>
      <c r="KLW1" s="182"/>
      <c r="KLX1" s="182"/>
      <c r="KLY1" s="182"/>
      <c r="KLZ1" s="182"/>
      <c r="KMA1" s="182"/>
      <c r="KMB1" s="182"/>
      <c r="KMC1" s="182"/>
      <c r="KMD1" s="182"/>
      <c r="KME1" s="182"/>
      <c r="KMF1" s="182"/>
      <c r="KMG1" s="182"/>
      <c r="KMH1" s="182"/>
      <c r="KMI1" s="182"/>
      <c r="KMJ1" s="182"/>
      <c r="KMK1" s="182"/>
      <c r="KML1" s="182"/>
      <c r="KMM1" s="182"/>
      <c r="KMN1" s="182"/>
      <c r="KMO1" s="182"/>
      <c r="KMP1" s="182"/>
      <c r="KMQ1" s="182"/>
      <c r="KMR1" s="182"/>
      <c r="KMS1" s="182"/>
      <c r="KMT1" s="182"/>
      <c r="KMU1" s="182"/>
      <c r="KMV1" s="182"/>
      <c r="KMW1" s="182"/>
      <c r="KMX1" s="182"/>
      <c r="KMY1" s="182"/>
      <c r="KMZ1" s="182"/>
      <c r="KNA1" s="182"/>
      <c r="KNB1" s="182"/>
      <c r="KNC1" s="182"/>
      <c r="KND1" s="182"/>
      <c r="KNE1" s="182"/>
      <c r="KNF1" s="182"/>
      <c r="KNG1" s="182"/>
      <c r="KNH1" s="182"/>
      <c r="KNI1" s="182"/>
      <c r="KNJ1" s="182"/>
      <c r="KNK1" s="182"/>
      <c r="KNL1" s="182"/>
      <c r="KNM1" s="182"/>
      <c r="KNN1" s="182"/>
      <c r="KNO1" s="182"/>
      <c r="KNP1" s="182"/>
      <c r="KNQ1" s="182"/>
      <c r="KNR1" s="182"/>
      <c r="KNS1" s="182"/>
      <c r="KNT1" s="182"/>
      <c r="KNU1" s="182"/>
      <c r="KNV1" s="182"/>
      <c r="KNW1" s="182"/>
      <c r="KNX1" s="182"/>
      <c r="KNY1" s="182"/>
      <c r="KNZ1" s="182"/>
      <c r="KOA1" s="182"/>
      <c r="KOB1" s="182"/>
      <c r="KOC1" s="182"/>
      <c r="KOD1" s="182"/>
      <c r="KOE1" s="182"/>
      <c r="KOF1" s="182"/>
      <c r="KOG1" s="182"/>
      <c r="KOH1" s="182"/>
      <c r="KOI1" s="182"/>
      <c r="KOJ1" s="182"/>
      <c r="KOK1" s="182"/>
      <c r="KOL1" s="182"/>
      <c r="KOM1" s="182"/>
      <c r="KON1" s="182"/>
      <c r="KOO1" s="182"/>
      <c r="KOP1" s="182"/>
      <c r="KOQ1" s="182"/>
      <c r="KOR1" s="182"/>
      <c r="KOS1" s="182"/>
      <c r="KOT1" s="182"/>
      <c r="KOU1" s="182"/>
      <c r="KOV1" s="182"/>
      <c r="KOW1" s="182"/>
      <c r="KOX1" s="182"/>
      <c r="KOY1" s="182"/>
      <c r="KOZ1" s="182"/>
      <c r="KPA1" s="182"/>
      <c r="KPB1" s="182"/>
      <c r="KPC1" s="182"/>
      <c r="KPD1" s="182"/>
      <c r="KPE1" s="182"/>
      <c r="KPF1" s="182"/>
      <c r="KPG1" s="182"/>
      <c r="KPH1" s="182"/>
      <c r="KPI1" s="182"/>
      <c r="KPJ1" s="182"/>
      <c r="KPK1" s="182"/>
      <c r="KPL1" s="182"/>
      <c r="KPM1" s="182"/>
      <c r="KPN1" s="182"/>
      <c r="KPO1" s="182"/>
      <c r="KPP1" s="182"/>
      <c r="KPQ1" s="182"/>
      <c r="KPR1" s="182"/>
      <c r="KPS1" s="182"/>
      <c r="KPT1" s="182"/>
      <c r="KPU1" s="182"/>
      <c r="KPV1" s="182"/>
      <c r="KPW1" s="182"/>
      <c r="KPX1" s="182"/>
      <c r="KPY1" s="182"/>
      <c r="KPZ1" s="182"/>
      <c r="KQA1" s="182"/>
      <c r="KQB1" s="182"/>
      <c r="KQC1" s="182"/>
      <c r="KQD1" s="182"/>
      <c r="KQE1" s="182"/>
      <c r="KQF1" s="182"/>
      <c r="KQG1" s="182"/>
      <c r="KQH1" s="182"/>
      <c r="KQI1" s="182"/>
      <c r="KQJ1" s="182"/>
      <c r="KQK1" s="182"/>
      <c r="KQL1" s="182"/>
      <c r="KQM1" s="182"/>
      <c r="KQN1" s="182"/>
      <c r="KQO1" s="182"/>
      <c r="KQP1" s="182"/>
      <c r="KQQ1" s="182"/>
      <c r="KQR1" s="182"/>
      <c r="KQS1" s="182"/>
      <c r="KQT1" s="182"/>
      <c r="KQU1" s="182"/>
      <c r="KQV1" s="182"/>
      <c r="KQW1" s="182"/>
      <c r="KQX1" s="182"/>
      <c r="KQY1" s="182"/>
      <c r="KQZ1" s="182"/>
      <c r="KRA1" s="182"/>
      <c r="KRB1" s="182"/>
      <c r="KRC1" s="182"/>
      <c r="KRD1" s="182"/>
      <c r="KRE1" s="182"/>
      <c r="KRF1" s="182"/>
      <c r="KRG1" s="182"/>
      <c r="KRH1" s="182"/>
      <c r="KRI1" s="182"/>
      <c r="KRJ1" s="182"/>
      <c r="KRK1" s="182"/>
      <c r="KRL1" s="182"/>
      <c r="KRM1" s="182"/>
      <c r="KRN1" s="182"/>
      <c r="KRO1" s="182"/>
      <c r="KRP1" s="182"/>
      <c r="KRQ1" s="182"/>
      <c r="KRR1" s="182"/>
      <c r="KRS1" s="182"/>
      <c r="KRT1" s="182"/>
      <c r="KRU1" s="182"/>
      <c r="KRV1" s="182"/>
      <c r="KRW1" s="182"/>
      <c r="KRX1" s="182"/>
      <c r="KRY1" s="182"/>
      <c r="KRZ1" s="182"/>
      <c r="KSA1" s="182"/>
      <c r="KSB1" s="182"/>
      <c r="KSC1" s="182"/>
      <c r="KSD1" s="182"/>
      <c r="KSE1" s="182"/>
      <c r="KSF1" s="182"/>
      <c r="KSG1" s="182"/>
      <c r="KSH1" s="182"/>
      <c r="KSI1" s="182"/>
      <c r="KSJ1" s="182"/>
      <c r="KSK1" s="182"/>
      <c r="KSL1" s="182"/>
      <c r="KSM1" s="182"/>
      <c r="KSN1" s="182"/>
      <c r="KSO1" s="182"/>
      <c r="KSP1" s="182"/>
      <c r="KSQ1" s="182"/>
      <c r="KSR1" s="182"/>
      <c r="KSS1" s="182"/>
      <c r="KST1" s="182"/>
      <c r="KSU1" s="182"/>
      <c r="KSV1" s="182"/>
      <c r="KSW1" s="182"/>
      <c r="KSX1" s="182"/>
      <c r="KSY1" s="182"/>
      <c r="KSZ1" s="182"/>
      <c r="KTA1" s="182"/>
      <c r="KTB1" s="182"/>
      <c r="KTC1" s="182"/>
      <c r="KTD1" s="182"/>
      <c r="KTE1" s="182"/>
      <c r="KTF1" s="182"/>
      <c r="KTG1" s="182"/>
      <c r="KTH1" s="182"/>
      <c r="KTI1" s="182"/>
      <c r="KTJ1" s="182"/>
      <c r="KTK1" s="182"/>
      <c r="KTL1" s="182"/>
      <c r="KTM1" s="182"/>
      <c r="KTN1" s="182"/>
      <c r="KTO1" s="182"/>
      <c r="KTP1" s="182"/>
      <c r="KTQ1" s="182"/>
      <c r="KTR1" s="182"/>
      <c r="KTS1" s="182"/>
      <c r="KTT1" s="182"/>
      <c r="KTU1" s="182"/>
      <c r="KTV1" s="182"/>
      <c r="KTW1" s="182"/>
      <c r="KTX1" s="182"/>
      <c r="KTY1" s="182"/>
      <c r="KTZ1" s="182"/>
      <c r="KUA1" s="182"/>
      <c r="KUB1" s="182"/>
      <c r="KUC1" s="182"/>
      <c r="KUD1" s="182"/>
      <c r="KUE1" s="182"/>
      <c r="KUF1" s="182"/>
      <c r="KUG1" s="182"/>
      <c r="KUH1" s="182"/>
      <c r="KUI1" s="182"/>
      <c r="KUJ1" s="182"/>
      <c r="KUK1" s="182"/>
      <c r="KUL1" s="182"/>
      <c r="KUM1" s="182"/>
      <c r="KUN1" s="182"/>
      <c r="KUO1" s="182"/>
      <c r="KUP1" s="182"/>
      <c r="KUQ1" s="182"/>
      <c r="KUR1" s="182"/>
      <c r="KUS1" s="182"/>
      <c r="KUT1" s="182"/>
      <c r="KUU1" s="182"/>
      <c r="KUV1" s="182"/>
      <c r="KUW1" s="182"/>
      <c r="KUX1" s="182"/>
      <c r="KUY1" s="182"/>
      <c r="KUZ1" s="182"/>
      <c r="KVA1" s="182"/>
      <c r="KVB1" s="182"/>
      <c r="KVC1" s="182"/>
      <c r="KVD1" s="182"/>
      <c r="KVE1" s="182"/>
      <c r="KVF1" s="182"/>
      <c r="KVG1" s="182"/>
      <c r="KVH1" s="182"/>
      <c r="KVI1" s="182"/>
      <c r="KVJ1" s="182"/>
      <c r="KVK1" s="182"/>
      <c r="KVL1" s="182"/>
      <c r="KVM1" s="182"/>
      <c r="KVN1" s="182"/>
      <c r="KVO1" s="182"/>
      <c r="KVP1" s="182"/>
      <c r="KVQ1" s="182"/>
      <c r="KVR1" s="182"/>
      <c r="KVS1" s="182"/>
      <c r="KVT1" s="182"/>
      <c r="KVU1" s="182"/>
      <c r="KVV1" s="182"/>
      <c r="KVW1" s="182"/>
      <c r="KVX1" s="182"/>
      <c r="KVY1" s="182"/>
      <c r="KVZ1" s="182"/>
      <c r="KWA1" s="182"/>
      <c r="KWB1" s="182"/>
      <c r="KWC1" s="182"/>
      <c r="KWD1" s="182"/>
      <c r="KWE1" s="182"/>
      <c r="KWF1" s="182"/>
      <c r="KWG1" s="182"/>
      <c r="KWH1" s="182"/>
      <c r="KWI1" s="182"/>
      <c r="KWJ1" s="182"/>
      <c r="KWK1" s="182"/>
      <c r="KWL1" s="182"/>
      <c r="KWM1" s="182"/>
      <c r="KWN1" s="182"/>
      <c r="KWO1" s="182"/>
      <c r="KWP1" s="182"/>
      <c r="KWQ1" s="182"/>
      <c r="KWR1" s="182"/>
      <c r="KWS1" s="182"/>
      <c r="KWT1" s="182"/>
      <c r="KWU1" s="182"/>
      <c r="KWV1" s="182"/>
      <c r="KWW1" s="182"/>
      <c r="KWX1" s="182"/>
      <c r="KWY1" s="182"/>
      <c r="KWZ1" s="182"/>
      <c r="KXA1" s="182"/>
      <c r="KXB1" s="182"/>
      <c r="KXC1" s="182"/>
      <c r="KXD1" s="182"/>
      <c r="KXE1" s="182"/>
      <c r="KXF1" s="182"/>
      <c r="KXG1" s="182"/>
      <c r="KXH1" s="182"/>
      <c r="KXI1" s="182"/>
      <c r="KXJ1" s="182"/>
      <c r="KXK1" s="182"/>
      <c r="KXL1" s="182"/>
      <c r="KXM1" s="182"/>
      <c r="KXN1" s="182"/>
      <c r="KXO1" s="182"/>
      <c r="KXP1" s="182"/>
      <c r="KXQ1" s="182"/>
      <c r="KXR1" s="182"/>
      <c r="KXS1" s="182"/>
      <c r="KXT1" s="182"/>
      <c r="KXU1" s="182"/>
      <c r="KXV1" s="182"/>
      <c r="KXW1" s="182"/>
      <c r="KXX1" s="182"/>
      <c r="KXY1" s="182"/>
      <c r="KXZ1" s="182"/>
      <c r="KYA1" s="182"/>
      <c r="KYB1" s="182"/>
      <c r="KYC1" s="182"/>
      <c r="KYD1" s="182"/>
      <c r="KYE1" s="182"/>
      <c r="KYF1" s="182"/>
      <c r="KYG1" s="182"/>
      <c r="KYH1" s="182"/>
      <c r="KYI1" s="182"/>
      <c r="KYJ1" s="182"/>
      <c r="KYK1" s="182"/>
      <c r="KYL1" s="182"/>
      <c r="KYM1" s="182"/>
      <c r="KYN1" s="182"/>
      <c r="KYO1" s="182"/>
      <c r="KYP1" s="182"/>
      <c r="KYQ1" s="182"/>
      <c r="KYR1" s="182"/>
      <c r="KYS1" s="182"/>
      <c r="KYT1" s="182"/>
      <c r="KYU1" s="182"/>
      <c r="KYV1" s="182"/>
      <c r="KYW1" s="182"/>
      <c r="KYX1" s="182"/>
      <c r="KYY1" s="182"/>
      <c r="KYZ1" s="182"/>
      <c r="KZA1" s="182"/>
      <c r="KZB1" s="182"/>
      <c r="KZC1" s="182"/>
      <c r="KZD1" s="182"/>
      <c r="KZE1" s="182"/>
      <c r="KZF1" s="182"/>
      <c r="KZG1" s="182"/>
      <c r="KZH1" s="182"/>
      <c r="KZI1" s="182"/>
      <c r="KZJ1" s="182"/>
      <c r="KZK1" s="182"/>
      <c r="KZL1" s="182"/>
      <c r="KZM1" s="182"/>
      <c r="KZN1" s="182"/>
      <c r="KZO1" s="182"/>
      <c r="KZP1" s="182"/>
      <c r="KZQ1" s="182"/>
      <c r="KZR1" s="182"/>
      <c r="KZS1" s="182"/>
      <c r="KZT1" s="182"/>
      <c r="KZU1" s="182"/>
      <c r="KZV1" s="182"/>
      <c r="KZW1" s="182"/>
      <c r="KZX1" s="182"/>
      <c r="KZY1" s="182"/>
      <c r="KZZ1" s="182"/>
      <c r="LAA1" s="182"/>
      <c r="LAB1" s="182"/>
      <c r="LAC1" s="182"/>
      <c r="LAD1" s="182"/>
      <c r="LAE1" s="182"/>
      <c r="LAF1" s="182"/>
      <c r="LAG1" s="182"/>
      <c r="LAH1" s="182"/>
      <c r="LAI1" s="182"/>
      <c r="LAJ1" s="182"/>
      <c r="LAK1" s="182"/>
      <c r="LAL1" s="182"/>
      <c r="LAM1" s="182"/>
      <c r="LAN1" s="182"/>
      <c r="LAO1" s="182"/>
      <c r="LAP1" s="182"/>
      <c r="LAQ1" s="182"/>
      <c r="LAR1" s="182"/>
      <c r="LAS1" s="182"/>
      <c r="LAT1" s="182"/>
      <c r="LAU1" s="182"/>
      <c r="LAV1" s="182"/>
      <c r="LAW1" s="182"/>
      <c r="LAX1" s="182"/>
      <c r="LAY1" s="182"/>
      <c r="LAZ1" s="182"/>
      <c r="LBA1" s="182"/>
      <c r="LBB1" s="182"/>
      <c r="LBC1" s="182"/>
      <c r="LBD1" s="182"/>
      <c r="LBE1" s="182"/>
      <c r="LBF1" s="182"/>
      <c r="LBG1" s="182"/>
      <c r="LBH1" s="182"/>
      <c r="LBI1" s="182"/>
      <c r="LBJ1" s="182"/>
      <c r="LBK1" s="182"/>
      <c r="LBL1" s="182"/>
      <c r="LBM1" s="182"/>
      <c r="LBN1" s="182"/>
      <c r="LBO1" s="182"/>
      <c r="LBP1" s="182"/>
      <c r="LBQ1" s="182"/>
      <c r="LBR1" s="182"/>
      <c r="LBS1" s="182"/>
      <c r="LBT1" s="182"/>
      <c r="LBU1" s="182"/>
      <c r="LBV1" s="182"/>
      <c r="LBW1" s="182"/>
      <c r="LBX1" s="182"/>
      <c r="LBY1" s="182"/>
      <c r="LBZ1" s="182"/>
      <c r="LCA1" s="182"/>
      <c r="LCB1" s="182"/>
      <c r="LCC1" s="182"/>
      <c r="LCD1" s="182"/>
      <c r="LCE1" s="182"/>
      <c r="LCF1" s="182"/>
      <c r="LCG1" s="182"/>
      <c r="LCH1" s="182"/>
      <c r="LCI1" s="182"/>
      <c r="LCJ1" s="182"/>
      <c r="LCK1" s="182"/>
      <c r="LCL1" s="182"/>
      <c r="LCM1" s="182"/>
      <c r="LCN1" s="182"/>
      <c r="LCO1" s="182"/>
      <c r="LCP1" s="182"/>
      <c r="LCQ1" s="182"/>
      <c r="LCR1" s="182"/>
      <c r="LCS1" s="182"/>
      <c r="LCT1" s="182"/>
      <c r="LCU1" s="182"/>
      <c r="LCV1" s="182"/>
      <c r="LCW1" s="182"/>
      <c r="LCX1" s="182"/>
      <c r="LCY1" s="182"/>
      <c r="LCZ1" s="182"/>
      <c r="LDA1" s="182"/>
      <c r="LDB1" s="182"/>
      <c r="LDC1" s="182"/>
      <c r="LDD1" s="182"/>
      <c r="LDE1" s="182"/>
      <c r="LDF1" s="182"/>
      <c r="LDG1" s="182"/>
      <c r="LDH1" s="182"/>
      <c r="LDI1" s="182"/>
      <c r="LDJ1" s="182"/>
      <c r="LDK1" s="182"/>
      <c r="LDL1" s="182"/>
      <c r="LDM1" s="182"/>
      <c r="LDN1" s="182"/>
      <c r="LDO1" s="182"/>
      <c r="LDP1" s="182"/>
      <c r="LDQ1" s="182"/>
      <c r="LDR1" s="182"/>
      <c r="LDS1" s="182"/>
      <c r="LDT1" s="182"/>
      <c r="LDU1" s="182"/>
      <c r="LDV1" s="182"/>
      <c r="LDW1" s="182"/>
      <c r="LDX1" s="182"/>
      <c r="LDY1" s="182"/>
      <c r="LDZ1" s="182"/>
      <c r="LEA1" s="182"/>
      <c r="LEB1" s="182"/>
      <c r="LEC1" s="182"/>
      <c r="LED1" s="182"/>
      <c r="LEE1" s="182"/>
      <c r="LEF1" s="182"/>
      <c r="LEG1" s="182"/>
      <c r="LEH1" s="182"/>
      <c r="LEI1" s="182"/>
      <c r="LEJ1" s="182"/>
      <c r="LEK1" s="182"/>
      <c r="LEL1" s="182"/>
      <c r="LEM1" s="182"/>
      <c r="LEN1" s="182"/>
      <c r="LEO1" s="182"/>
      <c r="LEP1" s="182"/>
      <c r="LEQ1" s="182"/>
      <c r="LER1" s="182"/>
      <c r="LES1" s="182"/>
      <c r="LET1" s="182"/>
      <c r="LEU1" s="182"/>
      <c r="LEV1" s="182"/>
      <c r="LEW1" s="182"/>
      <c r="LEX1" s="182"/>
      <c r="LEY1" s="182"/>
      <c r="LEZ1" s="182"/>
      <c r="LFA1" s="182"/>
      <c r="LFB1" s="182"/>
      <c r="LFC1" s="182"/>
      <c r="LFD1" s="182"/>
      <c r="LFE1" s="182"/>
      <c r="LFF1" s="182"/>
      <c r="LFG1" s="182"/>
      <c r="LFH1" s="182"/>
      <c r="LFI1" s="182"/>
      <c r="LFJ1" s="182"/>
      <c r="LFK1" s="182"/>
      <c r="LFL1" s="182"/>
      <c r="LFM1" s="182"/>
      <c r="LFN1" s="182"/>
      <c r="LFO1" s="182"/>
      <c r="LFP1" s="182"/>
      <c r="LFQ1" s="182"/>
      <c r="LFR1" s="182"/>
      <c r="LFS1" s="182"/>
      <c r="LFT1" s="182"/>
      <c r="LFU1" s="182"/>
      <c r="LFV1" s="182"/>
      <c r="LFW1" s="182"/>
      <c r="LFX1" s="182"/>
      <c r="LFY1" s="182"/>
      <c r="LFZ1" s="182"/>
      <c r="LGA1" s="182"/>
      <c r="LGB1" s="182"/>
      <c r="LGC1" s="182"/>
      <c r="LGD1" s="182"/>
      <c r="LGE1" s="182"/>
      <c r="LGF1" s="182"/>
      <c r="LGG1" s="182"/>
      <c r="LGH1" s="182"/>
      <c r="LGI1" s="182"/>
      <c r="LGJ1" s="182"/>
      <c r="LGK1" s="182"/>
      <c r="LGL1" s="182"/>
      <c r="LGM1" s="182"/>
      <c r="LGN1" s="182"/>
      <c r="LGO1" s="182"/>
      <c r="LGP1" s="182"/>
      <c r="LGQ1" s="182"/>
      <c r="LGR1" s="182"/>
      <c r="LGS1" s="182"/>
      <c r="LGT1" s="182"/>
      <c r="LGU1" s="182"/>
      <c r="LGV1" s="182"/>
      <c r="LGW1" s="182"/>
      <c r="LGX1" s="182"/>
      <c r="LGY1" s="182"/>
      <c r="LGZ1" s="182"/>
      <c r="LHA1" s="182"/>
      <c r="LHB1" s="182"/>
      <c r="LHC1" s="182"/>
      <c r="LHD1" s="182"/>
      <c r="LHE1" s="182"/>
      <c r="LHF1" s="182"/>
      <c r="LHG1" s="182"/>
      <c r="LHH1" s="182"/>
      <c r="LHI1" s="182"/>
      <c r="LHJ1" s="182"/>
      <c r="LHK1" s="182"/>
      <c r="LHL1" s="182"/>
      <c r="LHM1" s="182"/>
      <c r="LHN1" s="182"/>
      <c r="LHO1" s="182"/>
      <c r="LHP1" s="182"/>
      <c r="LHQ1" s="182"/>
      <c r="LHR1" s="182"/>
      <c r="LHS1" s="182"/>
      <c r="LHT1" s="182"/>
      <c r="LHU1" s="182"/>
      <c r="LHV1" s="182"/>
      <c r="LHW1" s="182"/>
      <c r="LHX1" s="182"/>
      <c r="LHY1" s="182"/>
      <c r="LHZ1" s="182"/>
      <c r="LIA1" s="182"/>
      <c r="LIB1" s="182"/>
      <c r="LIC1" s="182"/>
      <c r="LID1" s="182"/>
      <c r="LIE1" s="182"/>
      <c r="LIF1" s="182"/>
      <c r="LIG1" s="182"/>
      <c r="LIH1" s="182"/>
      <c r="LII1" s="182"/>
      <c r="LIJ1" s="182"/>
      <c r="LIK1" s="182"/>
      <c r="LIL1" s="182"/>
      <c r="LIM1" s="182"/>
      <c r="LIN1" s="182"/>
      <c r="LIO1" s="182"/>
      <c r="LIP1" s="182"/>
      <c r="LIQ1" s="182"/>
      <c r="LIR1" s="182"/>
      <c r="LIS1" s="182"/>
      <c r="LIT1" s="182"/>
      <c r="LIU1" s="182"/>
      <c r="LIV1" s="182"/>
      <c r="LIW1" s="182"/>
      <c r="LIX1" s="182"/>
      <c r="LIY1" s="182"/>
      <c r="LIZ1" s="182"/>
      <c r="LJA1" s="182"/>
      <c r="LJB1" s="182"/>
      <c r="LJC1" s="182"/>
      <c r="LJD1" s="182"/>
      <c r="LJE1" s="182"/>
      <c r="LJF1" s="182"/>
      <c r="LJG1" s="182"/>
      <c r="LJH1" s="182"/>
      <c r="LJI1" s="182"/>
      <c r="LJJ1" s="182"/>
      <c r="LJK1" s="182"/>
      <c r="LJL1" s="182"/>
      <c r="LJM1" s="182"/>
      <c r="LJN1" s="182"/>
      <c r="LJO1" s="182"/>
      <c r="LJP1" s="182"/>
      <c r="LJQ1" s="182"/>
      <c r="LJR1" s="182"/>
      <c r="LJS1" s="182"/>
      <c r="LJT1" s="182"/>
      <c r="LJU1" s="182"/>
      <c r="LJV1" s="182"/>
      <c r="LJW1" s="182"/>
      <c r="LJX1" s="182"/>
      <c r="LJY1" s="182"/>
      <c r="LJZ1" s="182"/>
      <c r="LKA1" s="182"/>
      <c r="LKB1" s="182"/>
      <c r="LKC1" s="182"/>
      <c r="LKD1" s="182"/>
      <c r="LKE1" s="182"/>
      <c r="LKF1" s="182"/>
      <c r="LKG1" s="182"/>
      <c r="LKH1" s="182"/>
      <c r="LKI1" s="182"/>
      <c r="LKJ1" s="182"/>
      <c r="LKK1" s="182"/>
      <c r="LKL1" s="182"/>
      <c r="LKM1" s="182"/>
      <c r="LKN1" s="182"/>
      <c r="LKO1" s="182"/>
      <c r="LKP1" s="182"/>
      <c r="LKQ1" s="182"/>
      <c r="LKR1" s="182"/>
      <c r="LKS1" s="182"/>
      <c r="LKT1" s="182"/>
      <c r="LKU1" s="182"/>
      <c r="LKV1" s="182"/>
      <c r="LKW1" s="182"/>
      <c r="LKX1" s="182"/>
      <c r="LKY1" s="182"/>
      <c r="LKZ1" s="182"/>
      <c r="LLA1" s="182"/>
      <c r="LLB1" s="182"/>
      <c r="LLC1" s="182"/>
      <c r="LLD1" s="182"/>
      <c r="LLE1" s="182"/>
      <c r="LLF1" s="182"/>
      <c r="LLG1" s="182"/>
      <c r="LLH1" s="182"/>
      <c r="LLI1" s="182"/>
      <c r="LLJ1" s="182"/>
      <c r="LLK1" s="182"/>
      <c r="LLL1" s="182"/>
      <c r="LLM1" s="182"/>
      <c r="LLN1" s="182"/>
      <c r="LLO1" s="182"/>
      <c r="LLP1" s="182"/>
      <c r="LLQ1" s="182"/>
      <c r="LLR1" s="182"/>
      <c r="LLS1" s="182"/>
      <c r="LLT1" s="182"/>
      <c r="LLU1" s="182"/>
      <c r="LLV1" s="182"/>
      <c r="LLW1" s="182"/>
      <c r="LLX1" s="182"/>
      <c r="LLY1" s="182"/>
      <c r="LLZ1" s="182"/>
      <c r="LMA1" s="182"/>
      <c r="LMB1" s="182"/>
      <c r="LMC1" s="182"/>
      <c r="LMD1" s="182"/>
      <c r="LME1" s="182"/>
      <c r="LMF1" s="182"/>
      <c r="LMG1" s="182"/>
      <c r="LMH1" s="182"/>
      <c r="LMI1" s="182"/>
      <c r="LMJ1" s="182"/>
      <c r="LMK1" s="182"/>
      <c r="LML1" s="182"/>
      <c r="LMM1" s="182"/>
      <c r="LMN1" s="182"/>
      <c r="LMO1" s="182"/>
      <c r="LMP1" s="182"/>
      <c r="LMQ1" s="182"/>
      <c r="LMR1" s="182"/>
      <c r="LMS1" s="182"/>
      <c r="LMT1" s="182"/>
      <c r="LMU1" s="182"/>
      <c r="LMV1" s="182"/>
      <c r="LMW1" s="182"/>
      <c r="LMX1" s="182"/>
      <c r="LMY1" s="182"/>
      <c r="LMZ1" s="182"/>
      <c r="LNA1" s="182"/>
      <c r="LNB1" s="182"/>
      <c r="LNC1" s="182"/>
      <c r="LND1" s="182"/>
      <c r="LNE1" s="182"/>
      <c r="LNF1" s="182"/>
      <c r="LNG1" s="182"/>
      <c r="LNH1" s="182"/>
      <c r="LNI1" s="182"/>
      <c r="LNJ1" s="182"/>
      <c r="LNK1" s="182"/>
      <c r="LNL1" s="182"/>
      <c r="LNM1" s="182"/>
      <c r="LNN1" s="182"/>
      <c r="LNO1" s="182"/>
      <c r="LNP1" s="182"/>
      <c r="LNQ1" s="182"/>
      <c r="LNR1" s="182"/>
      <c r="LNS1" s="182"/>
      <c r="LNT1" s="182"/>
      <c r="LNU1" s="182"/>
      <c r="LNV1" s="182"/>
      <c r="LNW1" s="182"/>
      <c r="LNX1" s="182"/>
      <c r="LNY1" s="182"/>
      <c r="LNZ1" s="182"/>
      <c r="LOA1" s="182"/>
      <c r="LOB1" s="182"/>
      <c r="LOC1" s="182"/>
      <c r="LOD1" s="182"/>
      <c r="LOE1" s="182"/>
      <c r="LOF1" s="182"/>
      <c r="LOG1" s="182"/>
      <c r="LOH1" s="182"/>
      <c r="LOI1" s="182"/>
      <c r="LOJ1" s="182"/>
      <c r="LOK1" s="182"/>
      <c r="LOL1" s="182"/>
      <c r="LOM1" s="182"/>
      <c r="LON1" s="182"/>
      <c r="LOO1" s="182"/>
      <c r="LOP1" s="182"/>
      <c r="LOQ1" s="182"/>
      <c r="LOR1" s="182"/>
      <c r="LOS1" s="182"/>
      <c r="LOT1" s="182"/>
      <c r="LOU1" s="182"/>
      <c r="LOV1" s="182"/>
      <c r="LOW1" s="182"/>
      <c r="LOX1" s="182"/>
      <c r="LOY1" s="182"/>
      <c r="LOZ1" s="182"/>
      <c r="LPA1" s="182"/>
      <c r="LPB1" s="182"/>
      <c r="LPC1" s="182"/>
      <c r="LPD1" s="182"/>
      <c r="LPE1" s="182"/>
      <c r="LPF1" s="182"/>
      <c r="LPG1" s="182"/>
      <c r="LPH1" s="182"/>
      <c r="LPI1" s="182"/>
      <c r="LPJ1" s="182"/>
      <c r="LPK1" s="182"/>
      <c r="LPL1" s="182"/>
      <c r="LPM1" s="182"/>
      <c r="LPN1" s="182"/>
      <c r="LPO1" s="182"/>
      <c r="LPP1" s="182"/>
      <c r="LPQ1" s="182"/>
      <c r="LPR1" s="182"/>
      <c r="LPS1" s="182"/>
      <c r="LPT1" s="182"/>
      <c r="LPU1" s="182"/>
      <c r="LPV1" s="182"/>
      <c r="LPW1" s="182"/>
      <c r="LPX1" s="182"/>
      <c r="LPY1" s="182"/>
      <c r="LPZ1" s="182"/>
      <c r="LQA1" s="182"/>
      <c r="LQB1" s="182"/>
      <c r="LQC1" s="182"/>
      <c r="LQD1" s="182"/>
      <c r="LQE1" s="182"/>
      <c r="LQF1" s="182"/>
      <c r="LQG1" s="182"/>
      <c r="LQH1" s="182"/>
      <c r="LQI1" s="182"/>
      <c r="LQJ1" s="182"/>
      <c r="LQK1" s="182"/>
      <c r="LQL1" s="182"/>
      <c r="LQM1" s="182"/>
      <c r="LQN1" s="182"/>
      <c r="LQO1" s="182"/>
      <c r="LQP1" s="182"/>
      <c r="LQQ1" s="182"/>
      <c r="LQR1" s="182"/>
      <c r="LQS1" s="182"/>
      <c r="LQT1" s="182"/>
      <c r="LQU1" s="182"/>
      <c r="LQV1" s="182"/>
      <c r="LQW1" s="182"/>
      <c r="LQX1" s="182"/>
      <c r="LQY1" s="182"/>
      <c r="LQZ1" s="182"/>
      <c r="LRA1" s="182"/>
      <c r="LRB1" s="182"/>
      <c r="LRC1" s="182"/>
      <c r="LRD1" s="182"/>
      <c r="LRE1" s="182"/>
      <c r="LRF1" s="182"/>
      <c r="LRG1" s="182"/>
      <c r="LRH1" s="182"/>
      <c r="LRI1" s="182"/>
      <c r="LRJ1" s="182"/>
      <c r="LRK1" s="182"/>
      <c r="LRL1" s="182"/>
      <c r="LRM1" s="182"/>
      <c r="LRN1" s="182"/>
      <c r="LRO1" s="182"/>
      <c r="LRP1" s="182"/>
      <c r="LRQ1" s="182"/>
      <c r="LRR1" s="182"/>
      <c r="LRS1" s="182"/>
      <c r="LRT1" s="182"/>
      <c r="LRU1" s="182"/>
      <c r="LRV1" s="182"/>
      <c r="LRW1" s="182"/>
      <c r="LRX1" s="182"/>
      <c r="LRY1" s="182"/>
      <c r="LRZ1" s="182"/>
      <c r="LSA1" s="182"/>
      <c r="LSB1" s="182"/>
      <c r="LSC1" s="182"/>
      <c r="LSD1" s="182"/>
      <c r="LSE1" s="182"/>
      <c r="LSF1" s="182"/>
      <c r="LSG1" s="182"/>
      <c r="LSH1" s="182"/>
      <c r="LSI1" s="182"/>
      <c r="LSJ1" s="182"/>
      <c r="LSK1" s="182"/>
      <c r="LSL1" s="182"/>
      <c r="LSM1" s="182"/>
      <c r="LSN1" s="182"/>
      <c r="LSO1" s="182"/>
      <c r="LSP1" s="182"/>
      <c r="LSQ1" s="182"/>
      <c r="LSR1" s="182"/>
      <c r="LSS1" s="182"/>
      <c r="LST1" s="182"/>
      <c r="LSU1" s="182"/>
      <c r="LSV1" s="182"/>
      <c r="LSW1" s="182"/>
      <c r="LSX1" s="182"/>
      <c r="LSY1" s="182"/>
      <c r="LSZ1" s="182"/>
      <c r="LTA1" s="182"/>
      <c r="LTB1" s="182"/>
      <c r="LTC1" s="182"/>
      <c r="LTD1" s="182"/>
      <c r="LTE1" s="182"/>
      <c r="LTF1" s="182"/>
      <c r="LTG1" s="182"/>
      <c r="LTH1" s="182"/>
      <c r="LTI1" s="182"/>
      <c r="LTJ1" s="182"/>
      <c r="LTK1" s="182"/>
      <c r="LTL1" s="182"/>
      <c r="LTM1" s="182"/>
      <c r="LTN1" s="182"/>
      <c r="LTO1" s="182"/>
      <c r="LTP1" s="182"/>
      <c r="LTQ1" s="182"/>
      <c r="LTR1" s="182"/>
      <c r="LTS1" s="182"/>
      <c r="LTT1" s="182"/>
      <c r="LTU1" s="182"/>
      <c r="LTV1" s="182"/>
      <c r="LTW1" s="182"/>
      <c r="LTX1" s="182"/>
      <c r="LTY1" s="182"/>
      <c r="LTZ1" s="182"/>
      <c r="LUA1" s="182"/>
      <c r="LUB1" s="182"/>
      <c r="LUC1" s="182"/>
      <c r="LUD1" s="182"/>
      <c r="LUE1" s="182"/>
      <c r="LUF1" s="182"/>
      <c r="LUG1" s="182"/>
      <c r="LUH1" s="182"/>
      <c r="LUI1" s="182"/>
      <c r="LUJ1" s="182"/>
      <c r="LUK1" s="182"/>
      <c r="LUL1" s="182"/>
      <c r="LUM1" s="182"/>
      <c r="LUN1" s="182"/>
      <c r="LUO1" s="182"/>
      <c r="LUP1" s="182"/>
      <c r="LUQ1" s="182"/>
      <c r="LUR1" s="182"/>
      <c r="LUS1" s="182"/>
      <c r="LUT1" s="182"/>
      <c r="LUU1" s="182"/>
      <c r="LUV1" s="182"/>
      <c r="LUW1" s="182"/>
      <c r="LUX1" s="182"/>
      <c r="LUY1" s="182"/>
      <c r="LUZ1" s="182"/>
      <c r="LVA1" s="182"/>
      <c r="LVB1" s="182"/>
      <c r="LVC1" s="182"/>
      <c r="LVD1" s="182"/>
      <c r="LVE1" s="182"/>
      <c r="LVF1" s="182"/>
      <c r="LVG1" s="182"/>
      <c r="LVH1" s="182"/>
      <c r="LVI1" s="182"/>
      <c r="LVJ1" s="182"/>
      <c r="LVK1" s="182"/>
      <c r="LVL1" s="182"/>
      <c r="LVM1" s="182"/>
      <c r="LVN1" s="182"/>
      <c r="LVO1" s="182"/>
      <c r="LVP1" s="182"/>
      <c r="LVQ1" s="182"/>
      <c r="LVR1" s="182"/>
      <c r="LVS1" s="182"/>
      <c r="LVT1" s="182"/>
      <c r="LVU1" s="182"/>
      <c r="LVV1" s="182"/>
      <c r="LVW1" s="182"/>
      <c r="LVX1" s="182"/>
      <c r="LVY1" s="182"/>
      <c r="LVZ1" s="182"/>
      <c r="LWA1" s="182"/>
      <c r="LWB1" s="182"/>
      <c r="LWC1" s="182"/>
      <c r="LWD1" s="182"/>
      <c r="LWE1" s="182"/>
      <c r="LWF1" s="182"/>
      <c r="LWG1" s="182"/>
      <c r="LWH1" s="182"/>
      <c r="LWI1" s="182"/>
      <c r="LWJ1" s="182"/>
      <c r="LWK1" s="182"/>
      <c r="LWL1" s="182"/>
      <c r="LWM1" s="182"/>
      <c r="LWN1" s="182"/>
      <c r="LWO1" s="182"/>
      <c r="LWP1" s="182"/>
      <c r="LWQ1" s="182"/>
      <c r="LWR1" s="182"/>
      <c r="LWS1" s="182"/>
      <c r="LWT1" s="182"/>
      <c r="LWU1" s="182"/>
      <c r="LWV1" s="182"/>
      <c r="LWW1" s="182"/>
      <c r="LWX1" s="182"/>
      <c r="LWY1" s="182"/>
      <c r="LWZ1" s="182"/>
      <c r="LXA1" s="182"/>
      <c r="LXB1" s="182"/>
      <c r="LXC1" s="182"/>
      <c r="LXD1" s="182"/>
      <c r="LXE1" s="182"/>
      <c r="LXF1" s="182"/>
      <c r="LXG1" s="182"/>
      <c r="LXH1" s="182"/>
      <c r="LXI1" s="182"/>
      <c r="LXJ1" s="182"/>
      <c r="LXK1" s="182"/>
      <c r="LXL1" s="182"/>
      <c r="LXM1" s="182"/>
      <c r="LXN1" s="182"/>
      <c r="LXO1" s="182"/>
      <c r="LXP1" s="182"/>
      <c r="LXQ1" s="182"/>
      <c r="LXR1" s="182"/>
      <c r="LXS1" s="182"/>
      <c r="LXT1" s="182"/>
      <c r="LXU1" s="182"/>
      <c r="LXV1" s="182"/>
      <c r="LXW1" s="182"/>
      <c r="LXX1" s="182"/>
      <c r="LXY1" s="182"/>
      <c r="LXZ1" s="182"/>
      <c r="LYA1" s="182"/>
      <c r="LYB1" s="182"/>
      <c r="LYC1" s="182"/>
      <c r="LYD1" s="182"/>
      <c r="LYE1" s="182"/>
      <c r="LYF1" s="182"/>
      <c r="LYG1" s="182"/>
      <c r="LYH1" s="182"/>
      <c r="LYI1" s="182"/>
      <c r="LYJ1" s="182"/>
      <c r="LYK1" s="182"/>
      <c r="LYL1" s="182"/>
      <c r="LYM1" s="182"/>
      <c r="LYN1" s="182"/>
      <c r="LYO1" s="182"/>
      <c r="LYP1" s="182"/>
      <c r="LYQ1" s="182"/>
      <c r="LYR1" s="182"/>
      <c r="LYS1" s="182"/>
      <c r="LYT1" s="182"/>
      <c r="LYU1" s="182"/>
      <c r="LYV1" s="182"/>
      <c r="LYW1" s="182"/>
      <c r="LYX1" s="182"/>
      <c r="LYY1" s="182"/>
      <c r="LYZ1" s="182"/>
      <c r="LZA1" s="182"/>
      <c r="LZB1" s="182"/>
      <c r="LZC1" s="182"/>
      <c r="LZD1" s="182"/>
      <c r="LZE1" s="182"/>
      <c r="LZF1" s="182"/>
      <c r="LZG1" s="182"/>
      <c r="LZH1" s="182"/>
      <c r="LZI1" s="182"/>
      <c r="LZJ1" s="182"/>
      <c r="LZK1" s="182"/>
      <c r="LZL1" s="182"/>
      <c r="LZM1" s="182"/>
      <c r="LZN1" s="182"/>
      <c r="LZO1" s="182"/>
      <c r="LZP1" s="182"/>
      <c r="LZQ1" s="182"/>
      <c r="LZR1" s="182"/>
      <c r="LZS1" s="182"/>
      <c r="LZT1" s="182"/>
      <c r="LZU1" s="182"/>
      <c r="LZV1" s="182"/>
      <c r="LZW1" s="182"/>
      <c r="LZX1" s="182"/>
      <c r="LZY1" s="182"/>
      <c r="LZZ1" s="182"/>
      <c r="MAA1" s="182"/>
      <c r="MAB1" s="182"/>
      <c r="MAC1" s="182"/>
      <c r="MAD1" s="182"/>
      <c r="MAE1" s="182"/>
      <c r="MAF1" s="182"/>
      <c r="MAG1" s="182"/>
      <c r="MAH1" s="182"/>
      <c r="MAI1" s="182"/>
      <c r="MAJ1" s="182"/>
      <c r="MAK1" s="182"/>
      <c r="MAL1" s="182"/>
      <c r="MAM1" s="182"/>
      <c r="MAN1" s="182"/>
      <c r="MAO1" s="182"/>
      <c r="MAP1" s="182"/>
      <c r="MAQ1" s="182"/>
      <c r="MAR1" s="182"/>
      <c r="MAS1" s="182"/>
      <c r="MAT1" s="182"/>
      <c r="MAU1" s="182"/>
      <c r="MAV1" s="182"/>
      <c r="MAW1" s="182"/>
      <c r="MAX1" s="182"/>
      <c r="MAY1" s="182"/>
      <c r="MAZ1" s="182"/>
      <c r="MBA1" s="182"/>
      <c r="MBB1" s="182"/>
      <c r="MBC1" s="182"/>
      <c r="MBD1" s="182"/>
      <c r="MBE1" s="182"/>
      <c r="MBF1" s="182"/>
      <c r="MBG1" s="182"/>
      <c r="MBH1" s="182"/>
      <c r="MBI1" s="182"/>
      <c r="MBJ1" s="182"/>
      <c r="MBK1" s="182"/>
      <c r="MBL1" s="182"/>
      <c r="MBM1" s="182"/>
      <c r="MBN1" s="182"/>
      <c r="MBO1" s="182"/>
      <c r="MBP1" s="182"/>
      <c r="MBQ1" s="182"/>
      <c r="MBR1" s="182"/>
      <c r="MBS1" s="182"/>
      <c r="MBT1" s="182"/>
      <c r="MBU1" s="182"/>
      <c r="MBV1" s="182"/>
      <c r="MBW1" s="182"/>
      <c r="MBX1" s="182"/>
      <c r="MBY1" s="182"/>
      <c r="MBZ1" s="182"/>
      <c r="MCA1" s="182"/>
      <c r="MCB1" s="182"/>
      <c r="MCC1" s="182"/>
      <c r="MCD1" s="182"/>
      <c r="MCE1" s="182"/>
      <c r="MCF1" s="182"/>
      <c r="MCG1" s="182"/>
      <c r="MCH1" s="182"/>
      <c r="MCI1" s="182"/>
      <c r="MCJ1" s="182"/>
      <c r="MCK1" s="182"/>
      <c r="MCL1" s="182"/>
      <c r="MCM1" s="182"/>
      <c r="MCN1" s="182"/>
      <c r="MCO1" s="182"/>
      <c r="MCP1" s="182"/>
      <c r="MCQ1" s="182"/>
      <c r="MCR1" s="182"/>
      <c r="MCS1" s="182"/>
      <c r="MCT1" s="182"/>
      <c r="MCU1" s="182"/>
      <c r="MCV1" s="182"/>
      <c r="MCW1" s="182"/>
      <c r="MCX1" s="182"/>
      <c r="MCY1" s="182"/>
      <c r="MCZ1" s="182"/>
      <c r="MDA1" s="182"/>
      <c r="MDB1" s="182"/>
      <c r="MDC1" s="182"/>
      <c r="MDD1" s="182"/>
      <c r="MDE1" s="182"/>
      <c r="MDF1" s="182"/>
      <c r="MDG1" s="182"/>
      <c r="MDH1" s="182"/>
      <c r="MDI1" s="182"/>
      <c r="MDJ1" s="182"/>
      <c r="MDK1" s="182"/>
      <c r="MDL1" s="182"/>
      <c r="MDM1" s="182"/>
      <c r="MDN1" s="182"/>
      <c r="MDO1" s="182"/>
      <c r="MDP1" s="182"/>
      <c r="MDQ1" s="182"/>
      <c r="MDR1" s="182"/>
      <c r="MDS1" s="182"/>
      <c r="MDT1" s="182"/>
      <c r="MDU1" s="182"/>
      <c r="MDV1" s="182"/>
      <c r="MDW1" s="182"/>
      <c r="MDX1" s="182"/>
      <c r="MDY1" s="182"/>
      <c r="MDZ1" s="182"/>
      <c r="MEA1" s="182"/>
      <c r="MEB1" s="182"/>
      <c r="MEC1" s="182"/>
      <c r="MED1" s="182"/>
      <c r="MEE1" s="182"/>
      <c r="MEF1" s="182"/>
      <c r="MEG1" s="182"/>
      <c r="MEH1" s="182"/>
      <c r="MEI1" s="182"/>
      <c r="MEJ1" s="182"/>
      <c r="MEK1" s="182"/>
      <c r="MEL1" s="182"/>
      <c r="MEM1" s="182"/>
      <c r="MEN1" s="182"/>
      <c r="MEO1" s="182"/>
      <c r="MEP1" s="182"/>
      <c r="MEQ1" s="182"/>
      <c r="MER1" s="182"/>
      <c r="MES1" s="182"/>
      <c r="MET1" s="182"/>
      <c r="MEU1" s="182"/>
      <c r="MEV1" s="182"/>
      <c r="MEW1" s="182"/>
      <c r="MEX1" s="182"/>
      <c r="MEY1" s="182"/>
      <c r="MEZ1" s="182"/>
      <c r="MFA1" s="182"/>
      <c r="MFB1" s="182"/>
      <c r="MFC1" s="182"/>
      <c r="MFD1" s="182"/>
      <c r="MFE1" s="182"/>
      <c r="MFF1" s="182"/>
      <c r="MFG1" s="182"/>
      <c r="MFH1" s="182"/>
      <c r="MFI1" s="182"/>
      <c r="MFJ1" s="182"/>
      <c r="MFK1" s="182"/>
      <c r="MFL1" s="182"/>
      <c r="MFM1" s="182"/>
      <c r="MFN1" s="182"/>
      <c r="MFO1" s="182"/>
      <c r="MFP1" s="182"/>
      <c r="MFQ1" s="182"/>
      <c r="MFR1" s="182"/>
      <c r="MFS1" s="182"/>
      <c r="MFT1" s="182"/>
      <c r="MFU1" s="182"/>
      <c r="MFV1" s="182"/>
      <c r="MFW1" s="182"/>
      <c r="MFX1" s="182"/>
      <c r="MFY1" s="182"/>
      <c r="MFZ1" s="182"/>
      <c r="MGA1" s="182"/>
      <c r="MGB1" s="182"/>
      <c r="MGC1" s="182"/>
      <c r="MGD1" s="182"/>
      <c r="MGE1" s="182"/>
      <c r="MGF1" s="182"/>
      <c r="MGG1" s="182"/>
      <c r="MGH1" s="182"/>
      <c r="MGI1" s="182"/>
      <c r="MGJ1" s="182"/>
      <c r="MGK1" s="182"/>
      <c r="MGL1" s="182"/>
      <c r="MGM1" s="182"/>
      <c r="MGN1" s="182"/>
      <c r="MGO1" s="182"/>
      <c r="MGP1" s="182"/>
      <c r="MGQ1" s="182"/>
      <c r="MGR1" s="182"/>
      <c r="MGS1" s="182"/>
      <c r="MGT1" s="182"/>
      <c r="MGU1" s="182"/>
      <c r="MGV1" s="182"/>
      <c r="MGW1" s="182"/>
      <c r="MGX1" s="182"/>
      <c r="MGY1" s="182"/>
      <c r="MGZ1" s="182"/>
      <c r="MHA1" s="182"/>
      <c r="MHB1" s="182"/>
      <c r="MHC1" s="182"/>
      <c r="MHD1" s="182"/>
      <c r="MHE1" s="182"/>
      <c r="MHF1" s="182"/>
      <c r="MHG1" s="182"/>
      <c r="MHH1" s="182"/>
      <c r="MHI1" s="182"/>
      <c r="MHJ1" s="182"/>
      <c r="MHK1" s="182"/>
      <c r="MHL1" s="182"/>
      <c r="MHM1" s="182"/>
      <c r="MHN1" s="182"/>
      <c r="MHO1" s="182"/>
      <c r="MHP1" s="182"/>
      <c r="MHQ1" s="182"/>
      <c r="MHR1" s="182"/>
      <c r="MHS1" s="182"/>
      <c r="MHT1" s="182"/>
      <c r="MHU1" s="182"/>
      <c r="MHV1" s="182"/>
      <c r="MHW1" s="182"/>
      <c r="MHX1" s="182"/>
      <c r="MHY1" s="182"/>
      <c r="MHZ1" s="182"/>
      <c r="MIA1" s="182"/>
      <c r="MIB1" s="182"/>
      <c r="MIC1" s="182"/>
      <c r="MID1" s="182"/>
      <c r="MIE1" s="182"/>
      <c r="MIF1" s="182"/>
      <c r="MIG1" s="182"/>
      <c r="MIH1" s="182"/>
      <c r="MII1" s="182"/>
      <c r="MIJ1" s="182"/>
      <c r="MIK1" s="182"/>
      <c r="MIL1" s="182"/>
      <c r="MIM1" s="182"/>
      <c r="MIN1" s="182"/>
      <c r="MIO1" s="182"/>
      <c r="MIP1" s="182"/>
      <c r="MIQ1" s="182"/>
      <c r="MIR1" s="182"/>
      <c r="MIS1" s="182"/>
      <c r="MIT1" s="182"/>
      <c r="MIU1" s="182"/>
      <c r="MIV1" s="182"/>
      <c r="MIW1" s="182"/>
      <c r="MIX1" s="182"/>
      <c r="MIY1" s="182"/>
      <c r="MIZ1" s="182"/>
      <c r="MJA1" s="182"/>
      <c r="MJB1" s="182"/>
      <c r="MJC1" s="182"/>
      <c r="MJD1" s="182"/>
      <c r="MJE1" s="182"/>
      <c r="MJF1" s="182"/>
      <c r="MJG1" s="182"/>
      <c r="MJH1" s="182"/>
      <c r="MJI1" s="182"/>
      <c r="MJJ1" s="182"/>
      <c r="MJK1" s="182"/>
      <c r="MJL1" s="182"/>
      <c r="MJM1" s="182"/>
      <c r="MJN1" s="182"/>
      <c r="MJO1" s="182"/>
      <c r="MJP1" s="182"/>
      <c r="MJQ1" s="182"/>
      <c r="MJR1" s="182"/>
      <c r="MJS1" s="182"/>
      <c r="MJT1" s="182"/>
      <c r="MJU1" s="182"/>
      <c r="MJV1" s="182"/>
      <c r="MJW1" s="182"/>
      <c r="MJX1" s="182"/>
      <c r="MJY1" s="182"/>
      <c r="MJZ1" s="182"/>
      <c r="MKA1" s="182"/>
      <c r="MKB1" s="182"/>
      <c r="MKC1" s="182"/>
      <c r="MKD1" s="182"/>
      <c r="MKE1" s="182"/>
      <c r="MKF1" s="182"/>
      <c r="MKG1" s="182"/>
      <c r="MKH1" s="182"/>
      <c r="MKI1" s="182"/>
      <c r="MKJ1" s="182"/>
      <c r="MKK1" s="182"/>
      <c r="MKL1" s="182"/>
      <c r="MKM1" s="182"/>
      <c r="MKN1" s="182"/>
      <c r="MKO1" s="182"/>
      <c r="MKP1" s="182"/>
      <c r="MKQ1" s="182"/>
      <c r="MKR1" s="182"/>
      <c r="MKS1" s="182"/>
      <c r="MKT1" s="182"/>
      <c r="MKU1" s="182"/>
      <c r="MKV1" s="182"/>
      <c r="MKW1" s="182"/>
      <c r="MKX1" s="182"/>
      <c r="MKY1" s="182"/>
      <c r="MKZ1" s="182"/>
      <c r="MLA1" s="182"/>
      <c r="MLB1" s="182"/>
      <c r="MLC1" s="182"/>
      <c r="MLD1" s="182"/>
      <c r="MLE1" s="182"/>
      <c r="MLF1" s="182"/>
      <c r="MLG1" s="182"/>
      <c r="MLH1" s="182"/>
      <c r="MLI1" s="182"/>
      <c r="MLJ1" s="182"/>
      <c r="MLK1" s="182"/>
      <c r="MLL1" s="182"/>
      <c r="MLM1" s="182"/>
      <c r="MLN1" s="182"/>
      <c r="MLO1" s="182"/>
      <c r="MLP1" s="182"/>
      <c r="MLQ1" s="182"/>
      <c r="MLR1" s="182"/>
      <c r="MLS1" s="182"/>
      <c r="MLT1" s="182"/>
      <c r="MLU1" s="182"/>
      <c r="MLV1" s="182"/>
      <c r="MLW1" s="182"/>
      <c r="MLX1" s="182"/>
      <c r="MLY1" s="182"/>
      <c r="MLZ1" s="182"/>
      <c r="MMA1" s="182"/>
      <c r="MMB1" s="182"/>
      <c r="MMC1" s="182"/>
      <c r="MMD1" s="182"/>
      <c r="MME1" s="182"/>
      <c r="MMF1" s="182"/>
      <c r="MMG1" s="182"/>
      <c r="MMH1" s="182"/>
      <c r="MMI1" s="182"/>
      <c r="MMJ1" s="182"/>
      <c r="MMK1" s="182"/>
      <c r="MML1" s="182"/>
      <c r="MMM1" s="182"/>
      <c r="MMN1" s="182"/>
      <c r="MMO1" s="182"/>
      <c r="MMP1" s="182"/>
      <c r="MMQ1" s="182"/>
      <c r="MMR1" s="182"/>
      <c r="MMS1" s="182"/>
      <c r="MMT1" s="182"/>
      <c r="MMU1" s="182"/>
      <c r="MMV1" s="182"/>
      <c r="MMW1" s="182"/>
      <c r="MMX1" s="182"/>
      <c r="MMY1" s="182"/>
      <c r="MMZ1" s="182"/>
      <c r="MNA1" s="182"/>
      <c r="MNB1" s="182"/>
      <c r="MNC1" s="182"/>
      <c r="MND1" s="182"/>
      <c r="MNE1" s="182"/>
      <c r="MNF1" s="182"/>
      <c r="MNG1" s="182"/>
      <c r="MNH1" s="182"/>
      <c r="MNI1" s="182"/>
      <c r="MNJ1" s="182"/>
      <c r="MNK1" s="182"/>
      <c r="MNL1" s="182"/>
      <c r="MNM1" s="182"/>
      <c r="MNN1" s="182"/>
      <c r="MNO1" s="182"/>
      <c r="MNP1" s="182"/>
      <c r="MNQ1" s="182"/>
      <c r="MNR1" s="182"/>
      <c r="MNS1" s="182"/>
      <c r="MNT1" s="182"/>
      <c r="MNU1" s="182"/>
      <c r="MNV1" s="182"/>
      <c r="MNW1" s="182"/>
      <c r="MNX1" s="182"/>
      <c r="MNY1" s="182"/>
      <c r="MNZ1" s="182"/>
      <c r="MOA1" s="182"/>
      <c r="MOB1" s="182"/>
      <c r="MOC1" s="182"/>
      <c r="MOD1" s="182"/>
      <c r="MOE1" s="182"/>
      <c r="MOF1" s="182"/>
      <c r="MOG1" s="182"/>
      <c r="MOH1" s="182"/>
      <c r="MOI1" s="182"/>
      <c r="MOJ1" s="182"/>
      <c r="MOK1" s="182"/>
      <c r="MOL1" s="182"/>
      <c r="MOM1" s="182"/>
      <c r="MON1" s="182"/>
      <c r="MOO1" s="182"/>
      <c r="MOP1" s="182"/>
      <c r="MOQ1" s="182"/>
      <c r="MOR1" s="182"/>
      <c r="MOS1" s="182"/>
      <c r="MOT1" s="182"/>
      <c r="MOU1" s="182"/>
      <c r="MOV1" s="182"/>
      <c r="MOW1" s="182"/>
      <c r="MOX1" s="182"/>
      <c r="MOY1" s="182"/>
      <c r="MOZ1" s="182"/>
      <c r="MPA1" s="182"/>
      <c r="MPB1" s="182"/>
      <c r="MPC1" s="182"/>
      <c r="MPD1" s="182"/>
      <c r="MPE1" s="182"/>
      <c r="MPF1" s="182"/>
      <c r="MPG1" s="182"/>
      <c r="MPH1" s="182"/>
      <c r="MPI1" s="182"/>
      <c r="MPJ1" s="182"/>
      <c r="MPK1" s="182"/>
      <c r="MPL1" s="182"/>
      <c r="MPM1" s="182"/>
      <c r="MPN1" s="182"/>
      <c r="MPO1" s="182"/>
      <c r="MPP1" s="182"/>
      <c r="MPQ1" s="182"/>
      <c r="MPR1" s="182"/>
      <c r="MPS1" s="182"/>
      <c r="MPT1" s="182"/>
      <c r="MPU1" s="182"/>
      <c r="MPV1" s="182"/>
      <c r="MPW1" s="182"/>
      <c r="MPX1" s="182"/>
      <c r="MPY1" s="182"/>
      <c r="MPZ1" s="182"/>
      <c r="MQA1" s="182"/>
      <c r="MQB1" s="182"/>
      <c r="MQC1" s="182"/>
      <c r="MQD1" s="182"/>
      <c r="MQE1" s="182"/>
      <c r="MQF1" s="182"/>
      <c r="MQG1" s="182"/>
      <c r="MQH1" s="182"/>
      <c r="MQI1" s="182"/>
      <c r="MQJ1" s="182"/>
      <c r="MQK1" s="182"/>
      <c r="MQL1" s="182"/>
      <c r="MQM1" s="182"/>
      <c r="MQN1" s="182"/>
      <c r="MQO1" s="182"/>
      <c r="MQP1" s="182"/>
      <c r="MQQ1" s="182"/>
      <c r="MQR1" s="182"/>
      <c r="MQS1" s="182"/>
      <c r="MQT1" s="182"/>
      <c r="MQU1" s="182"/>
      <c r="MQV1" s="182"/>
      <c r="MQW1" s="182"/>
      <c r="MQX1" s="182"/>
      <c r="MQY1" s="182"/>
      <c r="MQZ1" s="182"/>
      <c r="MRA1" s="182"/>
      <c r="MRB1" s="182"/>
      <c r="MRC1" s="182"/>
      <c r="MRD1" s="182"/>
      <c r="MRE1" s="182"/>
      <c r="MRF1" s="182"/>
      <c r="MRG1" s="182"/>
      <c r="MRH1" s="182"/>
      <c r="MRI1" s="182"/>
      <c r="MRJ1" s="182"/>
      <c r="MRK1" s="182"/>
      <c r="MRL1" s="182"/>
      <c r="MRM1" s="182"/>
      <c r="MRN1" s="182"/>
      <c r="MRO1" s="182"/>
      <c r="MRP1" s="182"/>
      <c r="MRQ1" s="182"/>
      <c r="MRR1" s="182"/>
      <c r="MRS1" s="182"/>
      <c r="MRT1" s="182"/>
      <c r="MRU1" s="182"/>
      <c r="MRV1" s="182"/>
      <c r="MRW1" s="182"/>
      <c r="MRX1" s="182"/>
      <c r="MRY1" s="182"/>
      <c r="MRZ1" s="182"/>
      <c r="MSA1" s="182"/>
      <c r="MSB1" s="182"/>
      <c r="MSC1" s="182"/>
      <c r="MSD1" s="182"/>
      <c r="MSE1" s="182"/>
      <c r="MSF1" s="182"/>
      <c r="MSG1" s="182"/>
      <c r="MSH1" s="182"/>
      <c r="MSI1" s="182"/>
      <c r="MSJ1" s="182"/>
      <c r="MSK1" s="182"/>
      <c r="MSL1" s="182"/>
      <c r="MSM1" s="182"/>
      <c r="MSN1" s="182"/>
      <c r="MSO1" s="182"/>
      <c r="MSP1" s="182"/>
      <c r="MSQ1" s="182"/>
      <c r="MSR1" s="182"/>
      <c r="MSS1" s="182"/>
      <c r="MST1" s="182"/>
      <c r="MSU1" s="182"/>
      <c r="MSV1" s="182"/>
      <c r="MSW1" s="182"/>
      <c r="MSX1" s="182"/>
      <c r="MSY1" s="182"/>
      <c r="MSZ1" s="182"/>
      <c r="MTA1" s="182"/>
      <c r="MTB1" s="182"/>
      <c r="MTC1" s="182"/>
      <c r="MTD1" s="182"/>
      <c r="MTE1" s="182"/>
      <c r="MTF1" s="182"/>
      <c r="MTG1" s="182"/>
      <c r="MTH1" s="182"/>
      <c r="MTI1" s="182"/>
      <c r="MTJ1" s="182"/>
      <c r="MTK1" s="182"/>
      <c r="MTL1" s="182"/>
      <c r="MTM1" s="182"/>
      <c r="MTN1" s="182"/>
      <c r="MTO1" s="182"/>
      <c r="MTP1" s="182"/>
      <c r="MTQ1" s="182"/>
      <c r="MTR1" s="182"/>
      <c r="MTS1" s="182"/>
      <c r="MTT1" s="182"/>
      <c r="MTU1" s="182"/>
      <c r="MTV1" s="182"/>
      <c r="MTW1" s="182"/>
      <c r="MTX1" s="182"/>
      <c r="MTY1" s="182"/>
      <c r="MTZ1" s="182"/>
      <c r="MUA1" s="182"/>
      <c r="MUB1" s="182"/>
      <c r="MUC1" s="182"/>
      <c r="MUD1" s="182"/>
      <c r="MUE1" s="182"/>
      <c r="MUF1" s="182"/>
      <c r="MUG1" s="182"/>
      <c r="MUH1" s="182"/>
      <c r="MUI1" s="182"/>
      <c r="MUJ1" s="182"/>
      <c r="MUK1" s="182"/>
      <c r="MUL1" s="182"/>
      <c r="MUM1" s="182"/>
      <c r="MUN1" s="182"/>
      <c r="MUO1" s="182"/>
      <c r="MUP1" s="182"/>
      <c r="MUQ1" s="182"/>
      <c r="MUR1" s="182"/>
      <c r="MUS1" s="182"/>
      <c r="MUT1" s="182"/>
      <c r="MUU1" s="182"/>
      <c r="MUV1" s="182"/>
      <c r="MUW1" s="182"/>
      <c r="MUX1" s="182"/>
      <c r="MUY1" s="182"/>
      <c r="MUZ1" s="182"/>
      <c r="MVA1" s="182"/>
      <c r="MVB1" s="182"/>
      <c r="MVC1" s="182"/>
      <c r="MVD1" s="182"/>
      <c r="MVE1" s="182"/>
      <c r="MVF1" s="182"/>
      <c r="MVG1" s="182"/>
      <c r="MVH1" s="182"/>
      <c r="MVI1" s="182"/>
      <c r="MVJ1" s="182"/>
      <c r="MVK1" s="182"/>
      <c r="MVL1" s="182"/>
      <c r="MVM1" s="182"/>
      <c r="MVN1" s="182"/>
      <c r="MVO1" s="182"/>
      <c r="MVP1" s="182"/>
      <c r="MVQ1" s="182"/>
      <c r="MVR1" s="182"/>
      <c r="MVS1" s="182"/>
      <c r="MVT1" s="182"/>
      <c r="MVU1" s="182"/>
      <c r="MVV1" s="182"/>
      <c r="MVW1" s="182"/>
      <c r="MVX1" s="182"/>
      <c r="MVY1" s="182"/>
      <c r="MVZ1" s="182"/>
      <c r="MWA1" s="182"/>
      <c r="MWB1" s="182"/>
      <c r="MWC1" s="182"/>
      <c r="MWD1" s="182"/>
      <c r="MWE1" s="182"/>
      <c r="MWF1" s="182"/>
      <c r="MWG1" s="182"/>
      <c r="MWH1" s="182"/>
      <c r="MWI1" s="182"/>
      <c r="MWJ1" s="182"/>
      <c r="MWK1" s="182"/>
      <c r="MWL1" s="182"/>
      <c r="MWM1" s="182"/>
      <c r="MWN1" s="182"/>
      <c r="MWO1" s="182"/>
      <c r="MWP1" s="182"/>
      <c r="MWQ1" s="182"/>
      <c r="MWR1" s="182"/>
      <c r="MWS1" s="182"/>
      <c r="MWT1" s="182"/>
      <c r="MWU1" s="182"/>
      <c r="MWV1" s="182"/>
      <c r="MWW1" s="182"/>
      <c r="MWX1" s="182"/>
      <c r="MWY1" s="182"/>
      <c r="MWZ1" s="182"/>
      <c r="MXA1" s="182"/>
      <c r="MXB1" s="182"/>
      <c r="MXC1" s="182"/>
      <c r="MXD1" s="182"/>
      <c r="MXE1" s="182"/>
      <c r="MXF1" s="182"/>
      <c r="MXG1" s="182"/>
      <c r="MXH1" s="182"/>
      <c r="MXI1" s="182"/>
      <c r="MXJ1" s="182"/>
      <c r="MXK1" s="182"/>
      <c r="MXL1" s="182"/>
      <c r="MXM1" s="182"/>
      <c r="MXN1" s="182"/>
      <c r="MXO1" s="182"/>
      <c r="MXP1" s="182"/>
      <c r="MXQ1" s="182"/>
      <c r="MXR1" s="182"/>
      <c r="MXS1" s="182"/>
      <c r="MXT1" s="182"/>
      <c r="MXU1" s="182"/>
      <c r="MXV1" s="182"/>
      <c r="MXW1" s="182"/>
      <c r="MXX1" s="182"/>
      <c r="MXY1" s="182"/>
      <c r="MXZ1" s="182"/>
      <c r="MYA1" s="182"/>
      <c r="MYB1" s="182"/>
      <c r="MYC1" s="182"/>
      <c r="MYD1" s="182"/>
      <c r="MYE1" s="182"/>
      <c r="MYF1" s="182"/>
      <c r="MYG1" s="182"/>
      <c r="MYH1" s="182"/>
      <c r="MYI1" s="182"/>
      <c r="MYJ1" s="182"/>
      <c r="MYK1" s="182"/>
      <c r="MYL1" s="182"/>
      <c r="MYM1" s="182"/>
      <c r="MYN1" s="182"/>
      <c r="MYO1" s="182"/>
      <c r="MYP1" s="182"/>
      <c r="MYQ1" s="182"/>
      <c r="MYR1" s="182"/>
      <c r="MYS1" s="182"/>
      <c r="MYT1" s="182"/>
      <c r="MYU1" s="182"/>
      <c r="MYV1" s="182"/>
      <c r="MYW1" s="182"/>
      <c r="MYX1" s="182"/>
      <c r="MYY1" s="182"/>
      <c r="MYZ1" s="182"/>
      <c r="MZA1" s="182"/>
      <c r="MZB1" s="182"/>
      <c r="MZC1" s="182"/>
      <c r="MZD1" s="182"/>
      <c r="MZE1" s="182"/>
      <c r="MZF1" s="182"/>
      <c r="MZG1" s="182"/>
      <c r="MZH1" s="182"/>
      <c r="MZI1" s="182"/>
      <c r="MZJ1" s="182"/>
      <c r="MZK1" s="182"/>
      <c r="MZL1" s="182"/>
      <c r="MZM1" s="182"/>
      <c r="MZN1" s="182"/>
      <c r="MZO1" s="182"/>
      <c r="MZP1" s="182"/>
      <c r="MZQ1" s="182"/>
      <c r="MZR1" s="182"/>
      <c r="MZS1" s="182"/>
      <c r="MZT1" s="182"/>
      <c r="MZU1" s="182"/>
      <c r="MZV1" s="182"/>
      <c r="MZW1" s="182"/>
      <c r="MZX1" s="182"/>
      <c r="MZY1" s="182"/>
      <c r="MZZ1" s="182"/>
      <c r="NAA1" s="182"/>
      <c r="NAB1" s="182"/>
      <c r="NAC1" s="182"/>
      <c r="NAD1" s="182"/>
      <c r="NAE1" s="182"/>
      <c r="NAF1" s="182"/>
      <c r="NAG1" s="182"/>
      <c r="NAH1" s="182"/>
      <c r="NAI1" s="182"/>
      <c r="NAJ1" s="182"/>
      <c r="NAK1" s="182"/>
      <c r="NAL1" s="182"/>
      <c r="NAM1" s="182"/>
      <c r="NAN1" s="182"/>
      <c r="NAO1" s="182"/>
      <c r="NAP1" s="182"/>
      <c r="NAQ1" s="182"/>
      <c r="NAR1" s="182"/>
      <c r="NAS1" s="182"/>
      <c r="NAT1" s="182"/>
      <c r="NAU1" s="182"/>
      <c r="NAV1" s="182"/>
      <c r="NAW1" s="182"/>
      <c r="NAX1" s="182"/>
      <c r="NAY1" s="182"/>
      <c r="NAZ1" s="182"/>
      <c r="NBA1" s="182"/>
      <c r="NBB1" s="182"/>
      <c r="NBC1" s="182"/>
      <c r="NBD1" s="182"/>
      <c r="NBE1" s="182"/>
      <c r="NBF1" s="182"/>
      <c r="NBG1" s="182"/>
      <c r="NBH1" s="182"/>
      <c r="NBI1" s="182"/>
      <c r="NBJ1" s="182"/>
      <c r="NBK1" s="182"/>
      <c r="NBL1" s="182"/>
      <c r="NBM1" s="182"/>
      <c r="NBN1" s="182"/>
      <c r="NBO1" s="182"/>
      <c r="NBP1" s="182"/>
      <c r="NBQ1" s="182"/>
      <c r="NBR1" s="182"/>
      <c r="NBS1" s="182"/>
      <c r="NBT1" s="182"/>
      <c r="NBU1" s="182"/>
      <c r="NBV1" s="182"/>
      <c r="NBW1" s="182"/>
      <c r="NBX1" s="182"/>
      <c r="NBY1" s="182"/>
      <c r="NBZ1" s="182"/>
      <c r="NCA1" s="182"/>
      <c r="NCB1" s="182"/>
      <c r="NCC1" s="182"/>
      <c r="NCD1" s="182"/>
      <c r="NCE1" s="182"/>
      <c r="NCF1" s="182"/>
      <c r="NCG1" s="182"/>
      <c r="NCH1" s="182"/>
      <c r="NCI1" s="182"/>
      <c r="NCJ1" s="182"/>
      <c r="NCK1" s="182"/>
      <c r="NCL1" s="182"/>
      <c r="NCM1" s="182"/>
      <c r="NCN1" s="182"/>
      <c r="NCO1" s="182"/>
      <c r="NCP1" s="182"/>
      <c r="NCQ1" s="182"/>
      <c r="NCR1" s="182"/>
      <c r="NCS1" s="182"/>
      <c r="NCT1" s="182"/>
      <c r="NCU1" s="182"/>
      <c r="NCV1" s="182"/>
      <c r="NCW1" s="182"/>
      <c r="NCX1" s="182"/>
      <c r="NCY1" s="182"/>
      <c r="NCZ1" s="182"/>
      <c r="NDA1" s="182"/>
      <c r="NDB1" s="182"/>
      <c r="NDC1" s="182"/>
      <c r="NDD1" s="182"/>
      <c r="NDE1" s="182"/>
      <c r="NDF1" s="182"/>
      <c r="NDG1" s="182"/>
      <c r="NDH1" s="182"/>
      <c r="NDI1" s="182"/>
      <c r="NDJ1" s="182"/>
      <c r="NDK1" s="182"/>
      <c r="NDL1" s="182"/>
      <c r="NDM1" s="182"/>
      <c r="NDN1" s="182"/>
      <c r="NDO1" s="182"/>
      <c r="NDP1" s="182"/>
      <c r="NDQ1" s="182"/>
      <c r="NDR1" s="182"/>
      <c r="NDS1" s="182"/>
      <c r="NDT1" s="182"/>
      <c r="NDU1" s="182"/>
      <c r="NDV1" s="182"/>
      <c r="NDW1" s="182"/>
      <c r="NDX1" s="182"/>
      <c r="NDY1" s="182"/>
      <c r="NDZ1" s="182"/>
      <c r="NEA1" s="182"/>
      <c r="NEB1" s="182"/>
      <c r="NEC1" s="182"/>
      <c r="NED1" s="182"/>
      <c r="NEE1" s="182"/>
      <c r="NEF1" s="182"/>
      <c r="NEG1" s="182"/>
      <c r="NEH1" s="182"/>
      <c r="NEI1" s="182"/>
      <c r="NEJ1" s="182"/>
      <c r="NEK1" s="182"/>
      <c r="NEL1" s="182"/>
      <c r="NEM1" s="182"/>
      <c r="NEN1" s="182"/>
      <c r="NEO1" s="182"/>
      <c r="NEP1" s="182"/>
      <c r="NEQ1" s="182"/>
      <c r="NER1" s="182"/>
      <c r="NES1" s="182"/>
      <c r="NET1" s="182"/>
      <c r="NEU1" s="182"/>
      <c r="NEV1" s="182"/>
      <c r="NEW1" s="182"/>
      <c r="NEX1" s="182"/>
      <c r="NEY1" s="182"/>
      <c r="NEZ1" s="182"/>
      <c r="NFA1" s="182"/>
      <c r="NFB1" s="182"/>
      <c r="NFC1" s="182"/>
      <c r="NFD1" s="182"/>
      <c r="NFE1" s="182"/>
      <c r="NFF1" s="182"/>
      <c r="NFG1" s="182"/>
      <c r="NFH1" s="182"/>
      <c r="NFI1" s="182"/>
      <c r="NFJ1" s="182"/>
      <c r="NFK1" s="182"/>
      <c r="NFL1" s="182"/>
      <c r="NFM1" s="182"/>
      <c r="NFN1" s="182"/>
      <c r="NFO1" s="182"/>
      <c r="NFP1" s="182"/>
      <c r="NFQ1" s="182"/>
      <c r="NFR1" s="182"/>
      <c r="NFS1" s="182"/>
      <c r="NFT1" s="182"/>
      <c r="NFU1" s="182"/>
      <c r="NFV1" s="182"/>
      <c r="NFW1" s="182"/>
      <c r="NFX1" s="182"/>
      <c r="NFY1" s="182"/>
      <c r="NFZ1" s="182"/>
      <c r="NGA1" s="182"/>
      <c r="NGB1" s="182"/>
      <c r="NGC1" s="182"/>
      <c r="NGD1" s="182"/>
      <c r="NGE1" s="182"/>
      <c r="NGF1" s="182"/>
      <c r="NGG1" s="182"/>
      <c r="NGH1" s="182"/>
      <c r="NGI1" s="182"/>
      <c r="NGJ1" s="182"/>
      <c r="NGK1" s="182"/>
      <c r="NGL1" s="182"/>
      <c r="NGM1" s="182"/>
      <c r="NGN1" s="182"/>
      <c r="NGO1" s="182"/>
      <c r="NGP1" s="182"/>
      <c r="NGQ1" s="182"/>
      <c r="NGR1" s="182"/>
      <c r="NGS1" s="182"/>
      <c r="NGT1" s="182"/>
      <c r="NGU1" s="182"/>
      <c r="NGV1" s="182"/>
      <c r="NGW1" s="182"/>
      <c r="NGX1" s="182"/>
      <c r="NGY1" s="182"/>
      <c r="NGZ1" s="182"/>
      <c r="NHA1" s="182"/>
      <c r="NHB1" s="182"/>
      <c r="NHC1" s="182"/>
      <c r="NHD1" s="182"/>
      <c r="NHE1" s="182"/>
      <c r="NHF1" s="182"/>
      <c r="NHG1" s="182"/>
      <c r="NHH1" s="182"/>
      <c r="NHI1" s="182"/>
      <c r="NHJ1" s="182"/>
      <c r="NHK1" s="182"/>
      <c r="NHL1" s="182"/>
      <c r="NHM1" s="182"/>
      <c r="NHN1" s="182"/>
      <c r="NHO1" s="182"/>
      <c r="NHP1" s="182"/>
      <c r="NHQ1" s="182"/>
      <c r="NHR1" s="182"/>
      <c r="NHS1" s="182"/>
      <c r="NHT1" s="182"/>
      <c r="NHU1" s="182"/>
      <c r="NHV1" s="182"/>
      <c r="NHW1" s="182"/>
      <c r="NHX1" s="182"/>
      <c r="NHY1" s="182"/>
      <c r="NHZ1" s="182"/>
      <c r="NIA1" s="182"/>
      <c r="NIB1" s="182"/>
      <c r="NIC1" s="182"/>
      <c r="NID1" s="182"/>
      <c r="NIE1" s="182"/>
      <c r="NIF1" s="182"/>
      <c r="NIG1" s="182"/>
      <c r="NIH1" s="182"/>
      <c r="NII1" s="182"/>
      <c r="NIJ1" s="182"/>
      <c r="NIK1" s="182"/>
      <c r="NIL1" s="182"/>
      <c r="NIM1" s="182"/>
      <c r="NIN1" s="182"/>
      <c r="NIO1" s="182"/>
      <c r="NIP1" s="182"/>
      <c r="NIQ1" s="182"/>
      <c r="NIR1" s="182"/>
      <c r="NIS1" s="182"/>
      <c r="NIT1" s="182"/>
      <c r="NIU1" s="182"/>
      <c r="NIV1" s="182"/>
      <c r="NIW1" s="182"/>
      <c r="NIX1" s="182"/>
      <c r="NIY1" s="182"/>
      <c r="NIZ1" s="182"/>
      <c r="NJA1" s="182"/>
      <c r="NJB1" s="182"/>
      <c r="NJC1" s="182"/>
      <c r="NJD1" s="182"/>
      <c r="NJE1" s="182"/>
      <c r="NJF1" s="182"/>
      <c r="NJG1" s="182"/>
      <c r="NJH1" s="182"/>
      <c r="NJI1" s="182"/>
      <c r="NJJ1" s="182"/>
      <c r="NJK1" s="182"/>
      <c r="NJL1" s="182"/>
      <c r="NJM1" s="182"/>
      <c r="NJN1" s="182"/>
      <c r="NJO1" s="182"/>
      <c r="NJP1" s="182"/>
      <c r="NJQ1" s="182"/>
      <c r="NJR1" s="182"/>
      <c r="NJS1" s="182"/>
      <c r="NJT1" s="182"/>
      <c r="NJU1" s="182"/>
      <c r="NJV1" s="182"/>
      <c r="NJW1" s="182"/>
      <c r="NJX1" s="182"/>
      <c r="NJY1" s="182"/>
      <c r="NJZ1" s="182"/>
      <c r="NKA1" s="182"/>
      <c r="NKB1" s="182"/>
      <c r="NKC1" s="182"/>
      <c r="NKD1" s="182"/>
      <c r="NKE1" s="182"/>
      <c r="NKF1" s="182"/>
      <c r="NKG1" s="182"/>
      <c r="NKH1" s="182"/>
      <c r="NKI1" s="182"/>
      <c r="NKJ1" s="182"/>
      <c r="NKK1" s="182"/>
      <c r="NKL1" s="182"/>
      <c r="NKM1" s="182"/>
      <c r="NKN1" s="182"/>
      <c r="NKO1" s="182"/>
      <c r="NKP1" s="182"/>
      <c r="NKQ1" s="182"/>
      <c r="NKR1" s="182"/>
      <c r="NKS1" s="182"/>
      <c r="NKT1" s="182"/>
      <c r="NKU1" s="182"/>
      <c r="NKV1" s="182"/>
      <c r="NKW1" s="182"/>
      <c r="NKX1" s="182"/>
      <c r="NKY1" s="182"/>
      <c r="NKZ1" s="182"/>
      <c r="NLA1" s="182"/>
      <c r="NLB1" s="182"/>
      <c r="NLC1" s="182"/>
      <c r="NLD1" s="182"/>
      <c r="NLE1" s="182"/>
      <c r="NLF1" s="182"/>
      <c r="NLG1" s="182"/>
      <c r="NLH1" s="182"/>
      <c r="NLI1" s="182"/>
      <c r="NLJ1" s="182"/>
      <c r="NLK1" s="182"/>
      <c r="NLL1" s="182"/>
      <c r="NLM1" s="182"/>
      <c r="NLN1" s="182"/>
      <c r="NLO1" s="182"/>
      <c r="NLP1" s="182"/>
      <c r="NLQ1" s="182"/>
      <c r="NLR1" s="182"/>
      <c r="NLS1" s="182"/>
      <c r="NLT1" s="182"/>
      <c r="NLU1" s="182"/>
      <c r="NLV1" s="182"/>
      <c r="NLW1" s="182"/>
      <c r="NLX1" s="182"/>
      <c r="NLY1" s="182"/>
      <c r="NLZ1" s="182"/>
      <c r="NMA1" s="182"/>
      <c r="NMB1" s="182"/>
      <c r="NMC1" s="182"/>
      <c r="NMD1" s="182"/>
      <c r="NME1" s="182"/>
      <c r="NMF1" s="182"/>
      <c r="NMG1" s="182"/>
      <c r="NMH1" s="182"/>
      <c r="NMI1" s="182"/>
      <c r="NMJ1" s="182"/>
      <c r="NMK1" s="182"/>
      <c r="NML1" s="182"/>
      <c r="NMM1" s="182"/>
      <c r="NMN1" s="182"/>
      <c r="NMO1" s="182"/>
      <c r="NMP1" s="182"/>
      <c r="NMQ1" s="182"/>
      <c r="NMR1" s="182"/>
      <c r="NMS1" s="182"/>
      <c r="NMT1" s="182"/>
      <c r="NMU1" s="182"/>
      <c r="NMV1" s="182"/>
      <c r="NMW1" s="182"/>
      <c r="NMX1" s="182"/>
      <c r="NMY1" s="182"/>
      <c r="NMZ1" s="182"/>
      <c r="NNA1" s="182"/>
      <c r="NNB1" s="182"/>
      <c r="NNC1" s="182"/>
      <c r="NND1" s="182"/>
      <c r="NNE1" s="182"/>
      <c r="NNF1" s="182"/>
      <c r="NNG1" s="182"/>
      <c r="NNH1" s="182"/>
      <c r="NNI1" s="182"/>
      <c r="NNJ1" s="182"/>
      <c r="NNK1" s="182"/>
      <c r="NNL1" s="182"/>
      <c r="NNM1" s="182"/>
      <c r="NNN1" s="182"/>
      <c r="NNO1" s="182"/>
      <c r="NNP1" s="182"/>
      <c r="NNQ1" s="182"/>
      <c r="NNR1" s="182"/>
      <c r="NNS1" s="182"/>
      <c r="NNT1" s="182"/>
      <c r="NNU1" s="182"/>
      <c r="NNV1" s="182"/>
      <c r="NNW1" s="182"/>
      <c r="NNX1" s="182"/>
      <c r="NNY1" s="182"/>
      <c r="NNZ1" s="182"/>
      <c r="NOA1" s="182"/>
      <c r="NOB1" s="182"/>
      <c r="NOC1" s="182"/>
      <c r="NOD1" s="182"/>
      <c r="NOE1" s="182"/>
      <c r="NOF1" s="182"/>
      <c r="NOG1" s="182"/>
      <c r="NOH1" s="182"/>
      <c r="NOI1" s="182"/>
      <c r="NOJ1" s="182"/>
      <c r="NOK1" s="182"/>
      <c r="NOL1" s="182"/>
      <c r="NOM1" s="182"/>
      <c r="NON1" s="182"/>
      <c r="NOO1" s="182"/>
      <c r="NOP1" s="182"/>
      <c r="NOQ1" s="182"/>
      <c r="NOR1" s="182"/>
      <c r="NOS1" s="182"/>
      <c r="NOT1" s="182"/>
      <c r="NOU1" s="182"/>
      <c r="NOV1" s="182"/>
      <c r="NOW1" s="182"/>
      <c r="NOX1" s="182"/>
      <c r="NOY1" s="182"/>
      <c r="NOZ1" s="182"/>
      <c r="NPA1" s="182"/>
      <c r="NPB1" s="182"/>
      <c r="NPC1" s="182"/>
      <c r="NPD1" s="182"/>
      <c r="NPE1" s="182"/>
      <c r="NPF1" s="182"/>
      <c r="NPG1" s="182"/>
      <c r="NPH1" s="182"/>
      <c r="NPI1" s="182"/>
      <c r="NPJ1" s="182"/>
      <c r="NPK1" s="182"/>
      <c r="NPL1" s="182"/>
      <c r="NPM1" s="182"/>
      <c r="NPN1" s="182"/>
      <c r="NPO1" s="182"/>
      <c r="NPP1" s="182"/>
      <c r="NPQ1" s="182"/>
      <c r="NPR1" s="182"/>
      <c r="NPS1" s="182"/>
      <c r="NPT1" s="182"/>
      <c r="NPU1" s="182"/>
      <c r="NPV1" s="182"/>
      <c r="NPW1" s="182"/>
      <c r="NPX1" s="182"/>
      <c r="NPY1" s="182"/>
      <c r="NPZ1" s="182"/>
      <c r="NQA1" s="182"/>
      <c r="NQB1" s="182"/>
      <c r="NQC1" s="182"/>
      <c r="NQD1" s="182"/>
      <c r="NQE1" s="182"/>
      <c r="NQF1" s="182"/>
      <c r="NQG1" s="182"/>
      <c r="NQH1" s="182"/>
      <c r="NQI1" s="182"/>
      <c r="NQJ1" s="182"/>
      <c r="NQK1" s="182"/>
      <c r="NQL1" s="182"/>
      <c r="NQM1" s="182"/>
      <c r="NQN1" s="182"/>
      <c r="NQO1" s="182"/>
      <c r="NQP1" s="182"/>
      <c r="NQQ1" s="182"/>
      <c r="NQR1" s="182"/>
      <c r="NQS1" s="182"/>
      <c r="NQT1" s="182"/>
      <c r="NQU1" s="182"/>
      <c r="NQV1" s="182"/>
      <c r="NQW1" s="182"/>
      <c r="NQX1" s="182"/>
      <c r="NQY1" s="182"/>
      <c r="NQZ1" s="182"/>
      <c r="NRA1" s="182"/>
      <c r="NRB1" s="182"/>
      <c r="NRC1" s="182"/>
      <c r="NRD1" s="182"/>
      <c r="NRE1" s="182"/>
      <c r="NRF1" s="182"/>
      <c r="NRG1" s="182"/>
      <c r="NRH1" s="182"/>
      <c r="NRI1" s="182"/>
      <c r="NRJ1" s="182"/>
      <c r="NRK1" s="182"/>
      <c r="NRL1" s="182"/>
      <c r="NRM1" s="182"/>
      <c r="NRN1" s="182"/>
      <c r="NRO1" s="182"/>
      <c r="NRP1" s="182"/>
      <c r="NRQ1" s="182"/>
      <c r="NRR1" s="182"/>
      <c r="NRS1" s="182"/>
      <c r="NRT1" s="182"/>
      <c r="NRU1" s="182"/>
      <c r="NRV1" s="182"/>
      <c r="NRW1" s="182"/>
      <c r="NRX1" s="182"/>
      <c r="NRY1" s="182"/>
      <c r="NRZ1" s="182"/>
      <c r="NSA1" s="182"/>
      <c r="NSB1" s="182"/>
      <c r="NSC1" s="182"/>
      <c r="NSD1" s="182"/>
      <c r="NSE1" s="182"/>
      <c r="NSF1" s="182"/>
      <c r="NSG1" s="182"/>
      <c r="NSH1" s="182"/>
      <c r="NSI1" s="182"/>
      <c r="NSJ1" s="182"/>
      <c r="NSK1" s="182"/>
      <c r="NSL1" s="182"/>
      <c r="NSM1" s="182"/>
      <c r="NSN1" s="182"/>
      <c r="NSO1" s="182"/>
      <c r="NSP1" s="182"/>
      <c r="NSQ1" s="182"/>
      <c r="NSR1" s="182"/>
      <c r="NSS1" s="182"/>
      <c r="NST1" s="182"/>
      <c r="NSU1" s="182"/>
      <c r="NSV1" s="182"/>
      <c r="NSW1" s="182"/>
      <c r="NSX1" s="182"/>
      <c r="NSY1" s="182"/>
      <c r="NSZ1" s="182"/>
      <c r="NTA1" s="182"/>
      <c r="NTB1" s="182"/>
      <c r="NTC1" s="182"/>
      <c r="NTD1" s="182"/>
      <c r="NTE1" s="182"/>
      <c r="NTF1" s="182"/>
      <c r="NTG1" s="182"/>
      <c r="NTH1" s="182"/>
      <c r="NTI1" s="182"/>
      <c r="NTJ1" s="182"/>
      <c r="NTK1" s="182"/>
      <c r="NTL1" s="182"/>
      <c r="NTM1" s="182"/>
      <c r="NTN1" s="182"/>
      <c r="NTO1" s="182"/>
      <c r="NTP1" s="182"/>
      <c r="NTQ1" s="182"/>
      <c r="NTR1" s="182"/>
      <c r="NTS1" s="182"/>
      <c r="NTT1" s="182"/>
      <c r="NTU1" s="182"/>
      <c r="NTV1" s="182"/>
      <c r="NTW1" s="182"/>
      <c r="NTX1" s="182"/>
      <c r="NTY1" s="182"/>
      <c r="NTZ1" s="182"/>
      <c r="NUA1" s="182"/>
      <c r="NUB1" s="182"/>
      <c r="NUC1" s="182"/>
      <c r="NUD1" s="182"/>
      <c r="NUE1" s="182"/>
      <c r="NUF1" s="182"/>
      <c r="NUG1" s="182"/>
      <c r="NUH1" s="182"/>
      <c r="NUI1" s="182"/>
      <c r="NUJ1" s="182"/>
      <c r="NUK1" s="182"/>
      <c r="NUL1" s="182"/>
      <c r="NUM1" s="182"/>
      <c r="NUN1" s="182"/>
      <c r="NUO1" s="182"/>
      <c r="NUP1" s="182"/>
      <c r="NUQ1" s="182"/>
      <c r="NUR1" s="182"/>
      <c r="NUS1" s="182"/>
      <c r="NUT1" s="182"/>
      <c r="NUU1" s="182"/>
      <c r="NUV1" s="182"/>
      <c r="NUW1" s="182"/>
      <c r="NUX1" s="182"/>
      <c r="NUY1" s="182"/>
      <c r="NUZ1" s="182"/>
      <c r="NVA1" s="182"/>
      <c r="NVB1" s="182"/>
      <c r="NVC1" s="182"/>
      <c r="NVD1" s="182"/>
      <c r="NVE1" s="182"/>
      <c r="NVF1" s="182"/>
      <c r="NVG1" s="182"/>
      <c r="NVH1" s="182"/>
      <c r="NVI1" s="182"/>
      <c r="NVJ1" s="182"/>
      <c r="NVK1" s="182"/>
      <c r="NVL1" s="182"/>
      <c r="NVM1" s="182"/>
      <c r="NVN1" s="182"/>
      <c r="NVO1" s="182"/>
      <c r="NVP1" s="182"/>
      <c r="NVQ1" s="182"/>
      <c r="NVR1" s="182"/>
      <c r="NVS1" s="182"/>
      <c r="NVT1" s="182"/>
      <c r="NVU1" s="182"/>
      <c r="NVV1" s="182"/>
      <c r="NVW1" s="182"/>
      <c r="NVX1" s="182"/>
      <c r="NVY1" s="182"/>
      <c r="NVZ1" s="182"/>
      <c r="NWA1" s="182"/>
      <c r="NWB1" s="182"/>
      <c r="NWC1" s="182"/>
      <c r="NWD1" s="182"/>
      <c r="NWE1" s="182"/>
      <c r="NWF1" s="182"/>
      <c r="NWG1" s="182"/>
      <c r="NWH1" s="182"/>
      <c r="NWI1" s="182"/>
      <c r="NWJ1" s="182"/>
      <c r="NWK1" s="182"/>
      <c r="NWL1" s="182"/>
      <c r="NWM1" s="182"/>
      <c r="NWN1" s="182"/>
      <c r="NWO1" s="182"/>
      <c r="NWP1" s="182"/>
      <c r="NWQ1" s="182"/>
      <c r="NWR1" s="182"/>
      <c r="NWS1" s="182"/>
      <c r="NWT1" s="182"/>
      <c r="NWU1" s="182"/>
      <c r="NWV1" s="182"/>
      <c r="NWW1" s="182"/>
      <c r="NWX1" s="182"/>
      <c r="NWY1" s="182"/>
      <c r="NWZ1" s="182"/>
      <c r="NXA1" s="182"/>
      <c r="NXB1" s="182"/>
      <c r="NXC1" s="182"/>
      <c r="NXD1" s="182"/>
      <c r="NXE1" s="182"/>
      <c r="NXF1" s="182"/>
      <c r="NXG1" s="182"/>
      <c r="NXH1" s="182"/>
      <c r="NXI1" s="182"/>
      <c r="NXJ1" s="182"/>
      <c r="NXK1" s="182"/>
      <c r="NXL1" s="182"/>
      <c r="NXM1" s="182"/>
      <c r="NXN1" s="182"/>
      <c r="NXO1" s="182"/>
      <c r="NXP1" s="182"/>
      <c r="NXQ1" s="182"/>
      <c r="NXR1" s="182"/>
      <c r="NXS1" s="182"/>
      <c r="NXT1" s="182"/>
      <c r="NXU1" s="182"/>
      <c r="NXV1" s="182"/>
      <c r="NXW1" s="182"/>
      <c r="NXX1" s="182"/>
      <c r="NXY1" s="182"/>
      <c r="NXZ1" s="182"/>
      <c r="NYA1" s="182"/>
      <c r="NYB1" s="182"/>
      <c r="NYC1" s="182"/>
      <c r="NYD1" s="182"/>
      <c r="NYE1" s="182"/>
      <c r="NYF1" s="182"/>
      <c r="NYG1" s="182"/>
      <c r="NYH1" s="182"/>
      <c r="NYI1" s="182"/>
      <c r="NYJ1" s="182"/>
      <c r="NYK1" s="182"/>
      <c r="NYL1" s="182"/>
      <c r="NYM1" s="182"/>
      <c r="NYN1" s="182"/>
      <c r="NYO1" s="182"/>
      <c r="NYP1" s="182"/>
      <c r="NYQ1" s="182"/>
      <c r="NYR1" s="182"/>
      <c r="NYS1" s="182"/>
      <c r="NYT1" s="182"/>
      <c r="NYU1" s="182"/>
      <c r="NYV1" s="182"/>
      <c r="NYW1" s="182"/>
      <c r="NYX1" s="182"/>
      <c r="NYY1" s="182"/>
      <c r="NYZ1" s="182"/>
      <c r="NZA1" s="182"/>
      <c r="NZB1" s="182"/>
      <c r="NZC1" s="182"/>
      <c r="NZD1" s="182"/>
      <c r="NZE1" s="182"/>
      <c r="NZF1" s="182"/>
      <c r="NZG1" s="182"/>
      <c r="NZH1" s="182"/>
      <c r="NZI1" s="182"/>
      <c r="NZJ1" s="182"/>
      <c r="NZK1" s="182"/>
      <c r="NZL1" s="182"/>
      <c r="NZM1" s="182"/>
      <c r="NZN1" s="182"/>
      <c r="NZO1" s="182"/>
      <c r="NZP1" s="182"/>
      <c r="NZQ1" s="182"/>
      <c r="NZR1" s="182"/>
      <c r="NZS1" s="182"/>
      <c r="NZT1" s="182"/>
      <c r="NZU1" s="182"/>
      <c r="NZV1" s="182"/>
      <c r="NZW1" s="182"/>
      <c r="NZX1" s="182"/>
      <c r="NZY1" s="182"/>
      <c r="NZZ1" s="182"/>
      <c r="OAA1" s="182"/>
      <c r="OAB1" s="182"/>
      <c r="OAC1" s="182"/>
      <c r="OAD1" s="182"/>
      <c r="OAE1" s="182"/>
      <c r="OAF1" s="182"/>
      <c r="OAG1" s="182"/>
      <c r="OAH1" s="182"/>
      <c r="OAI1" s="182"/>
      <c r="OAJ1" s="182"/>
      <c r="OAK1" s="182"/>
      <c r="OAL1" s="182"/>
      <c r="OAM1" s="182"/>
      <c r="OAN1" s="182"/>
      <c r="OAO1" s="182"/>
      <c r="OAP1" s="182"/>
      <c r="OAQ1" s="182"/>
      <c r="OAR1" s="182"/>
      <c r="OAS1" s="182"/>
      <c r="OAT1" s="182"/>
      <c r="OAU1" s="182"/>
      <c r="OAV1" s="182"/>
      <c r="OAW1" s="182"/>
      <c r="OAX1" s="182"/>
      <c r="OAY1" s="182"/>
      <c r="OAZ1" s="182"/>
      <c r="OBA1" s="182"/>
      <c r="OBB1" s="182"/>
      <c r="OBC1" s="182"/>
      <c r="OBD1" s="182"/>
      <c r="OBE1" s="182"/>
      <c r="OBF1" s="182"/>
      <c r="OBG1" s="182"/>
      <c r="OBH1" s="182"/>
      <c r="OBI1" s="182"/>
      <c r="OBJ1" s="182"/>
      <c r="OBK1" s="182"/>
      <c r="OBL1" s="182"/>
      <c r="OBM1" s="182"/>
      <c r="OBN1" s="182"/>
      <c r="OBO1" s="182"/>
      <c r="OBP1" s="182"/>
      <c r="OBQ1" s="182"/>
      <c r="OBR1" s="182"/>
      <c r="OBS1" s="182"/>
      <c r="OBT1" s="182"/>
      <c r="OBU1" s="182"/>
      <c r="OBV1" s="182"/>
      <c r="OBW1" s="182"/>
      <c r="OBX1" s="182"/>
      <c r="OBY1" s="182"/>
      <c r="OBZ1" s="182"/>
      <c r="OCA1" s="182"/>
      <c r="OCB1" s="182"/>
      <c r="OCC1" s="182"/>
      <c r="OCD1" s="182"/>
      <c r="OCE1" s="182"/>
      <c r="OCF1" s="182"/>
      <c r="OCG1" s="182"/>
      <c r="OCH1" s="182"/>
      <c r="OCI1" s="182"/>
      <c r="OCJ1" s="182"/>
      <c r="OCK1" s="182"/>
      <c r="OCL1" s="182"/>
      <c r="OCM1" s="182"/>
      <c r="OCN1" s="182"/>
      <c r="OCO1" s="182"/>
      <c r="OCP1" s="182"/>
      <c r="OCQ1" s="182"/>
      <c r="OCR1" s="182"/>
      <c r="OCS1" s="182"/>
      <c r="OCT1" s="182"/>
      <c r="OCU1" s="182"/>
      <c r="OCV1" s="182"/>
      <c r="OCW1" s="182"/>
      <c r="OCX1" s="182"/>
      <c r="OCY1" s="182"/>
      <c r="OCZ1" s="182"/>
      <c r="ODA1" s="182"/>
      <c r="ODB1" s="182"/>
      <c r="ODC1" s="182"/>
      <c r="ODD1" s="182"/>
      <c r="ODE1" s="182"/>
      <c r="ODF1" s="182"/>
      <c r="ODG1" s="182"/>
      <c r="ODH1" s="182"/>
      <c r="ODI1" s="182"/>
      <c r="ODJ1" s="182"/>
      <c r="ODK1" s="182"/>
      <c r="ODL1" s="182"/>
      <c r="ODM1" s="182"/>
      <c r="ODN1" s="182"/>
      <c r="ODO1" s="182"/>
      <c r="ODP1" s="182"/>
      <c r="ODQ1" s="182"/>
      <c r="ODR1" s="182"/>
      <c r="ODS1" s="182"/>
      <c r="ODT1" s="182"/>
      <c r="ODU1" s="182"/>
      <c r="ODV1" s="182"/>
      <c r="ODW1" s="182"/>
      <c r="ODX1" s="182"/>
      <c r="ODY1" s="182"/>
      <c r="ODZ1" s="182"/>
      <c r="OEA1" s="182"/>
      <c r="OEB1" s="182"/>
      <c r="OEC1" s="182"/>
      <c r="OED1" s="182"/>
      <c r="OEE1" s="182"/>
      <c r="OEF1" s="182"/>
      <c r="OEG1" s="182"/>
      <c r="OEH1" s="182"/>
      <c r="OEI1" s="182"/>
      <c r="OEJ1" s="182"/>
      <c r="OEK1" s="182"/>
      <c r="OEL1" s="182"/>
      <c r="OEM1" s="182"/>
      <c r="OEN1" s="182"/>
      <c r="OEO1" s="182"/>
      <c r="OEP1" s="182"/>
      <c r="OEQ1" s="182"/>
      <c r="OER1" s="182"/>
      <c r="OES1" s="182"/>
      <c r="OET1" s="182"/>
      <c r="OEU1" s="182"/>
      <c r="OEV1" s="182"/>
      <c r="OEW1" s="182"/>
      <c r="OEX1" s="182"/>
      <c r="OEY1" s="182"/>
      <c r="OEZ1" s="182"/>
      <c r="OFA1" s="182"/>
      <c r="OFB1" s="182"/>
      <c r="OFC1" s="182"/>
      <c r="OFD1" s="182"/>
      <c r="OFE1" s="182"/>
      <c r="OFF1" s="182"/>
      <c r="OFG1" s="182"/>
      <c r="OFH1" s="182"/>
      <c r="OFI1" s="182"/>
      <c r="OFJ1" s="182"/>
      <c r="OFK1" s="182"/>
      <c r="OFL1" s="182"/>
      <c r="OFM1" s="182"/>
      <c r="OFN1" s="182"/>
      <c r="OFO1" s="182"/>
      <c r="OFP1" s="182"/>
      <c r="OFQ1" s="182"/>
      <c r="OFR1" s="182"/>
      <c r="OFS1" s="182"/>
      <c r="OFT1" s="182"/>
      <c r="OFU1" s="182"/>
      <c r="OFV1" s="182"/>
      <c r="OFW1" s="182"/>
      <c r="OFX1" s="182"/>
      <c r="OFY1" s="182"/>
      <c r="OFZ1" s="182"/>
      <c r="OGA1" s="182"/>
      <c r="OGB1" s="182"/>
      <c r="OGC1" s="182"/>
      <c r="OGD1" s="182"/>
      <c r="OGE1" s="182"/>
      <c r="OGF1" s="182"/>
      <c r="OGG1" s="182"/>
      <c r="OGH1" s="182"/>
      <c r="OGI1" s="182"/>
      <c r="OGJ1" s="182"/>
      <c r="OGK1" s="182"/>
      <c r="OGL1" s="182"/>
      <c r="OGM1" s="182"/>
      <c r="OGN1" s="182"/>
      <c r="OGO1" s="182"/>
      <c r="OGP1" s="182"/>
      <c r="OGQ1" s="182"/>
      <c r="OGR1" s="182"/>
      <c r="OGS1" s="182"/>
      <c r="OGT1" s="182"/>
      <c r="OGU1" s="182"/>
      <c r="OGV1" s="182"/>
      <c r="OGW1" s="182"/>
      <c r="OGX1" s="182"/>
      <c r="OGY1" s="182"/>
      <c r="OGZ1" s="182"/>
      <c r="OHA1" s="182"/>
      <c r="OHB1" s="182"/>
      <c r="OHC1" s="182"/>
      <c r="OHD1" s="182"/>
      <c r="OHE1" s="182"/>
      <c r="OHF1" s="182"/>
      <c r="OHG1" s="182"/>
      <c r="OHH1" s="182"/>
      <c r="OHI1" s="182"/>
      <c r="OHJ1" s="182"/>
      <c r="OHK1" s="182"/>
      <c r="OHL1" s="182"/>
      <c r="OHM1" s="182"/>
      <c r="OHN1" s="182"/>
      <c r="OHO1" s="182"/>
      <c r="OHP1" s="182"/>
      <c r="OHQ1" s="182"/>
      <c r="OHR1" s="182"/>
      <c r="OHS1" s="182"/>
      <c r="OHT1" s="182"/>
      <c r="OHU1" s="182"/>
      <c r="OHV1" s="182"/>
      <c r="OHW1" s="182"/>
      <c r="OHX1" s="182"/>
      <c r="OHY1" s="182"/>
      <c r="OHZ1" s="182"/>
      <c r="OIA1" s="182"/>
      <c r="OIB1" s="182"/>
      <c r="OIC1" s="182"/>
      <c r="OID1" s="182"/>
      <c r="OIE1" s="182"/>
      <c r="OIF1" s="182"/>
      <c r="OIG1" s="182"/>
      <c r="OIH1" s="182"/>
      <c r="OII1" s="182"/>
      <c r="OIJ1" s="182"/>
      <c r="OIK1" s="182"/>
      <c r="OIL1" s="182"/>
      <c r="OIM1" s="182"/>
      <c r="OIN1" s="182"/>
      <c r="OIO1" s="182"/>
      <c r="OIP1" s="182"/>
      <c r="OIQ1" s="182"/>
      <c r="OIR1" s="182"/>
      <c r="OIS1" s="182"/>
      <c r="OIT1" s="182"/>
      <c r="OIU1" s="182"/>
      <c r="OIV1" s="182"/>
      <c r="OIW1" s="182"/>
      <c r="OIX1" s="182"/>
      <c r="OIY1" s="182"/>
      <c r="OIZ1" s="182"/>
      <c r="OJA1" s="182"/>
      <c r="OJB1" s="182"/>
      <c r="OJC1" s="182"/>
      <c r="OJD1" s="182"/>
      <c r="OJE1" s="182"/>
      <c r="OJF1" s="182"/>
      <c r="OJG1" s="182"/>
      <c r="OJH1" s="182"/>
      <c r="OJI1" s="182"/>
      <c r="OJJ1" s="182"/>
      <c r="OJK1" s="182"/>
      <c r="OJL1" s="182"/>
      <c r="OJM1" s="182"/>
      <c r="OJN1" s="182"/>
      <c r="OJO1" s="182"/>
      <c r="OJP1" s="182"/>
      <c r="OJQ1" s="182"/>
      <c r="OJR1" s="182"/>
      <c r="OJS1" s="182"/>
      <c r="OJT1" s="182"/>
      <c r="OJU1" s="182"/>
      <c r="OJV1" s="182"/>
      <c r="OJW1" s="182"/>
      <c r="OJX1" s="182"/>
      <c r="OJY1" s="182"/>
      <c r="OJZ1" s="182"/>
      <c r="OKA1" s="182"/>
      <c r="OKB1" s="182"/>
      <c r="OKC1" s="182"/>
      <c r="OKD1" s="182"/>
      <c r="OKE1" s="182"/>
      <c r="OKF1" s="182"/>
      <c r="OKG1" s="182"/>
      <c r="OKH1" s="182"/>
      <c r="OKI1" s="182"/>
      <c r="OKJ1" s="182"/>
      <c r="OKK1" s="182"/>
      <c r="OKL1" s="182"/>
      <c r="OKM1" s="182"/>
      <c r="OKN1" s="182"/>
      <c r="OKO1" s="182"/>
      <c r="OKP1" s="182"/>
      <c r="OKQ1" s="182"/>
      <c r="OKR1" s="182"/>
      <c r="OKS1" s="182"/>
      <c r="OKT1" s="182"/>
      <c r="OKU1" s="182"/>
      <c r="OKV1" s="182"/>
      <c r="OKW1" s="182"/>
      <c r="OKX1" s="182"/>
      <c r="OKY1" s="182"/>
      <c r="OKZ1" s="182"/>
      <c r="OLA1" s="182"/>
      <c r="OLB1" s="182"/>
      <c r="OLC1" s="182"/>
      <c r="OLD1" s="182"/>
      <c r="OLE1" s="182"/>
      <c r="OLF1" s="182"/>
      <c r="OLG1" s="182"/>
      <c r="OLH1" s="182"/>
      <c r="OLI1" s="182"/>
      <c r="OLJ1" s="182"/>
      <c r="OLK1" s="182"/>
      <c r="OLL1" s="182"/>
      <c r="OLM1" s="182"/>
      <c r="OLN1" s="182"/>
      <c r="OLO1" s="182"/>
      <c r="OLP1" s="182"/>
      <c r="OLQ1" s="182"/>
      <c r="OLR1" s="182"/>
      <c r="OLS1" s="182"/>
      <c r="OLT1" s="182"/>
      <c r="OLU1" s="182"/>
      <c r="OLV1" s="182"/>
      <c r="OLW1" s="182"/>
      <c r="OLX1" s="182"/>
      <c r="OLY1" s="182"/>
      <c r="OLZ1" s="182"/>
      <c r="OMA1" s="182"/>
      <c r="OMB1" s="182"/>
      <c r="OMC1" s="182"/>
      <c r="OMD1" s="182"/>
      <c r="OME1" s="182"/>
      <c r="OMF1" s="182"/>
      <c r="OMG1" s="182"/>
      <c r="OMH1" s="182"/>
      <c r="OMI1" s="182"/>
      <c r="OMJ1" s="182"/>
      <c r="OMK1" s="182"/>
      <c r="OML1" s="182"/>
      <c r="OMM1" s="182"/>
      <c r="OMN1" s="182"/>
      <c r="OMO1" s="182"/>
      <c r="OMP1" s="182"/>
      <c r="OMQ1" s="182"/>
      <c r="OMR1" s="182"/>
      <c r="OMS1" s="182"/>
      <c r="OMT1" s="182"/>
      <c r="OMU1" s="182"/>
      <c r="OMV1" s="182"/>
      <c r="OMW1" s="182"/>
      <c r="OMX1" s="182"/>
      <c r="OMY1" s="182"/>
      <c r="OMZ1" s="182"/>
      <c r="ONA1" s="182"/>
      <c r="ONB1" s="182"/>
      <c r="ONC1" s="182"/>
      <c r="OND1" s="182"/>
      <c r="ONE1" s="182"/>
      <c r="ONF1" s="182"/>
      <c r="ONG1" s="182"/>
      <c r="ONH1" s="182"/>
      <c r="ONI1" s="182"/>
      <c r="ONJ1" s="182"/>
      <c r="ONK1" s="182"/>
      <c r="ONL1" s="182"/>
      <c r="ONM1" s="182"/>
      <c r="ONN1" s="182"/>
      <c r="ONO1" s="182"/>
      <c r="ONP1" s="182"/>
      <c r="ONQ1" s="182"/>
      <c r="ONR1" s="182"/>
      <c r="ONS1" s="182"/>
      <c r="ONT1" s="182"/>
      <c r="ONU1" s="182"/>
      <c r="ONV1" s="182"/>
      <c r="ONW1" s="182"/>
      <c r="ONX1" s="182"/>
      <c r="ONY1" s="182"/>
      <c r="ONZ1" s="182"/>
      <c r="OOA1" s="182"/>
      <c r="OOB1" s="182"/>
      <c r="OOC1" s="182"/>
      <c r="OOD1" s="182"/>
      <c r="OOE1" s="182"/>
      <c r="OOF1" s="182"/>
      <c r="OOG1" s="182"/>
      <c r="OOH1" s="182"/>
      <c r="OOI1" s="182"/>
      <c r="OOJ1" s="182"/>
      <c r="OOK1" s="182"/>
      <c r="OOL1" s="182"/>
      <c r="OOM1" s="182"/>
      <c r="OON1" s="182"/>
      <c r="OOO1" s="182"/>
      <c r="OOP1" s="182"/>
      <c r="OOQ1" s="182"/>
      <c r="OOR1" s="182"/>
      <c r="OOS1" s="182"/>
      <c r="OOT1" s="182"/>
      <c r="OOU1" s="182"/>
      <c r="OOV1" s="182"/>
      <c r="OOW1" s="182"/>
      <c r="OOX1" s="182"/>
      <c r="OOY1" s="182"/>
      <c r="OOZ1" s="182"/>
      <c r="OPA1" s="182"/>
      <c r="OPB1" s="182"/>
      <c r="OPC1" s="182"/>
      <c r="OPD1" s="182"/>
      <c r="OPE1" s="182"/>
      <c r="OPF1" s="182"/>
      <c r="OPG1" s="182"/>
      <c r="OPH1" s="182"/>
      <c r="OPI1" s="182"/>
      <c r="OPJ1" s="182"/>
      <c r="OPK1" s="182"/>
      <c r="OPL1" s="182"/>
      <c r="OPM1" s="182"/>
      <c r="OPN1" s="182"/>
      <c r="OPO1" s="182"/>
      <c r="OPP1" s="182"/>
      <c r="OPQ1" s="182"/>
      <c r="OPR1" s="182"/>
      <c r="OPS1" s="182"/>
      <c r="OPT1" s="182"/>
      <c r="OPU1" s="182"/>
      <c r="OPV1" s="182"/>
      <c r="OPW1" s="182"/>
      <c r="OPX1" s="182"/>
      <c r="OPY1" s="182"/>
      <c r="OPZ1" s="182"/>
      <c r="OQA1" s="182"/>
      <c r="OQB1" s="182"/>
      <c r="OQC1" s="182"/>
      <c r="OQD1" s="182"/>
      <c r="OQE1" s="182"/>
      <c r="OQF1" s="182"/>
      <c r="OQG1" s="182"/>
      <c r="OQH1" s="182"/>
      <c r="OQI1" s="182"/>
      <c r="OQJ1" s="182"/>
      <c r="OQK1" s="182"/>
      <c r="OQL1" s="182"/>
      <c r="OQM1" s="182"/>
      <c r="OQN1" s="182"/>
      <c r="OQO1" s="182"/>
      <c r="OQP1" s="182"/>
      <c r="OQQ1" s="182"/>
      <c r="OQR1" s="182"/>
      <c r="OQS1" s="182"/>
      <c r="OQT1" s="182"/>
      <c r="OQU1" s="182"/>
      <c r="OQV1" s="182"/>
      <c r="OQW1" s="182"/>
      <c r="OQX1" s="182"/>
      <c r="OQY1" s="182"/>
      <c r="OQZ1" s="182"/>
      <c r="ORA1" s="182"/>
      <c r="ORB1" s="182"/>
      <c r="ORC1" s="182"/>
      <c r="ORD1" s="182"/>
      <c r="ORE1" s="182"/>
      <c r="ORF1" s="182"/>
      <c r="ORG1" s="182"/>
      <c r="ORH1" s="182"/>
      <c r="ORI1" s="182"/>
      <c r="ORJ1" s="182"/>
      <c r="ORK1" s="182"/>
      <c r="ORL1" s="182"/>
      <c r="ORM1" s="182"/>
      <c r="ORN1" s="182"/>
      <c r="ORO1" s="182"/>
      <c r="ORP1" s="182"/>
      <c r="ORQ1" s="182"/>
      <c r="ORR1" s="182"/>
      <c r="ORS1" s="182"/>
      <c r="ORT1" s="182"/>
      <c r="ORU1" s="182"/>
      <c r="ORV1" s="182"/>
      <c r="ORW1" s="182"/>
      <c r="ORX1" s="182"/>
      <c r="ORY1" s="182"/>
      <c r="ORZ1" s="182"/>
      <c r="OSA1" s="182"/>
      <c r="OSB1" s="182"/>
      <c r="OSC1" s="182"/>
      <c r="OSD1" s="182"/>
      <c r="OSE1" s="182"/>
      <c r="OSF1" s="182"/>
      <c r="OSG1" s="182"/>
      <c r="OSH1" s="182"/>
      <c r="OSI1" s="182"/>
      <c r="OSJ1" s="182"/>
      <c r="OSK1" s="182"/>
      <c r="OSL1" s="182"/>
      <c r="OSM1" s="182"/>
      <c r="OSN1" s="182"/>
      <c r="OSO1" s="182"/>
      <c r="OSP1" s="182"/>
      <c r="OSQ1" s="182"/>
      <c r="OSR1" s="182"/>
      <c r="OSS1" s="182"/>
      <c r="OST1" s="182"/>
      <c r="OSU1" s="182"/>
      <c r="OSV1" s="182"/>
      <c r="OSW1" s="182"/>
      <c r="OSX1" s="182"/>
      <c r="OSY1" s="182"/>
      <c r="OSZ1" s="182"/>
      <c r="OTA1" s="182"/>
      <c r="OTB1" s="182"/>
      <c r="OTC1" s="182"/>
      <c r="OTD1" s="182"/>
      <c r="OTE1" s="182"/>
      <c r="OTF1" s="182"/>
      <c r="OTG1" s="182"/>
      <c r="OTH1" s="182"/>
      <c r="OTI1" s="182"/>
      <c r="OTJ1" s="182"/>
      <c r="OTK1" s="182"/>
      <c r="OTL1" s="182"/>
      <c r="OTM1" s="182"/>
      <c r="OTN1" s="182"/>
      <c r="OTO1" s="182"/>
      <c r="OTP1" s="182"/>
      <c r="OTQ1" s="182"/>
      <c r="OTR1" s="182"/>
      <c r="OTS1" s="182"/>
      <c r="OTT1" s="182"/>
      <c r="OTU1" s="182"/>
      <c r="OTV1" s="182"/>
      <c r="OTW1" s="182"/>
      <c r="OTX1" s="182"/>
      <c r="OTY1" s="182"/>
      <c r="OTZ1" s="182"/>
      <c r="OUA1" s="182"/>
      <c r="OUB1" s="182"/>
      <c r="OUC1" s="182"/>
      <c r="OUD1" s="182"/>
      <c r="OUE1" s="182"/>
      <c r="OUF1" s="182"/>
      <c r="OUG1" s="182"/>
      <c r="OUH1" s="182"/>
      <c r="OUI1" s="182"/>
      <c r="OUJ1" s="182"/>
      <c r="OUK1" s="182"/>
      <c r="OUL1" s="182"/>
      <c r="OUM1" s="182"/>
      <c r="OUN1" s="182"/>
      <c r="OUO1" s="182"/>
      <c r="OUP1" s="182"/>
      <c r="OUQ1" s="182"/>
      <c r="OUR1" s="182"/>
      <c r="OUS1" s="182"/>
      <c r="OUT1" s="182"/>
      <c r="OUU1" s="182"/>
      <c r="OUV1" s="182"/>
      <c r="OUW1" s="182"/>
      <c r="OUX1" s="182"/>
      <c r="OUY1" s="182"/>
      <c r="OUZ1" s="182"/>
      <c r="OVA1" s="182"/>
      <c r="OVB1" s="182"/>
      <c r="OVC1" s="182"/>
      <c r="OVD1" s="182"/>
      <c r="OVE1" s="182"/>
      <c r="OVF1" s="182"/>
      <c r="OVG1" s="182"/>
      <c r="OVH1" s="182"/>
      <c r="OVI1" s="182"/>
      <c r="OVJ1" s="182"/>
      <c r="OVK1" s="182"/>
      <c r="OVL1" s="182"/>
      <c r="OVM1" s="182"/>
      <c r="OVN1" s="182"/>
      <c r="OVO1" s="182"/>
      <c r="OVP1" s="182"/>
      <c r="OVQ1" s="182"/>
      <c r="OVR1" s="182"/>
      <c r="OVS1" s="182"/>
      <c r="OVT1" s="182"/>
      <c r="OVU1" s="182"/>
      <c r="OVV1" s="182"/>
      <c r="OVW1" s="182"/>
      <c r="OVX1" s="182"/>
      <c r="OVY1" s="182"/>
      <c r="OVZ1" s="182"/>
      <c r="OWA1" s="182"/>
      <c r="OWB1" s="182"/>
      <c r="OWC1" s="182"/>
      <c r="OWD1" s="182"/>
      <c r="OWE1" s="182"/>
      <c r="OWF1" s="182"/>
      <c r="OWG1" s="182"/>
      <c r="OWH1" s="182"/>
      <c r="OWI1" s="182"/>
      <c r="OWJ1" s="182"/>
      <c r="OWK1" s="182"/>
      <c r="OWL1" s="182"/>
      <c r="OWM1" s="182"/>
      <c r="OWN1" s="182"/>
      <c r="OWO1" s="182"/>
      <c r="OWP1" s="182"/>
      <c r="OWQ1" s="182"/>
      <c r="OWR1" s="182"/>
      <c r="OWS1" s="182"/>
      <c r="OWT1" s="182"/>
      <c r="OWU1" s="182"/>
      <c r="OWV1" s="182"/>
      <c r="OWW1" s="182"/>
      <c r="OWX1" s="182"/>
      <c r="OWY1" s="182"/>
      <c r="OWZ1" s="182"/>
      <c r="OXA1" s="182"/>
      <c r="OXB1" s="182"/>
      <c r="OXC1" s="182"/>
      <c r="OXD1" s="182"/>
      <c r="OXE1" s="182"/>
      <c r="OXF1" s="182"/>
      <c r="OXG1" s="182"/>
      <c r="OXH1" s="182"/>
      <c r="OXI1" s="182"/>
      <c r="OXJ1" s="182"/>
      <c r="OXK1" s="182"/>
      <c r="OXL1" s="182"/>
      <c r="OXM1" s="182"/>
      <c r="OXN1" s="182"/>
      <c r="OXO1" s="182"/>
      <c r="OXP1" s="182"/>
      <c r="OXQ1" s="182"/>
      <c r="OXR1" s="182"/>
      <c r="OXS1" s="182"/>
      <c r="OXT1" s="182"/>
      <c r="OXU1" s="182"/>
      <c r="OXV1" s="182"/>
      <c r="OXW1" s="182"/>
      <c r="OXX1" s="182"/>
      <c r="OXY1" s="182"/>
      <c r="OXZ1" s="182"/>
      <c r="OYA1" s="182"/>
      <c r="OYB1" s="182"/>
      <c r="OYC1" s="182"/>
      <c r="OYD1" s="182"/>
      <c r="OYE1" s="182"/>
      <c r="OYF1" s="182"/>
      <c r="OYG1" s="182"/>
      <c r="OYH1" s="182"/>
      <c r="OYI1" s="182"/>
      <c r="OYJ1" s="182"/>
      <c r="OYK1" s="182"/>
      <c r="OYL1" s="182"/>
      <c r="OYM1" s="182"/>
      <c r="OYN1" s="182"/>
      <c r="OYO1" s="182"/>
      <c r="OYP1" s="182"/>
      <c r="OYQ1" s="182"/>
      <c r="OYR1" s="182"/>
      <c r="OYS1" s="182"/>
      <c r="OYT1" s="182"/>
      <c r="OYU1" s="182"/>
      <c r="OYV1" s="182"/>
      <c r="OYW1" s="182"/>
      <c r="OYX1" s="182"/>
      <c r="OYY1" s="182"/>
      <c r="OYZ1" s="182"/>
      <c r="OZA1" s="182"/>
      <c r="OZB1" s="182"/>
      <c r="OZC1" s="182"/>
      <c r="OZD1" s="182"/>
      <c r="OZE1" s="182"/>
      <c r="OZF1" s="182"/>
      <c r="OZG1" s="182"/>
      <c r="OZH1" s="182"/>
      <c r="OZI1" s="182"/>
      <c r="OZJ1" s="182"/>
      <c r="OZK1" s="182"/>
      <c r="OZL1" s="182"/>
      <c r="OZM1" s="182"/>
      <c r="OZN1" s="182"/>
      <c r="OZO1" s="182"/>
      <c r="OZP1" s="182"/>
      <c r="OZQ1" s="182"/>
      <c r="OZR1" s="182"/>
      <c r="OZS1" s="182"/>
      <c r="OZT1" s="182"/>
      <c r="OZU1" s="182"/>
      <c r="OZV1" s="182"/>
      <c r="OZW1" s="182"/>
      <c r="OZX1" s="182"/>
      <c r="OZY1" s="182"/>
      <c r="OZZ1" s="182"/>
      <c r="PAA1" s="182"/>
      <c r="PAB1" s="182"/>
      <c r="PAC1" s="182"/>
      <c r="PAD1" s="182"/>
      <c r="PAE1" s="182"/>
      <c r="PAF1" s="182"/>
      <c r="PAG1" s="182"/>
      <c r="PAH1" s="182"/>
      <c r="PAI1" s="182"/>
      <c r="PAJ1" s="182"/>
      <c r="PAK1" s="182"/>
      <c r="PAL1" s="182"/>
      <c r="PAM1" s="182"/>
      <c r="PAN1" s="182"/>
      <c r="PAO1" s="182"/>
      <c r="PAP1" s="182"/>
      <c r="PAQ1" s="182"/>
      <c r="PAR1" s="182"/>
      <c r="PAS1" s="182"/>
      <c r="PAT1" s="182"/>
      <c r="PAU1" s="182"/>
      <c r="PAV1" s="182"/>
      <c r="PAW1" s="182"/>
      <c r="PAX1" s="182"/>
      <c r="PAY1" s="182"/>
      <c r="PAZ1" s="182"/>
      <c r="PBA1" s="182"/>
      <c r="PBB1" s="182"/>
      <c r="PBC1" s="182"/>
      <c r="PBD1" s="182"/>
      <c r="PBE1" s="182"/>
      <c r="PBF1" s="182"/>
      <c r="PBG1" s="182"/>
      <c r="PBH1" s="182"/>
      <c r="PBI1" s="182"/>
      <c r="PBJ1" s="182"/>
      <c r="PBK1" s="182"/>
      <c r="PBL1" s="182"/>
      <c r="PBM1" s="182"/>
      <c r="PBN1" s="182"/>
      <c r="PBO1" s="182"/>
      <c r="PBP1" s="182"/>
      <c r="PBQ1" s="182"/>
      <c r="PBR1" s="182"/>
      <c r="PBS1" s="182"/>
      <c r="PBT1" s="182"/>
      <c r="PBU1" s="182"/>
      <c r="PBV1" s="182"/>
      <c r="PBW1" s="182"/>
      <c r="PBX1" s="182"/>
      <c r="PBY1" s="182"/>
      <c r="PBZ1" s="182"/>
      <c r="PCA1" s="182"/>
      <c r="PCB1" s="182"/>
      <c r="PCC1" s="182"/>
      <c r="PCD1" s="182"/>
      <c r="PCE1" s="182"/>
      <c r="PCF1" s="182"/>
      <c r="PCG1" s="182"/>
      <c r="PCH1" s="182"/>
      <c r="PCI1" s="182"/>
      <c r="PCJ1" s="182"/>
      <c r="PCK1" s="182"/>
      <c r="PCL1" s="182"/>
      <c r="PCM1" s="182"/>
      <c r="PCN1" s="182"/>
      <c r="PCO1" s="182"/>
      <c r="PCP1" s="182"/>
      <c r="PCQ1" s="182"/>
      <c r="PCR1" s="182"/>
      <c r="PCS1" s="182"/>
      <c r="PCT1" s="182"/>
      <c r="PCU1" s="182"/>
      <c r="PCV1" s="182"/>
      <c r="PCW1" s="182"/>
      <c r="PCX1" s="182"/>
      <c r="PCY1" s="182"/>
      <c r="PCZ1" s="182"/>
      <c r="PDA1" s="182"/>
      <c r="PDB1" s="182"/>
      <c r="PDC1" s="182"/>
      <c r="PDD1" s="182"/>
      <c r="PDE1" s="182"/>
      <c r="PDF1" s="182"/>
      <c r="PDG1" s="182"/>
      <c r="PDH1" s="182"/>
      <c r="PDI1" s="182"/>
      <c r="PDJ1" s="182"/>
      <c r="PDK1" s="182"/>
      <c r="PDL1" s="182"/>
      <c r="PDM1" s="182"/>
      <c r="PDN1" s="182"/>
      <c r="PDO1" s="182"/>
      <c r="PDP1" s="182"/>
      <c r="PDQ1" s="182"/>
      <c r="PDR1" s="182"/>
      <c r="PDS1" s="182"/>
      <c r="PDT1" s="182"/>
      <c r="PDU1" s="182"/>
      <c r="PDV1" s="182"/>
      <c r="PDW1" s="182"/>
      <c r="PDX1" s="182"/>
      <c r="PDY1" s="182"/>
      <c r="PDZ1" s="182"/>
      <c r="PEA1" s="182"/>
      <c r="PEB1" s="182"/>
      <c r="PEC1" s="182"/>
      <c r="PED1" s="182"/>
      <c r="PEE1" s="182"/>
      <c r="PEF1" s="182"/>
      <c r="PEG1" s="182"/>
      <c r="PEH1" s="182"/>
      <c r="PEI1" s="182"/>
      <c r="PEJ1" s="182"/>
      <c r="PEK1" s="182"/>
      <c r="PEL1" s="182"/>
      <c r="PEM1" s="182"/>
      <c r="PEN1" s="182"/>
      <c r="PEO1" s="182"/>
      <c r="PEP1" s="182"/>
      <c r="PEQ1" s="182"/>
      <c r="PER1" s="182"/>
      <c r="PES1" s="182"/>
      <c r="PET1" s="182"/>
      <c r="PEU1" s="182"/>
      <c r="PEV1" s="182"/>
      <c r="PEW1" s="182"/>
      <c r="PEX1" s="182"/>
      <c r="PEY1" s="182"/>
      <c r="PEZ1" s="182"/>
      <c r="PFA1" s="182"/>
      <c r="PFB1" s="182"/>
      <c r="PFC1" s="182"/>
      <c r="PFD1" s="182"/>
      <c r="PFE1" s="182"/>
      <c r="PFF1" s="182"/>
      <c r="PFG1" s="182"/>
      <c r="PFH1" s="182"/>
      <c r="PFI1" s="182"/>
      <c r="PFJ1" s="182"/>
      <c r="PFK1" s="182"/>
      <c r="PFL1" s="182"/>
      <c r="PFM1" s="182"/>
      <c r="PFN1" s="182"/>
      <c r="PFO1" s="182"/>
      <c r="PFP1" s="182"/>
      <c r="PFQ1" s="182"/>
      <c r="PFR1" s="182"/>
      <c r="PFS1" s="182"/>
      <c r="PFT1" s="182"/>
      <c r="PFU1" s="182"/>
      <c r="PFV1" s="182"/>
      <c r="PFW1" s="182"/>
      <c r="PFX1" s="182"/>
      <c r="PFY1" s="182"/>
      <c r="PFZ1" s="182"/>
      <c r="PGA1" s="182"/>
      <c r="PGB1" s="182"/>
      <c r="PGC1" s="182"/>
      <c r="PGD1" s="182"/>
      <c r="PGE1" s="182"/>
      <c r="PGF1" s="182"/>
      <c r="PGG1" s="182"/>
      <c r="PGH1" s="182"/>
      <c r="PGI1" s="182"/>
      <c r="PGJ1" s="182"/>
      <c r="PGK1" s="182"/>
      <c r="PGL1" s="182"/>
      <c r="PGM1" s="182"/>
      <c r="PGN1" s="182"/>
      <c r="PGO1" s="182"/>
      <c r="PGP1" s="182"/>
      <c r="PGQ1" s="182"/>
      <c r="PGR1" s="182"/>
      <c r="PGS1" s="182"/>
      <c r="PGT1" s="182"/>
      <c r="PGU1" s="182"/>
      <c r="PGV1" s="182"/>
      <c r="PGW1" s="182"/>
      <c r="PGX1" s="182"/>
      <c r="PGY1" s="182"/>
      <c r="PGZ1" s="182"/>
      <c r="PHA1" s="182"/>
      <c r="PHB1" s="182"/>
      <c r="PHC1" s="182"/>
      <c r="PHD1" s="182"/>
      <c r="PHE1" s="182"/>
      <c r="PHF1" s="182"/>
      <c r="PHG1" s="182"/>
      <c r="PHH1" s="182"/>
      <c r="PHI1" s="182"/>
      <c r="PHJ1" s="182"/>
      <c r="PHK1" s="182"/>
      <c r="PHL1" s="182"/>
      <c r="PHM1" s="182"/>
      <c r="PHN1" s="182"/>
      <c r="PHO1" s="182"/>
      <c r="PHP1" s="182"/>
      <c r="PHQ1" s="182"/>
      <c r="PHR1" s="182"/>
      <c r="PHS1" s="182"/>
      <c r="PHT1" s="182"/>
      <c r="PHU1" s="182"/>
      <c r="PHV1" s="182"/>
      <c r="PHW1" s="182"/>
      <c r="PHX1" s="182"/>
      <c r="PHY1" s="182"/>
      <c r="PHZ1" s="182"/>
      <c r="PIA1" s="182"/>
      <c r="PIB1" s="182"/>
      <c r="PIC1" s="182"/>
      <c r="PID1" s="182"/>
      <c r="PIE1" s="182"/>
      <c r="PIF1" s="182"/>
      <c r="PIG1" s="182"/>
      <c r="PIH1" s="182"/>
      <c r="PII1" s="182"/>
      <c r="PIJ1" s="182"/>
      <c r="PIK1" s="182"/>
      <c r="PIL1" s="182"/>
      <c r="PIM1" s="182"/>
      <c r="PIN1" s="182"/>
      <c r="PIO1" s="182"/>
      <c r="PIP1" s="182"/>
      <c r="PIQ1" s="182"/>
      <c r="PIR1" s="182"/>
      <c r="PIS1" s="182"/>
      <c r="PIT1" s="182"/>
      <c r="PIU1" s="182"/>
      <c r="PIV1" s="182"/>
      <c r="PIW1" s="182"/>
      <c r="PIX1" s="182"/>
      <c r="PIY1" s="182"/>
      <c r="PIZ1" s="182"/>
      <c r="PJA1" s="182"/>
      <c r="PJB1" s="182"/>
      <c r="PJC1" s="182"/>
      <c r="PJD1" s="182"/>
      <c r="PJE1" s="182"/>
      <c r="PJF1" s="182"/>
      <c r="PJG1" s="182"/>
      <c r="PJH1" s="182"/>
      <c r="PJI1" s="182"/>
      <c r="PJJ1" s="182"/>
      <c r="PJK1" s="182"/>
      <c r="PJL1" s="182"/>
      <c r="PJM1" s="182"/>
      <c r="PJN1" s="182"/>
      <c r="PJO1" s="182"/>
      <c r="PJP1" s="182"/>
      <c r="PJQ1" s="182"/>
      <c r="PJR1" s="182"/>
      <c r="PJS1" s="182"/>
      <c r="PJT1" s="182"/>
      <c r="PJU1" s="182"/>
      <c r="PJV1" s="182"/>
      <c r="PJW1" s="182"/>
      <c r="PJX1" s="182"/>
      <c r="PJY1" s="182"/>
      <c r="PJZ1" s="182"/>
      <c r="PKA1" s="182"/>
      <c r="PKB1" s="182"/>
      <c r="PKC1" s="182"/>
      <c r="PKD1" s="182"/>
      <c r="PKE1" s="182"/>
      <c r="PKF1" s="182"/>
      <c r="PKG1" s="182"/>
      <c r="PKH1" s="182"/>
      <c r="PKI1" s="182"/>
      <c r="PKJ1" s="182"/>
      <c r="PKK1" s="182"/>
      <c r="PKL1" s="182"/>
      <c r="PKM1" s="182"/>
      <c r="PKN1" s="182"/>
      <c r="PKO1" s="182"/>
      <c r="PKP1" s="182"/>
      <c r="PKQ1" s="182"/>
      <c r="PKR1" s="182"/>
      <c r="PKS1" s="182"/>
      <c r="PKT1" s="182"/>
      <c r="PKU1" s="182"/>
      <c r="PKV1" s="182"/>
      <c r="PKW1" s="182"/>
      <c r="PKX1" s="182"/>
      <c r="PKY1" s="182"/>
      <c r="PKZ1" s="182"/>
      <c r="PLA1" s="182"/>
      <c r="PLB1" s="182"/>
      <c r="PLC1" s="182"/>
      <c r="PLD1" s="182"/>
      <c r="PLE1" s="182"/>
      <c r="PLF1" s="182"/>
      <c r="PLG1" s="182"/>
      <c r="PLH1" s="182"/>
      <c r="PLI1" s="182"/>
      <c r="PLJ1" s="182"/>
      <c r="PLK1" s="182"/>
      <c r="PLL1" s="182"/>
      <c r="PLM1" s="182"/>
      <c r="PLN1" s="182"/>
      <c r="PLO1" s="182"/>
      <c r="PLP1" s="182"/>
      <c r="PLQ1" s="182"/>
      <c r="PLR1" s="182"/>
      <c r="PLS1" s="182"/>
      <c r="PLT1" s="182"/>
      <c r="PLU1" s="182"/>
      <c r="PLV1" s="182"/>
      <c r="PLW1" s="182"/>
      <c r="PLX1" s="182"/>
      <c r="PLY1" s="182"/>
      <c r="PLZ1" s="182"/>
      <c r="PMA1" s="182"/>
      <c r="PMB1" s="182"/>
      <c r="PMC1" s="182"/>
      <c r="PMD1" s="182"/>
      <c r="PME1" s="182"/>
      <c r="PMF1" s="182"/>
      <c r="PMG1" s="182"/>
      <c r="PMH1" s="182"/>
      <c r="PMI1" s="182"/>
      <c r="PMJ1" s="182"/>
      <c r="PMK1" s="182"/>
      <c r="PML1" s="182"/>
      <c r="PMM1" s="182"/>
      <c r="PMN1" s="182"/>
      <c r="PMO1" s="182"/>
      <c r="PMP1" s="182"/>
      <c r="PMQ1" s="182"/>
      <c r="PMR1" s="182"/>
      <c r="PMS1" s="182"/>
      <c r="PMT1" s="182"/>
      <c r="PMU1" s="182"/>
      <c r="PMV1" s="182"/>
      <c r="PMW1" s="182"/>
      <c r="PMX1" s="182"/>
      <c r="PMY1" s="182"/>
      <c r="PMZ1" s="182"/>
      <c r="PNA1" s="182"/>
      <c r="PNB1" s="182"/>
      <c r="PNC1" s="182"/>
      <c r="PND1" s="182"/>
      <c r="PNE1" s="182"/>
      <c r="PNF1" s="182"/>
      <c r="PNG1" s="182"/>
      <c r="PNH1" s="182"/>
      <c r="PNI1" s="182"/>
      <c r="PNJ1" s="182"/>
      <c r="PNK1" s="182"/>
      <c r="PNL1" s="182"/>
      <c r="PNM1" s="182"/>
      <c r="PNN1" s="182"/>
      <c r="PNO1" s="182"/>
      <c r="PNP1" s="182"/>
      <c r="PNQ1" s="182"/>
      <c r="PNR1" s="182"/>
      <c r="PNS1" s="182"/>
      <c r="PNT1" s="182"/>
      <c r="PNU1" s="182"/>
      <c r="PNV1" s="182"/>
      <c r="PNW1" s="182"/>
      <c r="PNX1" s="182"/>
      <c r="PNY1" s="182"/>
      <c r="PNZ1" s="182"/>
      <c r="POA1" s="182"/>
      <c r="POB1" s="182"/>
      <c r="POC1" s="182"/>
      <c r="POD1" s="182"/>
      <c r="POE1" s="182"/>
      <c r="POF1" s="182"/>
      <c r="POG1" s="182"/>
      <c r="POH1" s="182"/>
      <c r="POI1" s="182"/>
      <c r="POJ1" s="182"/>
      <c r="POK1" s="182"/>
      <c r="POL1" s="182"/>
      <c r="POM1" s="182"/>
      <c r="PON1" s="182"/>
      <c r="POO1" s="182"/>
      <c r="POP1" s="182"/>
      <c r="POQ1" s="182"/>
      <c r="POR1" s="182"/>
      <c r="POS1" s="182"/>
      <c r="POT1" s="182"/>
      <c r="POU1" s="182"/>
      <c r="POV1" s="182"/>
      <c r="POW1" s="182"/>
      <c r="POX1" s="182"/>
      <c r="POY1" s="182"/>
      <c r="POZ1" s="182"/>
      <c r="PPA1" s="182"/>
      <c r="PPB1" s="182"/>
      <c r="PPC1" s="182"/>
      <c r="PPD1" s="182"/>
      <c r="PPE1" s="182"/>
      <c r="PPF1" s="182"/>
      <c r="PPG1" s="182"/>
      <c r="PPH1" s="182"/>
      <c r="PPI1" s="182"/>
      <c r="PPJ1" s="182"/>
      <c r="PPK1" s="182"/>
      <c r="PPL1" s="182"/>
      <c r="PPM1" s="182"/>
      <c r="PPN1" s="182"/>
      <c r="PPO1" s="182"/>
      <c r="PPP1" s="182"/>
      <c r="PPQ1" s="182"/>
      <c r="PPR1" s="182"/>
      <c r="PPS1" s="182"/>
      <c r="PPT1" s="182"/>
      <c r="PPU1" s="182"/>
      <c r="PPV1" s="182"/>
      <c r="PPW1" s="182"/>
      <c r="PPX1" s="182"/>
      <c r="PPY1" s="182"/>
      <c r="PPZ1" s="182"/>
      <c r="PQA1" s="182"/>
      <c r="PQB1" s="182"/>
      <c r="PQC1" s="182"/>
      <c r="PQD1" s="182"/>
      <c r="PQE1" s="182"/>
      <c r="PQF1" s="182"/>
      <c r="PQG1" s="182"/>
      <c r="PQH1" s="182"/>
      <c r="PQI1" s="182"/>
      <c r="PQJ1" s="182"/>
      <c r="PQK1" s="182"/>
      <c r="PQL1" s="182"/>
      <c r="PQM1" s="182"/>
      <c r="PQN1" s="182"/>
      <c r="PQO1" s="182"/>
      <c r="PQP1" s="182"/>
      <c r="PQQ1" s="182"/>
      <c r="PQR1" s="182"/>
      <c r="PQS1" s="182"/>
      <c r="PQT1" s="182"/>
      <c r="PQU1" s="182"/>
      <c r="PQV1" s="182"/>
      <c r="PQW1" s="182"/>
      <c r="PQX1" s="182"/>
      <c r="PQY1" s="182"/>
      <c r="PQZ1" s="182"/>
      <c r="PRA1" s="182"/>
      <c r="PRB1" s="182"/>
      <c r="PRC1" s="182"/>
      <c r="PRD1" s="182"/>
      <c r="PRE1" s="182"/>
      <c r="PRF1" s="182"/>
      <c r="PRG1" s="182"/>
      <c r="PRH1" s="182"/>
      <c r="PRI1" s="182"/>
      <c r="PRJ1" s="182"/>
      <c r="PRK1" s="182"/>
      <c r="PRL1" s="182"/>
      <c r="PRM1" s="182"/>
      <c r="PRN1" s="182"/>
      <c r="PRO1" s="182"/>
      <c r="PRP1" s="182"/>
      <c r="PRQ1" s="182"/>
      <c r="PRR1" s="182"/>
      <c r="PRS1" s="182"/>
      <c r="PRT1" s="182"/>
      <c r="PRU1" s="182"/>
      <c r="PRV1" s="182"/>
      <c r="PRW1" s="182"/>
      <c r="PRX1" s="182"/>
      <c r="PRY1" s="182"/>
      <c r="PRZ1" s="182"/>
      <c r="PSA1" s="182"/>
      <c r="PSB1" s="182"/>
      <c r="PSC1" s="182"/>
      <c r="PSD1" s="182"/>
      <c r="PSE1" s="182"/>
      <c r="PSF1" s="182"/>
      <c r="PSG1" s="182"/>
      <c r="PSH1" s="182"/>
      <c r="PSI1" s="182"/>
      <c r="PSJ1" s="182"/>
      <c r="PSK1" s="182"/>
      <c r="PSL1" s="182"/>
      <c r="PSM1" s="182"/>
      <c r="PSN1" s="182"/>
      <c r="PSO1" s="182"/>
      <c r="PSP1" s="182"/>
      <c r="PSQ1" s="182"/>
      <c r="PSR1" s="182"/>
      <c r="PSS1" s="182"/>
      <c r="PST1" s="182"/>
      <c r="PSU1" s="182"/>
      <c r="PSV1" s="182"/>
      <c r="PSW1" s="182"/>
      <c r="PSX1" s="182"/>
      <c r="PSY1" s="182"/>
      <c r="PSZ1" s="182"/>
      <c r="PTA1" s="182"/>
      <c r="PTB1" s="182"/>
      <c r="PTC1" s="182"/>
      <c r="PTD1" s="182"/>
      <c r="PTE1" s="182"/>
      <c r="PTF1" s="182"/>
      <c r="PTG1" s="182"/>
      <c r="PTH1" s="182"/>
      <c r="PTI1" s="182"/>
      <c r="PTJ1" s="182"/>
      <c r="PTK1" s="182"/>
      <c r="PTL1" s="182"/>
      <c r="PTM1" s="182"/>
      <c r="PTN1" s="182"/>
      <c r="PTO1" s="182"/>
      <c r="PTP1" s="182"/>
      <c r="PTQ1" s="182"/>
      <c r="PTR1" s="182"/>
      <c r="PTS1" s="182"/>
      <c r="PTT1" s="182"/>
      <c r="PTU1" s="182"/>
      <c r="PTV1" s="182"/>
      <c r="PTW1" s="182"/>
      <c r="PTX1" s="182"/>
      <c r="PTY1" s="182"/>
      <c r="PTZ1" s="182"/>
      <c r="PUA1" s="182"/>
      <c r="PUB1" s="182"/>
      <c r="PUC1" s="182"/>
      <c r="PUD1" s="182"/>
      <c r="PUE1" s="182"/>
      <c r="PUF1" s="182"/>
      <c r="PUG1" s="182"/>
      <c r="PUH1" s="182"/>
      <c r="PUI1" s="182"/>
      <c r="PUJ1" s="182"/>
      <c r="PUK1" s="182"/>
      <c r="PUL1" s="182"/>
      <c r="PUM1" s="182"/>
      <c r="PUN1" s="182"/>
      <c r="PUO1" s="182"/>
      <c r="PUP1" s="182"/>
      <c r="PUQ1" s="182"/>
      <c r="PUR1" s="182"/>
      <c r="PUS1" s="182"/>
      <c r="PUT1" s="182"/>
      <c r="PUU1" s="182"/>
      <c r="PUV1" s="182"/>
      <c r="PUW1" s="182"/>
      <c r="PUX1" s="182"/>
      <c r="PUY1" s="182"/>
      <c r="PUZ1" s="182"/>
      <c r="PVA1" s="182"/>
      <c r="PVB1" s="182"/>
      <c r="PVC1" s="182"/>
      <c r="PVD1" s="182"/>
      <c r="PVE1" s="182"/>
      <c r="PVF1" s="182"/>
      <c r="PVG1" s="182"/>
      <c r="PVH1" s="182"/>
      <c r="PVI1" s="182"/>
      <c r="PVJ1" s="182"/>
      <c r="PVK1" s="182"/>
      <c r="PVL1" s="182"/>
      <c r="PVM1" s="182"/>
      <c r="PVN1" s="182"/>
      <c r="PVO1" s="182"/>
      <c r="PVP1" s="182"/>
      <c r="PVQ1" s="182"/>
      <c r="PVR1" s="182"/>
      <c r="PVS1" s="182"/>
      <c r="PVT1" s="182"/>
      <c r="PVU1" s="182"/>
      <c r="PVV1" s="182"/>
      <c r="PVW1" s="182"/>
      <c r="PVX1" s="182"/>
      <c r="PVY1" s="182"/>
      <c r="PVZ1" s="182"/>
      <c r="PWA1" s="182"/>
      <c r="PWB1" s="182"/>
      <c r="PWC1" s="182"/>
      <c r="PWD1" s="182"/>
      <c r="PWE1" s="182"/>
      <c r="PWF1" s="182"/>
      <c r="PWG1" s="182"/>
      <c r="PWH1" s="182"/>
      <c r="PWI1" s="182"/>
      <c r="PWJ1" s="182"/>
      <c r="PWK1" s="182"/>
      <c r="PWL1" s="182"/>
      <c r="PWM1" s="182"/>
      <c r="PWN1" s="182"/>
      <c r="PWO1" s="182"/>
      <c r="PWP1" s="182"/>
      <c r="PWQ1" s="182"/>
      <c r="PWR1" s="182"/>
      <c r="PWS1" s="182"/>
      <c r="PWT1" s="182"/>
      <c r="PWU1" s="182"/>
      <c r="PWV1" s="182"/>
      <c r="PWW1" s="182"/>
      <c r="PWX1" s="182"/>
      <c r="PWY1" s="182"/>
      <c r="PWZ1" s="182"/>
      <c r="PXA1" s="182"/>
      <c r="PXB1" s="182"/>
      <c r="PXC1" s="182"/>
      <c r="PXD1" s="182"/>
      <c r="PXE1" s="182"/>
      <c r="PXF1" s="182"/>
      <c r="PXG1" s="182"/>
      <c r="PXH1" s="182"/>
      <c r="PXI1" s="182"/>
      <c r="PXJ1" s="182"/>
      <c r="PXK1" s="182"/>
      <c r="PXL1" s="182"/>
      <c r="PXM1" s="182"/>
      <c r="PXN1" s="182"/>
      <c r="PXO1" s="182"/>
      <c r="PXP1" s="182"/>
      <c r="PXQ1" s="182"/>
      <c r="PXR1" s="182"/>
      <c r="PXS1" s="182"/>
      <c r="PXT1" s="182"/>
      <c r="PXU1" s="182"/>
      <c r="PXV1" s="182"/>
      <c r="PXW1" s="182"/>
      <c r="PXX1" s="182"/>
      <c r="PXY1" s="182"/>
      <c r="PXZ1" s="182"/>
      <c r="PYA1" s="182"/>
      <c r="PYB1" s="182"/>
      <c r="PYC1" s="182"/>
      <c r="PYD1" s="182"/>
      <c r="PYE1" s="182"/>
      <c r="PYF1" s="182"/>
      <c r="PYG1" s="182"/>
      <c r="PYH1" s="182"/>
      <c r="PYI1" s="182"/>
      <c r="PYJ1" s="182"/>
      <c r="PYK1" s="182"/>
      <c r="PYL1" s="182"/>
      <c r="PYM1" s="182"/>
      <c r="PYN1" s="182"/>
      <c r="PYO1" s="182"/>
      <c r="PYP1" s="182"/>
      <c r="PYQ1" s="182"/>
      <c r="PYR1" s="182"/>
      <c r="PYS1" s="182"/>
      <c r="PYT1" s="182"/>
      <c r="PYU1" s="182"/>
      <c r="PYV1" s="182"/>
      <c r="PYW1" s="182"/>
      <c r="PYX1" s="182"/>
      <c r="PYY1" s="182"/>
      <c r="PYZ1" s="182"/>
      <c r="PZA1" s="182"/>
      <c r="PZB1" s="182"/>
      <c r="PZC1" s="182"/>
      <c r="PZD1" s="182"/>
      <c r="PZE1" s="182"/>
      <c r="PZF1" s="182"/>
      <c r="PZG1" s="182"/>
      <c r="PZH1" s="182"/>
      <c r="PZI1" s="182"/>
      <c r="PZJ1" s="182"/>
      <c r="PZK1" s="182"/>
      <c r="PZL1" s="182"/>
      <c r="PZM1" s="182"/>
      <c r="PZN1" s="182"/>
      <c r="PZO1" s="182"/>
      <c r="PZP1" s="182"/>
      <c r="PZQ1" s="182"/>
      <c r="PZR1" s="182"/>
      <c r="PZS1" s="182"/>
      <c r="PZT1" s="182"/>
      <c r="PZU1" s="182"/>
      <c r="PZV1" s="182"/>
      <c r="PZW1" s="182"/>
      <c r="PZX1" s="182"/>
      <c r="PZY1" s="182"/>
      <c r="PZZ1" s="182"/>
      <c r="QAA1" s="182"/>
      <c r="QAB1" s="182"/>
      <c r="QAC1" s="182"/>
      <c r="QAD1" s="182"/>
      <c r="QAE1" s="182"/>
      <c r="QAF1" s="182"/>
      <c r="QAG1" s="182"/>
      <c r="QAH1" s="182"/>
      <c r="QAI1" s="182"/>
      <c r="QAJ1" s="182"/>
      <c r="QAK1" s="182"/>
      <c r="QAL1" s="182"/>
      <c r="QAM1" s="182"/>
      <c r="QAN1" s="182"/>
      <c r="QAO1" s="182"/>
      <c r="QAP1" s="182"/>
      <c r="QAQ1" s="182"/>
      <c r="QAR1" s="182"/>
      <c r="QAS1" s="182"/>
      <c r="QAT1" s="182"/>
      <c r="QAU1" s="182"/>
      <c r="QAV1" s="182"/>
      <c r="QAW1" s="182"/>
      <c r="QAX1" s="182"/>
      <c r="QAY1" s="182"/>
      <c r="QAZ1" s="182"/>
      <c r="QBA1" s="182"/>
      <c r="QBB1" s="182"/>
      <c r="QBC1" s="182"/>
      <c r="QBD1" s="182"/>
      <c r="QBE1" s="182"/>
      <c r="QBF1" s="182"/>
      <c r="QBG1" s="182"/>
      <c r="QBH1" s="182"/>
      <c r="QBI1" s="182"/>
      <c r="QBJ1" s="182"/>
      <c r="QBK1" s="182"/>
      <c r="QBL1" s="182"/>
      <c r="QBM1" s="182"/>
      <c r="QBN1" s="182"/>
      <c r="QBO1" s="182"/>
      <c r="QBP1" s="182"/>
      <c r="QBQ1" s="182"/>
      <c r="QBR1" s="182"/>
      <c r="QBS1" s="182"/>
      <c r="QBT1" s="182"/>
      <c r="QBU1" s="182"/>
      <c r="QBV1" s="182"/>
      <c r="QBW1" s="182"/>
      <c r="QBX1" s="182"/>
      <c r="QBY1" s="182"/>
      <c r="QBZ1" s="182"/>
      <c r="QCA1" s="182"/>
      <c r="QCB1" s="182"/>
      <c r="QCC1" s="182"/>
      <c r="QCD1" s="182"/>
      <c r="QCE1" s="182"/>
      <c r="QCF1" s="182"/>
      <c r="QCG1" s="182"/>
      <c r="QCH1" s="182"/>
      <c r="QCI1" s="182"/>
      <c r="QCJ1" s="182"/>
      <c r="QCK1" s="182"/>
      <c r="QCL1" s="182"/>
      <c r="QCM1" s="182"/>
      <c r="QCN1" s="182"/>
      <c r="QCO1" s="182"/>
      <c r="QCP1" s="182"/>
      <c r="QCQ1" s="182"/>
      <c r="QCR1" s="182"/>
      <c r="QCS1" s="182"/>
      <c r="QCT1" s="182"/>
      <c r="QCU1" s="182"/>
      <c r="QCV1" s="182"/>
      <c r="QCW1" s="182"/>
      <c r="QCX1" s="182"/>
      <c r="QCY1" s="182"/>
      <c r="QCZ1" s="182"/>
      <c r="QDA1" s="182"/>
      <c r="QDB1" s="182"/>
      <c r="QDC1" s="182"/>
      <c r="QDD1" s="182"/>
      <c r="QDE1" s="182"/>
      <c r="QDF1" s="182"/>
      <c r="QDG1" s="182"/>
      <c r="QDH1" s="182"/>
      <c r="QDI1" s="182"/>
      <c r="QDJ1" s="182"/>
      <c r="QDK1" s="182"/>
      <c r="QDL1" s="182"/>
      <c r="QDM1" s="182"/>
      <c r="QDN1" s="182"/>
      <c r="QDO1" s="182"/>
      <c r="QDP1" s="182"/>
      <c r="QDQ1" s="182"/>
      <c r="QDR1" s="182"/>
      <c r="QDS1" s="182"/>
      <c r="QDT1" s="182"/>
      <c r="QDU1" s="182"/>
      <c r="QDV1" s="182"/>
      <c r="QDW1" s="182"/>
      <c r="QDX1" s="182"/>
      <c r="QDY1" s="182"/>
      <c r="QDZ1" s="182"/>
      <c r="QEA1" s="182"/>
      <c r="QEB1" s="182"/>
      <c r="QEC1" s="182"/>
      <c r="QED1" s="182"/>
      <c r="QEE1" s="182"/>
      <c r="QEF1" s="182"/>
      <c r="QEG1" s="182"/>
      <c r="QEH1" s="182"/>
      <c r="QEI1" s="182"/>
      <c r="QEJ1" s="182"/>
      <c r="QEK1" s="182"/>
      <c r="QEL1" s="182"/>
      <c r="QEM1" s="182"/>
      <c r="QEN1" s="182"/>
      <c r="QEO1" s="182"/>
      <c r="QEP1" s="182"/>
      <c r="QEQ1" s="182"/>
      <c r="QER1" s="182"/>
      <c r="QES1" s="182"/>
      <c r="QET1" s="182"/>
      <c r="QEU1" s="182"/>
      <c r="QEV1" s="182"/>
      <c r="QEW1" s="182"/>
      <c r="QEX1" s="182"/>
      <c r="QEY1" s="182"/>
      <c r="QEZ1" s="182"/>
      <c r="QFA1" s="182"/>
      <c r="QFB1" s="182"/>
      <c r="QFC1" s="182"/>
      <c r="QFD1" s="182"/>
      <c r="QFE1" s="182"/>
      <c r="QFF1" s="182"/>
      <c r="QFG1" s="182"/>
      <c r="QFH1" s="182"/>
      <c r="QFI1" s="182"/>
      <c r="QFJ1" s="182"/>
      <c r="QFK1" s="182"/>
      <c r="QFL1" s="182"/>
      <c r="QFM1" s="182"/>
      <c r="QFN1" s="182"/>
      <c r="QFO1" s="182"/>
      <c r="QFP1" s="182"/>
      <c r="QFQ1" s="182"/>
      <c r="QFR1" s="182"/>
      <c r="QFS1" s="182"/>
      <c r="QFT1" s="182"/>
      <c r="QFU1" s="182"/>
      <c r="QFV1" s="182"/>
      <c r="QFW1" s="182"/>
      <c r="QFX1" s="182"/>
      <c r="QFY1" s="182"/>
      <c r="QFZ1" s="182"/>
      <c r="QGA1" s="182"/>
      <c r="QGB1" s="182"/>
      <c r="QGC1" s="182"/>
      <c r="QGD1" s="182"/>
      <c r="QGE1" s="182"/>
      <c r="QGF1" s="182"/>
      <c r="QGG1" s="182"/>
      <c r="QGH1" s="182"/>
      <c r="QGI1" s="182"/>
      <c r="QGJ1" s="182"/>
      <c r="QGK1" s="182"/>
      <c r="QGL1" s="182"/>
      <c r="QGM1" s="182"/>
      <c r="QGN1" s="182"/>
      <c r="QGO1" s="182"/>
      <c r="QGP1" s="182"/>
      <c r="QGQ1" s="182"/>
      <c r="QGR1" s="182"/>
      <c r="QGS1" s="182"/>
      <c r="QGT1" s="182"/>
      <c r="QGU1" s="182"/>
      <c r="QGV1" s="182"/>
      <c r="QGW1" s="182"/>
      <c r="QGX1" s="182"/>
      <c r="QGY1" s="182"/>
      <c r="QGZ1" s="182"/>
      <c r="QHA1" s="182"/>
      <c r="QHB1" s="182"/>
      <c r="QHC1" s="182"/>
      <c r="QHD1" s="182"/>
      <c r="QHE1" s="182"/>
      <c r="QHF1" s="182"/>
      <c r="QHG1" s="182"/>
      <c r="QHH1" s="182"/>
      <c r="QHI1" s="182"/>
      <c r="QHJ1" s="182"/>
      <c r="QHK1" s="182"/>
      <c r="QHL1" s="182"/>
      <c r="QHM1" s="182"/>
      <c r="QHN1" s="182"/>
      <c r="QHO1" s="182"/>
      <c r="QHP1" s="182"/>
      <c r="QHQ1" s="182"/>
      <c r="QHR1" s="182"/>
      <c r="QHS1" s="182"/>
      <c r="QHT1" s="182"/>
      <c r="QHU1" s="182"/>
      <c r="QHV1" s="182"/>
      <c r="QHW1" s="182"/>
      <c r="QHX1" s="182"/>
      <c r="QHY1" s="182"/>
      <c r="QHZ1" s="182"/>
      <c r="QIA1" s="182"/>
      <c r="QIB1" s="182"/>
      <c r="QIC1" s="182"/>
      <c r="QID1" s="182"/>
      <c r="QIE1" s="182"/>
      <c r="QIF1" s="182"/>
      <c r="QIG1" s="182"/>
      <c r="QIH1" s="182"/>
      <c r="QII1" s="182"/>
      <c r="QIJ1" s="182"/>
      <c r="QIK1" s="182"/>
      <c r="QIL1" s="182"/>
      <c r="QIM1" s="182"/>
      <c r="QIN1" s="182"/>
      <c r="QIO1" s="182"/>
      <c r="QIP1" s="182"/>
      <c r="QIQ1" s="182"/>
      <c r="QIR1" s="182"/>
      <c r="QIS1" s="182"/>
      <c r="QIT1" s="182"/>
      <c r="QIU1" s="182"/>
      <c r="QIV1" s="182"/>
      <c r="QIW1" s="182"/>
      <c r="QIX1" s="182"/>
      <c r="QIY1" s="182"/>
      <c r="QIZ1" s="182"/>
      <c r="QJA1" s="182"/>
      <c r="QJB1" s="182"/>
      <c r="QJC1" s="182"/>
      <c r="QJD1" s="182"/>
      <c r="QJE1" s="182"/>
      <c r="QJF1" s="182"/>
      <c r="QJG1" s="182"/>
      <c r="QJH1" s="182"/>
      <c r="QJI1" s="182"/>
      <c r="QJJ1" s="182"/>
      <c r="QJK1" s="182"/>
      <c r="QJL1" s="182"/>
      <c r="QJM1" s="182"/>
      <c r="QJN1" s="182"/>
      <c r="QJO1" s="182"/>
      <c r="QJP1" s="182"/>
      <c r="QJQ1" s="182"/>
      <c r="QJR1" s="182"/>
      <c r="QJS1" s="182"/>
      <c r="QJT1" s="182"/>
      <c r="QJU1" s="182"/>
      <c r="QJV1" s="182"/>
      <c r="QJW1" s="182"/>
      <c r="QJX1" s="182"/>
      <c r="QJY1" s="182"/>
      <c r="QJZ1" s="182"/>
      <c r="QKA1" s="182"/>
      <c r="QKB1" s="182"/>
      <c r="QKC1" s="182"/>
      <c r="QKD1" s="182"/>
      <c r="QKE1" s="182"/>
      <c r="QKF1" s="182"/>
      <c r="QKG1" s="182"/>
      <c r="QKH1" s="182"/>
      <c r="QKI1" s="182"/>
      <c r="QKJ1" s="182"/>
      <c r="QKK1" s="182"/>
      <c r="QKL1" s="182"/>
      <c r="QKM1" s="182"/>
      <c r="QKN1" s="182"/>
      <c r="QKO1" s="182"/>
      <c r="QKP1" s="182"/>
      <c r="QKQ1" s="182"/>
      <c r="QKR1" s="182"/>
      <c r="QKS1" s="182"/>
      <c r="QKT1" s="182"/>
      <c r="QKU1" s="182"/>
      <c r="QKV1" s="182"/>
      <c r="QKW1" s="182"/>
      <c r="QKX1" s="182"/>
      <c r="QKY1" s="182"/>
      <c r="QKZ1" s="182"/>
      <c r="QLA1" s="182"/>
      <c r="QLB1" s="182"/>
      <c r="QLC1" s="182"/>
      <c r="QLD1" s="182"/>
      <c r="QLE1" s="182"/>
      <c r="QLF1" s="182"/>
      <c r="QLG1" s="182"/>
      <c r="QLH1" s="182"/>
      <c r="QLI1" s="182"/>
      <c r="QLJ1" s="182"/>
      <c r="QLK1" s="182"/>
      <c r="QLL1" s="182"/>
      <c r="QLM1" s="182"/>
      <c r="QLN1" s="182"/>
      <c r="QLO1" s="182"/>
      <c r="QLP1" s="182"/>
      <c r="QLQ1" s="182"/>
      <c r="QLR1" s="182"/>
      <c r="QLS1" s="182"/>
      <c r="QLT1" s="182"/>
      <c r="QLU1" s="182"/>
      <c r="QLV1" s="182"/>
      <c r="QLW1" s="182"/>
      <c r="QLX1" s="182"/>
      <c r="QLY1" s="182"/>
      <c r="QLZ1" s="182"/>
      <c r="QMA1" s="182"/>
      <c r="QMB1" s="182"/>
      <c r="QMC1" s="182"/>
      <c r="QMD1" s="182"/>
      <c r="QME1" s="182"/>
      <c r="QMF1" s="182"/>
      <c r="QMG1" s="182"/>
      <c r="QMH1" s="182"/>
      <c r="QMI1" s="182"/>
      <c r="QMJ1" s="182"/>
      <c r="QMK1" s="182"/>
      <c r="QML1" s="182"/>
      <c r="QMM1" s="182"/>
      <c r="QMN1" s="182"/>
      <c r="QMO1" s="182"/>
      <c r="QMP1" s="182"/>
      <c r="QMQ1" s="182"/>
      <c r="QMR1" s="182"/>
      <c r="QMS1" s="182"/>
      <c r="QMT1" s="182"/>
      <c r="QMU1" s="182"/>
      <c r="QMV1" s="182"/>
      <c r="QMW1" s="182"/>
      <c r="QMX1" s="182"/>
      <c r="QMY1" s="182"/>
      <c r="QMZ1" s="182"/>
      <c r="QNA1" s="182"/>
      <c r="QNB1" s="182"/>
      <c r="QNC1" s="182"/>
      <c r="QND1" s="182"/>
      <c r="QNE1" s="182"/>
      <c r="QNF1" s="182"/>
      <c r="QNG1" s="182"/>
      <c r="QNH1" s="182"/>
      <c r="QNI1" s="182"/>
      <c r="QNJ1" s="182"/>
      <c r="QNK1" s="182"/>
      <c r="QNL1" s="182"/>
      <c r="QNM1" s="182"/>
      <c r="QNN1" s="182"/>
      <c r="QNO1" s="182"/>
      <c r="QNP1" s="182"/>
      <c r="QNQ1" s="182"/>
      <c r="QNR1" s="182"/>
      <c r="QNS1" s="182"/>
      <c r="QNT1" s="182"/>
      <c r="QNU1" s="182"/>
      <c r="QNV1" s="182"/>
      <c r="QNW1" s="182"/>
      <c r="QNX1" s="182"/>
      <c r="QNY1" s="182"/>
      <c r="QNZ1" s="182"/>
      <c r="QOA1" s="182"/>
      <c r="QOB1" s="182"/>
      <c r="QOC1" s="182"/>
      <c r="QOD1" s="182"/>
      <c r="QOE1" s="182"/>
      <c r="QOF1" s="182"/>
      <c r="QOG1" s="182"/>
      <c r="QOH1" s="182"/>
      <c r="QOI1" s="182"/>
      <c r="QOJ1" s="182"/>
      <c r="QOK1" s="182"/>
      <c r="QOL1" s="182"/>
      <c r="QOM1" s="182"/>
      <c r="QON1" s="182"/>
      <c r="QOO1" s="182"/>
      <c r="QOP1" s="182"/>
      <c r="QOQ1" s="182"/>
      <c r="QOR1" s="182"/>
      <c r="QOS1" s="182"/>
      <c r="QOT1" s="182"/>
      <c r="QOU1" s="182"/>
      <c r="QOV1" s="182"/>
      <c r="QOW1" s="182"/>
      <c r="QOX1" s="182"/>
      <c r="QOY1" s="182"/>
      <c r="QOZ1" s="182"/>
      <c r="QPA1" s="182"/>
      <c r="QPB1" s="182"/>
      <c r="QPC1" s="182"/>
      <c r="QPD1" s="182"/>
      <c r="QPE1" s="182"/>
      <c r="QPF1" s="182"/>
      <c r="QPG1" s="182"/>
      <c r="QPH1" s="182"/>
      <c r="QPI1" s="182"/>
      <c r="QPJ1" s="182"/>
      <c r="QPK1" s="182"/>
      <c r="QPL1" s="182"/>
      <c r="QPM1" s="182"/>
      <c r="QPN1" s="182"/>
      <c r="QPO1" s="182"/>
      <c r="QPP1" s="182"/>
      <c r="QPQ1" s="182"/>
      <c r="QPR1" s="182"/>
      <c r="QPS1" s="182"/>
      <c r="QPT1" s="182"/>
      <c r="QPU1" s="182"/>
      <c r="QPV1" s="182"/>
      <c r="QPW1" s="182"/>
      <c r="QPX1" s="182"/>
      <c r="QPY1" s="182"/>
      <c r="QPZ1" s="182"/>
      <c r="QQA1" s="182"/>
      <c r="QQB1" s="182"/>
      <c r="QQC1" s="182"/>
      <c r="QQD1" s="182"/>
      <c r="QQE1" s="182"/>
      <c r="QQF1" s="182"/>
      <c r="QQG1" s="182"/>
      <c r="QQH1" s="182"/>
      <c r="QQI1" s="182"/>
      <c r="QQJ1" s="182"/>
      <c r="QQK1" s="182"/>
      <c r="QQL1" s="182"/>
      <c r="QQM1" s="182"/>
      <c r="QQN1" s="182"/>
      <c r="QQO1" s="182"/>
      <c r="QQP1" s="182"/>
      <c r="QQQ1" s="182"/>
      <c r="QQR1" s="182"/>
      <c r="QQS1" s="182"/>
      <c r="QQT1" s="182"/>
      <c r="QQU1" s="182"/>
      <c r="QQV1" s="182"/>
      <c r="QQW1" s="182"/>
      <c r="QQX1" s="182"/>
      <c r="QQY1" s="182"/>
      <c r="QQZ1" s="182"/>
      <c r="QRA1" s="182"/>
      <c r="QRB1" s="182"/>
      <c r="QRC1" s="182"/>
      <c r="QRD1" s="182"/>
      <c r="QRE1" s="182"/>
      <c r="QRF1" s="182"/>
      <c r="QRG1" s="182"/>
      <c r="QRH1" s="182"/>
      <c r="QRI1" s="182"/>
      <c r="QRJ1" s="182"/>
      <c r="QRK1" s="182"/>
      <c r="QRL1" s="182"/>
      <c r="QRM1" s="182"/>
      <c r="QRN1" s="182"/>
      <c r="QRO1" s="182"/>
      <c r="QRP1" s="182"/>
      <c r="QRQ1" s="182"/>
      <c r="QRR1" s="182"/>
      <c r="QRS1" s="182"/>
      <c r="QRT1" s="182"/>
      <c r="QRU1" s="182"/>
      <c r="QRV1" s="182"/>
      <c r="QRW1" s="182"/>
      <c r="QRX1" s="182"/>
      <c r="QRY1" s="182"/>
      <c r="QRZ1" s="182"/>
      <c r="QSA1" s="182"/>
      <c r="QSB1" s="182"/>
      <c r="QSC1" s="182"/>
      <c r="QSD1" s="182"/>
      <c r="QSE1" s="182"/>
      <c r="QSF1" s="182"/>
      <c r="QSG1" s="182"/>
      <c r="QSH1" s="182"/>
      <c r="QSI1" s="182"/>
      <c r="QSJ1" s="182"/>
      <c r="QSK1" s="182"/>
      <c r="QSL1" s="182"/>
      <c r="QSM1" s="182"/>
      <c r="QSN1" s="182"/>
      <c r="QSO1" s="182"/>
      <c r="QSP1" s="182"/>
      <c r="QSQ1" s="182"/>
      <c r="QSR1" s="182"/>
      <c r="QSS1" s="182"/>
      <c r="QST1" s="182"/>
      <c r="QSU1" s="182"/>
      <c r="QSV1" s="182"/>
      <c r="QSW1" s="182"/>
      <c r="QSX1" s="182"/>
      <c r="QSY1" s="182"/>
      <c r="QSZ1" s="182"/>
      <c r="QTA1" s="182"/>
      <c r="QTB1" s="182"/>
      <c r="QTC1" s="182"/>
      <c r="QTD1" s="182"/>
      <c r="QTE1" s="182"/>
      <c r="QTF1" s="182"/>
      <c r="QTG1" s="182"/>
      <c r="QTH1" s="182"/>
      <c r="QTI1" s="182"/>
      <c r="QTJ1" s="182"/>
      <c r="QTK1" s="182"/>
      <c r="QTL1" s="182"/>
      <c r="QTM1" s="182"/>
      <c r="QTN1" s="182"/>
      <c r="QTO1" s="182"/>
      <c r="QTP1" s="182"/>
      <c r="QTQ1" s="182"/>
      <c r="QTR1" s="182"/>
      <c r="QTS1" s="182"/>
      <c r="QTT1" s="182"/>
      <c r="QTU1" s="182"/>
      <c r="QTV1" s="182"/>
      <c r="QTW1" s="182"/>
      <c r="QTX1" s="182"/>
      <c r="QTY1" s="182"/>
      <c r="QTZ1" s="182"/>
      <c r="QUA1" s="182"/>
      <c r="QUB1" s="182"/>
      <c r="QUC1" s="182"/>
      <c r="QUD1" s="182"/>
      <c r="QUE1" s="182"/>
      <c r="QUF1" s="182"/>
      <c r="QUG1" s="182"/>
      <c r="QUH1" s="182"/>
      <c r="QUI1" s="182"/>
      <c r="QUJ1" s="182"/>
      <c r="QUK1" s="182"/>
      <c r="QUL1" s="182"/>
      <c r="QUM1" s="182"/>
      <c r="QUN1" s="182"/>
      <c r="QUO1" s="182"/>
      <c r="QUP1" s="182"/>
      <c r="QUQ1" s="182"/>
      <c r="QUR1" s="182"/>
      <c r="QUS1" s="182"/>
      <c r="QUT1" s="182"/>
      <c r="QUU1" s="182"/>
      <c r="QUV1" s="182"/>
      <c r="QUW1" s="182"/>
      <c r="QUX1" s="182"/>
      <c r="QUY1" s="182"/>
      <c r="QUZ1" s="182"/>
      <c r="QVA1" s="182"/>
      <c r="QVB1" s="182"/>
      <c r="QVC1" s="182"/>
      <c r="QVD1" s="182"/>
      <c r="QVE1" s="182"/>
      <c r="QVF1" s="182"/>
      <c r="QVG1" s="182"/>
      <c r="QVH1" s="182"/>
      <c r="QVI1" s="182"/>
      <c r="QVJ1" s="182"/>
      <c r="QVK1" s="182"/>
      <c r="QVL1" s="182"/>
      <c r="QVM1" s="182"/>
      <c r="QVN1" s="182"/>
      <c r="QVO1" s="182"/>
      <c r="QVP1" s="182"/>
      <c r="QVQ1" s="182"/>
      <c r="QVR1" s="182"/>
      <c r="QVS1" s="182"/>
      <c r="QVT1" s="182"/>
      <c r="QVU1" s="182"/>
      <c r="QVV1" s="182"/>
      <c r="QVW1" s="182"/>
      <c r="QVX1" s="182"/>
      <c r="QVY1" s="182"/>
      <c r="QVZ1" s="182"/>
      <c r="QWA1" s="182"/>
      <c r="QWB1" s="182"/>
      <c r="QWC1" s="182"/>
      <c r="QWD1" s="182"/>
      <c r="QWE1" s="182"/>
      <c r="QWF1" s="182"/>
      <c r="QWG1" s="182"/>
      <c r="QWH1" s="182"/>
      <c r="QWI1" s="182"/>
      <c r="QWJ1" s="182"/>
      <c r="QWK1" s="182"/>
      <c r="QWL1" s="182"/>
      <c r="QWM1" s="182"/>
      <c r="QWN1" s="182"/>
      <c r="QWO1" s="182"/>
      <c r="QWP1" s="182"/>
      <c r="QWQ1" s="182"/>
      <c r="QWR1" s="182"/>
      <c r="QWS1" s="182"/>
      <c r="QWT1" s="182"/>
      <c r="QWU1" s="182"/>
      <c r="QWV1" s="182"/>
      <c r="QWW1" s="182"/>
      <c r="QWX1" s="182"/>
      <c r="QWY1" s="182"/>
      <c r="QWZ1" s="182"/>
      <c r="QXA1" s="182"/>
      <c r="QXB1" s="182"/>
      <c r="QXC1" s="182"/>
      <c r="QXD1" s="182"/>
      <c r="QXE1" s="182"/>
      <c r="QXF1" s="182"/>
      <c r="QXG1" s="182"/>
      <c r="QXH1" s="182"/>
      <c r="QXI1" s="182"/>
      <c r="QXJ1" s="182"/>
      <c r="QXK1" s="182"/>
      <c r="QXL1" s="182"/>
      <c r="QXM1" s="182"/>
      <c r="QXN1" s="182"/>
      <c r="QXO1" s="182"/>
      <c r="QXP1" s="182"/>
      <c r="QXQ1" s="182"/>
      <c r="QXR1" s="182"/>
      <c r="QXS1" s="182"/>
      <c r="QXT1" s="182"/>
      <c r="QXU1" s="182"/>
      <c r="QXV1" s="182"/>
      <c r="QXW1" s="182"/>
      <c r="QXX1" s="182"/>
      <c r="QXY1" s="182"/>
      <c r="QXZ1" s="182"/>
      <c r="QYA1" s="182"/>
      <c r="QYB1" s="182"/>
      <c r="QYC1" s="182"/>
      <c r="QYD1" s="182"/>
      <c r="QYE1" s="182"/>
      <c r="QYF1" s="182"/>
      <c r="QYG1" s="182"/>
      <c r="QYH1" s="182"/>
      <c r="QYI1" s="182"/>
      <c r="QYJ1" s="182"/>
      <c r="QYK1" s="182"/>
      <c r="QYL1" s="182"/>
      <c r="QYM1" s="182"/>
      <c r="QYN1" s="182"/>
      <c r="QYO1" s="182"/>
      <c r="QYP1" s="182"/>
      <c r="QYQ1" s="182"/>
      <c r="QYR1" s="182"/>
      <c r="QYS1" s="182"/>
      <c r="QYT1" s="182"/>
      <c r="QYU1" s="182"/>
      <c r="QYV1" s="182"/>
      <c r="QYW1" s="182"/>
      <c r="QYX1" s="182"/>
      <c r="QYY1" s="182"/>
      <c r="QYZ1" s="182"/>
      <c r="QZA1" s="182"/>
      <c r="QZB1" s="182"/>
      <c r="QZC1" s="182"/>
      <c r="QZD1" s="182"/>
      <c r="QZE1" s="182"/>
      <c r="QZF1" s="182"/>
      <c r="QZG1" s="182"/>
      <c r="QZH1" s="182"/>
      <c r="QZI1" s="182"/>
      <c r="QZJ1" s="182"/>
      <c r="QZK1" s="182"/>
      <c r="QZL1" s="182"/>
      <c r="QZM1" s="182"/>
      <c r="QZN1" s="182"/>
      <c r="QZO1" s="182"/>
      <c r="QZP1" s="182"/>
      <c r="QZQ1" s="182"/>
      <c r="QZR1" s="182"/>
      <c r="QZS1" s="182"/>
      <c r="QZT1" s="182"/>
      <c r="QZU1" s="182"/>
      <c r="QZV1" s="182"/>
      <c r="QZW1" s="182"/>
      <c r="QZX1" s="182"/>
      <c r="QZY1" s="182"/>
      <c r="QZZ1" s="182"/>
      <c r="RAA1" s="182"/>
      <c r="RAB1" s="182"/>
      <c r="RAC1" s="182"/>
      <c r="RAD1" s="182"/>
      <c r="RAE1" s="182"/>
      <c r="RAF1" s="182"/>
      <c r="RAG1" s="182"/>
      <c r="RAH1" s="182"/>
      <c r="RAI1" s="182"/>
      <c r="RAJ1" s="182"/>
      <c r="RAK1" s="182"/>
      <c r="RAL1" s="182"/>
      <c r="RAM1" s="182"/>
      <c r="RAN1" s="182"/>
      <c r="RAO1" s="182"/>
      <c r="RAP1" s="182"/>
      <c r="RAQ1" s="182"/>
      <c r="RAR1" s="182"/>
      <c r="RAS1" s="182"/>
      <c r="RAT1" s="182"/>
      <c r="RAU1" s="182"/>
      <c r="RAV1" s="182"/>
      <c r="RAW1" s="182"/>
      <c r="RAX1" s="182"/>
      <c r="RAY1" s="182"/>
      <c r="RAZ1" s="182"/>
      <c r="RBA1" s="182"/>
      <c r="RBB1" s="182"/>
      <c r="RBC1" s="182"/>
      <c r="RBD1" s="182"/>
      <c r="RBE1" s="182"/>
      <c r="RBF1" s="182"/>
      <c r="RBG1" s="182"/>
      <c r="RBH1" s="182"/>
      <c r="RBI1" s="182"/>
      <c r="RBJ1" s="182"/>
      <c r="RBK1" s="182"/>
      <c r="RBL1" s="182"/>
      <c r="RBM1" s="182"/>
      <c r="RBN1" s="182"/>
      <c r="RBO1" s="182"/>
      <c r="RBP1" s="182"/>
      <c r="RBQ1" s="182"/>
      <c r="RBR1" s="182"/>
      <c r="RBS1" s="182"/>
      <c r="RBT1" s="182"/>
      <c r="RBU1" s="182"/>
      <c r="RBV1" s="182"/>
      <c r="RBW1" s="182"/>
      <c r="RBX1" s="182"/>
      <c r="RBY1" s="182"/>
      <c r="RBZ1" s="182"/>
      <c r="RCA1" s="182"/>
      <c r="RCB1" s="182"/>
      <c r="RCC1" s="182"/>
      <c r="RCD1" s="182"/>
      <c r="RCE1" s="182"/>
      <c r="RCF1" s="182"/>
      <c r="RCG1" s="182"/>
      <c r="RCH1" s="182"/>
      <c r="RCI1" s="182"/>
      <c r="RCJ1" s="182"/>
      <c r="RCK1" s="182"/>
      <c r="RCL1" s="182"/>
      <c r="RCM1" s="182"/>
      <c r="RCN1" s="182"/>
      <c r="RCO1" s="182"/>
      <c r="RCP1" s="182"/>
      <c r="RCQ1" s="182"/>
      <c r="RCR1" s="182"/>
      <c r="RCS1" s="182"/>
      <c r="RCT1" s="182"/>
      <c r="RCU1" s="182"/>
      <c r="RCV1" s="182"/>
      <c r="RCW1" s="182"/>
      <c r="RCX1" s="182"/>
      <c r="RCY1" s="182"/>
      <c r="RCZ1" s="182"/>
      <c r="RDA1" s="182"/>
      <c r="RDB1" s="182"/>
      <c r="RDC1" s="182"/>
      <c r="RDD1" s="182"/>
      <c r="RDE1" s="182"/>
      <c r="RDF1" s="182"/>
      <c r="RDG1" s="182"/>
      <c r="RDH1" s="182"/>
      <c r="RDI1" s="182"/>
      <c r="RDJ1" s="182"/>
      <c r="RDK1" s="182"/>
      <c r="RDL1" s="182"/>
      <c r="RDM1" s="182"/>
      <c r="RDN1" s="182"/>
      <c r="RDO1" s="182"/>
      <c r="RDP1" s="182"/>
      <c r="RDQ1" s="182"/>
      <c r="RDR1" s="182"/>
      <c r="RDS1" s="182"/>
      <c r="RDT1" s="182"/>
      <c r="RDU1" s="182"/>
      <c r="RDV1" s="182"/>
      <c r="RDW1" s="182"/>
      <c r="RDX1" s="182"/>
      <c r="RDY1" s="182"/>
      <c r="RDZ1" s="182"/>
      <c r="REA1" s="182"/>
      <c r="REB1" s="182"/>
      <c r="REC1" s="182"/>
      <c r="RED1" s="182"/>
      <c r="REE1" s="182"/>
      <c r="REF1" s="182"/>
      <c r="REG1" s="182"/>
      <c r="REH1" s="182"/>
      <c r="REI1" s="182"/>
      <c r="REJ1" s="182"/>
      <c r="REK1" s="182"/>
      <c r="REL1" s="182"/>
      <c r="REM1" s="182"/>
      <c r="REN1" s="182"/>
      <c r="REO1" s="182"/>
      <c r="REP1" s="182"/>
      <c r="REQ1" s="182"/>
      <c r="RER1" s="182"/>
      <c r="RES1" s="182"/>
      <c r="RET1" s="182"/>
      <c r="REU1" s="182"/>
      <c r="REV1" s="182"/>
      <c r="REW1" s="182"/>
      <c r="REX1" s="182"/>
      <c r="REY1" s="182"/>
      <c r="REZ1" s="182"/>
      <c r="RFA1" s="182"/>
      <c r="RFB1" s="182"/>
      <c r="RFC1" s="182"/>
      <c r="RFD1" s="182"/>
      <c r="RFE1" s="182"/>
      <c r="RFF1" s="182"/>
      <c r="RFG1" s="182"/>
      <c r="RFH1" s="182"/>
      <c r="RFI1" s="182"/>
      <c r="RFJ1" s="182"/>
      <c r="RFK1" s="182"/>
      <c r="RFL1" s="182"/>
      <c r="RFM1" s="182"/>
      <c r="RFN1" s="182"/>
      <c r="RFO1" s="182"/>
      <c r="RFP1" s="182"/>
      <c r="RFQ1" s="182"/>
      <c r="RFR1" s="182"/>
      <c r="RFS1" s="182"/>
      <c r="RFT1" s="182"/>
      <c r="RFU1" s="182"/>
      <c r="RFV1" s="182"/>
      <c r="RFW1" s="182"/>
      <c r="RFX1" s="182"/>
      <c r="RFY1" s="182"/>
      <c r="RFZ1" s="182"/>
      <c r="RGA1" s="182"/>
      <c r="RGB1" s="182"/>
      <c r="RGC1" s="182"/>
      <c r="RGD1" s="182"/>
      <c r="RGE1" s="182"/>
      <c r="RGF1" s="182"/>
      <c r="RGG1" s="182"/>
      <c r="RGH1" s="182"/>
      <c r="RGI1" s="182"/>
      <c r="RGJ1" s="182"/>
      <c r="RGK1" s="182"/>
      <c r="RGL1" s="182"/>
      <c r="RGM1" s="182"/>
      <c r="RGN1" s="182"/>
      <c r="RGO1" s="182"/>
      <c r="RGP1" s="182"/>
      <c r="RGQ1" s="182"/>
      <c r="RGR1" s="182"/>
      <c r="RGS1" s="182"/>
      <c r="RGT1" s="182"/>
      <c r="RGU1" s="182"/>
      <c r="RGV1" s="182"/>
      <c r="RGW1" s="182"/>
      <c r="RGX1" s="182"/>
      <c r="RGY1" s="182"/>
      <c r="RGZ1" s="182"/>
      <c r="RHA1" s="182"/>
      <c r="RHB1" s="182"/>
      <c r="RHC1" s="182"/>
      <c r="RHD1" s="182"/>
      <c r="RHE1" s="182"/>
      <c r="RHF1" s="182"/>
      <c r="RHG1" s="182"/>
      <c r="RHH1" s="182"/>
      <c r="RHI1" s="182"/>
      <c r="RHJ1" s="182"/>
      <c r="RHK1" s="182"/>
      <c r="RHL1" s="182"/>
      <c r="RHM1" s="182"/>
      <c r="RHN1" s="182"/>
      <c r="RHO1" s="182"/>
      <c r="RHP1" s="182"/>
      <c r="RHQ1" s="182"/>
      <c r="RHR1" s="182"/>
      <c r="RHS1" s="182"/>
      <c r="RHT1" s="182"/>
      <c r="RHU1" s="182"/>
      <c r="RHV1" s="182"/>
      <c r="RHW1" s="182"/>
      <c r="RHX1" s="182"/>
      <c r="RHY1" s="182"/>
      <c r="RHZ1" s="182"/>
      <c r="RIA1" s="182"/>
      <c r="RIB1" s="182"/>
      <c r="RIC1" s="182"/>
      <c r="RID1" s="182"/>
      <c r="RIE1" s="182"/>
      <c r="RIF1" s="182"/>
      <c r="RIG1" s="182"/>
      <c r="RIH1" s="182"/>
      <c r="RII1" s="182"/>
      <c r="RIJ1" s="182"/>
      <c r="RIK1" s="182"/>
      <c r="RIL1" s="182"/>
      <c r="RIM1" s="182"/>
      <c r="RIN1" s="182"/>
      <c r="RIO1" s="182"/>
      <c r="RIP1" s="182"/>
      <c r="RIQ1" s="182"/>
      <c r="RIR1" s="182"/>
      <c r="RIS1" s="182"/>
      <c r="RIT1" s="182"/>
      <c r="RIU1" s="182"/>
      <c r="RIV1" s="182"/>
      <c r="RIW1" s="182"/>
      <c r="RIX1" s="182"/>
      <c r="RIY1" s="182"/>
      <c r="RIZ1" s="182"/>
      <c r="RJA1" s="182"/>
      <c r="RJB1" s="182"/>
      <c r="RJC1" s="182"/>
      <c r="RJD1" s="182"/>
      <c r="RJE1" s="182"/>
      <c r="RJF1" s="182"/>
      <c r="RJG1" s="182"/>
      <c r="RJH1" s="182"/>
      <c r="RJI1" s="182"/>
      <c r="RJJ1" s="182"/>
      <c r="RJK1" s="182"/>
      <c r="RJL1" s="182"/>
      <c r="RJM1" s="182"/>
      <c r="RJN1" s="182"/>
      <c r="RJO1" s="182"/>
      <c r="RJP1" s="182"/>
      <c r="RJQ1" s="182"/>
      <c r="RJR1" s="182"/>
      <c r="RJS1" s="182"/>
      <c r="RJT1" s="182"/>
      <c r="RJU1" s="182"/>
      <c r="RJV1" s="182"/>
      <c r="RJW1" s="182"/>
      <c r="RJX1" s="182"/>
      <c r="RJY1" s="182"/>
      <c r="RJZ1" s="182"/>
      <c r="RKA1" s="182"/>
      <c r="RKB1" s="182"/>
      <c r="RKC1" s="182"/>
      <c r="RKD1" s="182"/>
      <c r="RKE1" s="182"/>
      <c r="RKF1" s="182"/>
      <c r="RKG1" s="182"/>
      <c r="RKH1" s="182"/>
      <c r="RKI1" s="182"/>
      <c r="RKJ1" s="182"/>
      <c r="RKK1" s="182"/>
      <c r="RKL1" s="182"/>
      <c r="RKM1" s="182"/>
      <c r="RKN1" s="182"/>
      <c r="RKO1" s="182"/>
      <c r="RKP1" s="182"/>
      <c r="RKQ1" s="182"/>
      <c r="RKR1" s="182"/>
      <c r="RKS1" s="182"/>
      <c r="RKT1" s="182"/>
      <c r="RKU1" s="182"/>
      <c r="RKV1" s="182"/>
      <c r="RKW1" s="182"/>
      <c r="RKX1" s="182"/>
      <c r="RKY1" s="182"/>
      <c r="RKZ1" s="182"/>
      <c r="RLA1" s="182"/>
      <c r="RLB1" s="182"/>
      <c r="RLC1" s="182"/>
      <c r="RLD1" s="182"/>
      <c r="RLE1" s="182"/>
      <c r="RLF1" s="182"/>
      <c r="RLG1" s="182"/>
      <c r="RLH1" s="182"/>
      <c r="RLI1" s="182"/>
      <c r="RLJ1" s="182"/>
      <c r="RLK1" s="182"/>
      <c r="RLL1" s="182"/>
      <c r="RLM1" s="182"/>
      <c r="RLN1" s="182"/>
      <c r="RLO1" s="182"/>
      <c r="RLP1" s="182"/>
      <c r="RLQ1" s="182"/>
      <c r="RLR1" s="182"/>
      <c r="RLS1" s="182"/>
      <c r="RLT1" s="182"/>
      <c r="RLU1" s="182"/>
      <c r="RLV1" s="182"/>
      <c r="RLW1" s="182"/>
      <c r="RLX1" s="182"/>
      <c r="RLY1" s="182"/>
      <c r="RLZ1" s="182"/>
      <c r="RMA1" s="182"/>
      <c r="RMB1" s="182"/>
      <c r="RMC1" s="182"/>
      <c r="RMD1" s="182"/>
      <c r="RME1" s="182"/>
      <c r="RMF1" s="182"/>
      <c r="RMG1" s="182"/>
      <c r="RMH1" s="182"/>
      <c r="RMI1" s="182"/>
      <c r="RMJ1" s="182"/>
      <c r="RMK1" s="182"/>
      <c r="RML1" s="182"/>
      <c r="RMM1" s="182"/>
      <c r="RMN1" s="182"/>
      <c r="RMO1" s="182"/>
      <c r="RMP1" s="182"/>
      <c r="RMQ1" s="182"/>
      <c r="RMR1" s="182"/>
      <c r="RMS1" s="182"/>
      <c r="RMT1" s="182"/>
      <c r="RMU1" s="182"/>
      <c r="RMV1" s="182"/>
      <c r="RMW1" s="182"/>
      <c r="RMX1" s="182"/>
      <c r="RMY1" s="182"/>
      <c r="RMZ1" s="182"/>
      <c r="RNA1" s="182"/>
      <c r="RNB1" s="182"/>
      <c r="RNC1" s="182"/>
      <c r="RND1" s="182"/>
      <c r="RNE1" s="182"/>
      <c r="RNF1" s="182"/>
      <c r="RNG1" s="182"/>
      <c r="RNH1" s="182"/>
      <c r="RNI1" s="182"/>
      <c r="RNJ1" s="182"/>
      <c r="RNK1" s="182"/>
      <c r="RNL1" s="182"/>
      <c r="RNM1" s="182"/>
      <c r="RNN1" s="182"/>
      <c r="RNO1" s="182"/>
      <c r="RNP1" s="182"/>
      <c r="RNQ1" s="182"/>
      <c r="RNR1" s="182"/>
      <c r="RNS1" s="182"/>
      <c r="RNT1" s="182"/>
      <c r="RNU1" s="182"/>
      <c r="RNV1" s="182"/>
      <c r="RNW1" s="182"/>
      <c r="RNX1" s="182"/>
      <c r="RNY1" s="182"/>
      <c r="RNZ1" s="182"/>
      <c r="ROA1" s="182"/>
      <c r="ROB1" s="182"/>
      <c r="ROC1" s="182"/>
      <c r="ROD1" s="182"/>
      <c r="ROE1" s="182"/>
      <c r="ROF1" s="182"/>
      <c r="ROG1" s="182"/>
      <c r="ROH1" s="182"/>
      <c r="ROI1" s="182"/>
      <c r="ROJ1" s="182"/>
      <c r="ROK1" s="182"/>
      <c r="ROL1" s="182"/>
      <c r="ROM1" s="182"/>
      <c r="RON1" s="182"/>
      <c r="ROO1" s="182"/>
      <c r="ROP1" s="182"/>
      <c r="ROQ1" s="182"/>
      <c r="ROR1" s="182"/>
      <c r="ROS1" s="182"/>
      <c r="ROT1" s="182"/>
      <c r="ROU1" s="182"/>
      <c r="ROV1" s="182"/>
      <c r="ROW1" s="182"/>
      <c r="ROX1" s="182"/>
      <c r="ROY1" s="182"/>
      <c r="ROZ1" s="182"/>
      <c r="RPA1" s="182"/>
      <c r="RPB1" s="182"/>
      <c r="RPC1" s="182"/>
      <c r="RPD1" s="182"/>
      <c r="RPE1" s="182"/>
      <c r="RPF1" s="182"/>
      <c r="RPG1" s="182"/>
      <c r="RPH1" s="182"/>
      <c r="RPI1" s="182"/>
      <c r="RPJ1" s="182"/>
      <c r="RPK1" s="182"/>
      <c r="RPL1" s="182"/>
      <c r="RPM1" s="182"/>
      <c r="RPN1" s="182"/>
      <c r="RPO1" s="182"/>
      <c r="RPP1" s="182"/>
      <c r="RPQ1" s="182"/>
      <c r="RPR1" s="182"/>
      <c r="RPS1" s="182"/>
      <c r="RPT1" s="182"/>
      <c r="RPU1" s="182"/>
      <c r="RPV1" s="182"/>
      <c r="RPW1" s="182"/>
      <c r="RPX1" s="182"/>
      <c r="RPY1" s="182"/>
      <c r="RPZ1" s="182"/>
      <c r="RQA1" s="182"/>
      <c r="RQB1" s="182"/>
      <c r="RQC1" s="182"/>
      <c r="RQD1" s="182"/>
      <c r="RQE1" s="182"/>
      <c r="RQF1" s="182"/>
      <c r="RQG1" s="182"/>
      <c r="RQH1" s="182"/>
      <c r="RQI1" s="182"/>
      <c r="RQJ1" s="182"/>
      <c r="RQK1" s="182"/>
      <c r="RQL1" s="182"/>
      <c r="RQM1" s="182"/>
      <c r="RQN1" s="182"/>
      <c r="RQO1" s="182"/>
      <c r="RQP1" s="182"/>
      <c r="RQQ1" s="182"/>
      <c r="RQR1" s="182"/>
      <c r="RQS1" s="182"/>
      <c r="RQT1" s="182"/>
      <c r="RQU1" s="182"/>
      <c r="RQV1" s="182"/>
      <c r="RQW1" s="182"/>
      <c r="RQX1" s="182"/>
      <c r="RQY1" s="182"/>
      <c r="RQZ1" s="182"/>
      <c r="RRA1" s="182"/>
      <c r="RRB1" s="182"/>
      <c r="RRC1" s="182"/>
      <c r="RRD1" s="182"/>
      <c r="RRE1" s="182"/>
      <c r="RRF1" s="182"/>
      <c r="RRG1" s="182"/>
      <c r="RRH1" s="182"/>
      <c r="RRI1" s="182"/>
      <c r="RRJ1" s="182"/>
      <c r="RRK1" s="182"/>
      <c r="RRL1" s="182"/>
      <c r="RRM1" s="182"/>
      <c r="RRN1" s="182"/>
      <c r="RRO1" s="182"/>
      <c r="RRP1" s="182"/>
      <c r="RRQ1" s="182"/>
      <c r="RRR1" s="182"/>
      <c r="RRS1" s="182"/>
      <c r="RRT1" s="182"/>
      <c r="RRU1" s="182"/>
      <c r="RRV1" s="182"/>
      <c r="RRW1" s="182"/>
      <c r="RRX1" s="182"/>
      <c r="RRY1" s="182"/>
      <c r="RRZ1" s="182"/>
      <c r="RSA1" s="182"/>
      <c r="RSB1" s="182"/>
      <c r="RSC1" s="182"/>
      <c r="RSD1" s="182"/>
      <c r="RSE1" s="182"/>
      <c r="RSF1" s="182"/>
      <c r="RSG1" s="182"/>
      <c r="RSH1" s="182"/>
      <c r="RSI1" s="182"/>
      <c r="RSJ1" s="182"/>
      <c r="RSK1" s="182"/>
      <c r="RSL1" s="182"/>
      <c r="RSM1" s="182"/>
      <c r="RSN1" s="182"/>
      <c r="RSO1" s="182"/>
      <c r="RSP1" s="182"/>
      <c r="RSQ1" s="182"/>
      <c r="RSR1" s="182"/>
      <c r="RSS1" s="182"/>
      <c r="RST1" s="182"/>
      <c r="RSU1" s="182"/>
      <c r="RSV1" s="182"/>
      <c r="RSW1" s="182"/>
      <c r="RSX1" s="182"/>
      <c r="RSY1" s="182"/>
      <c r="RSZ1" s="182"/>
      <c r="RTA1" s="182"/>
      <c r="RTB1" s="182"/>
      <c r="RTC1" s="182"/>
      <c r="RTD1" s="182"/>
      <c r="RTE1" s="182"/>
      <c r="RTF1" s="182"/>
      <c r="RTG1" s="182"/>
      <c r="RTH1" s="182"/>
      <c r="RTI1" s="182"/>
      <c r="RTJ1" s="182"/>
      <c r="RTK1" s="182"/>
      <c r="RTL1" s="182"/>
      <c r="RTM1" s="182"/>
      <c r="RTN1" s="182"/>
      <c r="RTO1" s="182"/>
      <c r="RTP1" s="182"/>
      <c r="RTQ1" s="182"/>
      <c r="RTR1" s="182"/>
      <c r="RTS1" s="182"/>
      <c r="RTT1" s="182"/>
      <c r="RTU1" s="182"/>
      <c r="RTV1" s="182"/>
      <c r="RTW1" s="182"/>
      <c r="RTX1" s="182"/>
      <c r="RTY1" s="182"/>
      <c r="RTZ1" s="182"/>
      <c r="RUA1" s="182"/>
      <c r="RUB1" s="182"/>
      <c r="RUC1" s="182"/>
      <c r="RUD1" s="182"/>
      <c r="RUE1" s="182"/>
      <c r="RUF1" s="182"/>
      <c r="RUG1" s="182"/>
      <c r="RUH1" s="182"/>
      <c r="RUI1" s="182"/>
      <c r="RUJ1" s="182"/>
      <c r="RUK1" s="182"/>
      <c r="RUL1" s="182"/>
      <c r="RUM1" s="182"/>
      <c r="RUN1" s="182"/>
      <c r="RUO1" s="182"/>
      <c r="RUP1" s="182"/>
      <c r="RUQ1" s="182"/>
      <c r="RUR1" s="182"/>
      <c r="RUS1" s="182"/>
      <c r="RUT1" s="182"/>
      <c r="RUU1" s="182"/>
      <c r="RUV1" s="182"/>
      <c r="RUW1" s="182"/>
      <c r="RUX1" s="182"/>
      <c r="RUY1" s="182"/>
      <c r="RUZ1" s="182"/>
      <c r="RVA1" s="182"/>
      <c r="RVB1" s="182"/>
      <c r="RVC1" s="182"/>
      <c r="RVD1" s="182"/>
      <c r="RVE1" s="182"/>
      <c r="RVF1" s="182"/>
      <c r="RVG1" s="182"/>
      <c r="RVH1" s="182"/>
      <c r="RVI1" s="182"/>
      <c r="RVJ1" s="182"/>
      <c r="RVK1" s="182"/>
      <c r="RVL1" s="182"/>
      <c r="RVM1" s="182"/>
      <c r="RVN1" s="182"/>
      <c r="RVO1" s="182"/>
      <c r="RVP1" s="182"/>
      <c r="RVQ1" s="182"/>
      <c r="RVR1" s="182"/>
      <c r="RVS1" s="182"/>
      <c r="RVT1" s="182"/>
      <c r="RVU1" s="182"/>
      <c r="RVV1" s="182"/>
      <c r="RVW1" s="182"/>
      <c r="RVX1" s="182"/>
      <c r="RVY1" s="182"/>
      <c r="RVZ1" s="182"/>
      <c r="RWA1" s="182"/>
      <c r="RWB1" s="182"/>
      <c r="RWC1" s="182"/>
      <c r="RWD1" s="182"/>
      <c r="RWE1" s="182"/>
      <c r="RWF1" s="182"/>
      <c r="RWG1" s="182"/>
      <c r="RWH1" s="182"/>
      <c r="RWI1" s="182"/>
      <c r="RWJ1" s="182"/>
      <c r="RWK1" s="182"/>
      <c r="RWL1" s="182"/>
      <c r="RWM1" s="182"/>
      <c r="RWN1" s="182"/>
      <c r="RWO1" s="182"/>
      <c r="RWP1" s="182"/>
      <c r="RWQ1" s="182"/>
      <c r="RWR1" s="182"/>
      <c r="RWS1" s="182"/>
      <c r="RWT1" s="182"/>
      <c r="RWU1" s="182"/>
      <c r="RWV1" s="182"/>
      <c r="RWW1" s="182"/>
      <c r="RWX1" s="182"/>
      <c r="RWY1" s="182"/>
      <c r="RWZ1" s="182"/>
      <c r="RXA1" s="182"/>
      <c r="RXB1" s="182"/>
      <c r="RXC1" s="182"/>
      <c r="RXD1" s="182"/>
      <c r="RXE1" s="182"/>
      <c r="RXF1" s="182"/>
      <c r="RXG1" s="182"/>
      <c r="RXH1" s="182"/>
      <c r="RXI1" s="182"/>
      <c r="RXJ1" s="182"/>
      <c r="RXK1" s="182"/>
      <c r="RXL1" s="182"/>
      <c r="RXM1" s="182"/>
      <c r="RXN1" s="182"/>
      <c r="RXO1" s="182"/>
      <c r="RXP1" s="182"/>
      <c r="RXQ1" s="182"/>
      <c r="RXR1" s="182"/>
      <c r="RXS1" s="182"/>
      <c r="RXT1" s="182"/>
      <c r="RXU1" s="182"/>
      <c r="RXV1" s="182"/>
      <c r="RXW1" s="182"/>
      <c r="RXX1" s="182"/>
      <c r="RXY1" s="182"/>
      <c r="RXZ1" s="182"/>
      <c r="RYA1" s="182"/>
      <c r="RYB1" s="182"/>
      <c r="RYC1" s="182"/>
      <c r="RYD1" s="182"/>
      <c r="RYE1" s="182"/>
      <c r="RYF1" s="182"/>
      <c r="RYG1" s="182"/>
      <c r="RYH1" s="182"/>
      <c r="RYI1" s="182"/>
      <c r="RYJ1" s="182"/>
      <c r="RYK1" s="182"/>
      <c r="RYL1" s="182"/>
      <c r="RYM1" s="182"/>
      <c r="RYN1" s="182"/>
      <c r="RYO1" s="182"/>
      <c r="RYP1" s="182"/>
      <c r="RYQ1" s="182"/>
      <c r="RYR1" s="182"/>
      <c r="RYS1" s="182"/>
      <c r="RYT1" s="182"/>
      <c r="RYU1" s="182"/>
      <c r="RYV1" s="182"/>
      <c r="RYW1" s="182"/>
      <c r="RYX1" s="182"/>
      <c r="RYY1" s="182"/>
      <c r="RYZ1" s="182"/>
      <c r="RZA1" s="182"/>
      <c r="RZB1" s="182"/>
      <c r="RZC1" s="182"/>
      <c r="RZD1" s="182"/>
      <c r="RZE1" s="182"/>
      <c r="RZF1" s="182"/>
      <c r="RZG1" s="182"/>
      <c r="RZH1" s="182"/>
      <c r="RZI1" s="182"/>
      <c r="RZJ1" s="182"/>
      <c r="RZK1" s="182"/>
      <c r="RZL1" s="182"/>
      <c r="RZM1" s="182"/>
      <c r="RZN1" s="182"/>
      <c r="RZO1" s="182"/>
      <c r="RZP1" s="182"/>
      <c r="RZQ1" s="182"/>
      <c r="RZR1" s="182"/>
      <c r="RZS1" s="182"/>
      <c r="RZT1" s="182"/>
      <c r="RZU1" s="182"/>
      <c r="RZV1" s="182"/>
      <c r="RZW1" s="182"/>
      <c r="RZX1" s="182"/>
      <c r="RZY1" s="182"/>
      <c r="RZZ1" s="182"/>
      <c r="SAA1" s="182"/>
      <c r="SAB1" s="182"/>
      <c r="SAC1" s="182"/>
      <c r="SAD1" s="182"/>
      <c r="SAE1" s="182"/>
      <c r="SAF1" s="182"/>
      <c r="SAG1" s="182"/>
      <c r="SAH1" s="182"/>
      <c r="SAI1" s="182"/>
      <c r="SAJ1" s="182"/>
      <c r="SAK1" s="182"/>
      <c r="SAL1" s="182"/>
      <c r="SAM1" s="182"/>
      <c r="SAN1" s="182"/>
      <c r="SAO1" s="182"/>
      <c r="SAP1" s="182"/>
      <c r="SAQ1" s="182"/>
      <c r="SAR1" s="182"/>
      <c r="SAS1" s="182"/>
      <c r="SAT1" s="182"/>
      <c r="SAU1" s="182"/>
      <c r="SAV1" s="182"/>
      <c r="SAW1" s="182"/>
      <c r="SAX1" s="182"/>
      <c r="SAY1" s="182"/>
      <c r="SAZ1" s="182"/>
      <c r="SBA1" s="182"/>
      <c r="SBB1" s="182"/>
      <c r="SBC1" s="182"/>
      <c r="SBD1" s="182"/>
      <c r="SBE1" s="182"/>
      <c r="SBF1" s="182"/>
      <c r="SBG1" s="182"/>
      <c r="SBH1" s="182"/>
      <c r="SBI1" s="182"/>
      <c r="SBJ1" s="182"/>
      <c r="SBK1" s="182"/>
      <c r="SBL1" s="182"/>
      <c r="SBM1" s="182"/>
      <c r="SBN1" s="182"/>
      <c r="SBO1" s="182"/>
      <c r="SBP1" s="182"/>
      <c r="SBQ1" s="182"/>
      <c r="SBR1" s="182"/>
      <c r="SBS1" s="182"/>
      <c r="SBT1" s="182"/>
      <c r="SBU1" s="182"/>
      <c r="SBV1" s="182"/>
      <c r="SBW1" s="182"/>
      <c r="SBX1" s="182"/>
      <c r="SBY1" s="182"/>
      <c r="SBZ1" s="182"/>
      <c r="SCA1" s="182"/>
      <c r="SCB1" s="182"/>
      <c r="SCC1" s="182"/>
      <c r="SCD1" s="182"/>
      <c r="SCE1" s="182"/>
      <c r="SCF1" s="182"/>
      <c r="SCG1" s="182"/>
      <c r="SCH1" s="182"/>
      <c r="SCI1" s="182"/>
      <c r="SCJ1" s="182"/>
      <c r="SCK1" s="182"/>
      <c r="SCL1" s="182"/>
      <c r="SCM1" s="182"/>
      <c r="SCN1" s="182"/>
      <c r="SCO1" s="182"/>
      <c r="SCP1" s="182"/>
      <c r="SCQ1" s="182"/>
      <c r="SCR1" s="182"/>
      <c r="SCS1" s="182"/>
      <c r="SCT1" s="182"/>
      <c r="SCU1" s="182"/>
      <c r="SCV1" s="182"/>
      <c r="SCW1" s="182"/>
      <c r="SCX1" s="182"/>
      <c r="SCY1" s="182"/>
      <c r="SCZ1" s="182"/>
      <c r="SDA1" s="182"/>
      <c r="SDB1" s="182"/>
      <c r="SDC1" s="182"/>
      <c r="SDD1" s="182"/>
      <c r="SDE1" s="182"/>
      <c r="SDF1" s="182"/>
      <c r="SDG1" s="182"/>
      <c r="SDH1" s="182"/>
      <c r="SDI1" s="182"/>
      <c r="SDJ1" s="182"/>
      <c r="SDK1" s="182"/>
      <c r="SDL1" s="182"/>
      <c r="SDM1" s="182"/>
      <c r="SDN1" s="182"/>
      <c r="SDO1" s="182"/>
      <c r="SDP1" s="182"/>
      <c r="SDQ1" s="182"/>
      <c r="SDR1" s="182"/>
      <c r="SDS1" s="182"/>
      <c r="SDT1" s="182"/>
      <c r="SDU1" s="182"/>
      <c r="SDV1" s="182"/>
      <c r="SDW1" s="182"/>
      <c r="SDX1" s="182"/>
      <c r="SDY1" s="182"/>
      <c r="SDZ1" s="182"/>
      <c r="SEA1" s="182"/>
      <c r="SEB1" s="182"/>
      <c r="SEC1" s="182"/>
      <c r="SED1" s="182"/>
      <c r="SEE1" s="182"/>
      <c r="SEF1" s="182"/>
      <c r="SEG1" s="182"/>
      <c r="SEH1" s="182"/>
      <c r="SEI1" s="182"/>
      <c r="SEJ1" s="182"/>
      <c r="SEK1" s="182"/>
      <c r="SEL1" s="182"/>
      <c r="SEM1" s="182"/>
      <c r="SEN1" s="182"/>
      <c r="SEO1" s="182"/>
      <c r="SEP1" s="182"/>
      <c r="SEQ1" s="182"/>
      <c r="SER1" s="182"/>
      <c r="SES1" s="182"/>
      <c r="SET1" s="182"/>
      <c r="SEU1" s="182"/>
      <c r="SEV1" s="182"/>
      <c r="SEW1" s="182"/>
      <c r="SEX1" s="182"/>
      <c r="SEY1" s="182"/>
      <c r="SEZ1" s="182"/>
      <c r="SFA1" s="182"/>
      <c r="SFB1" s="182"/>
      <c r="SFC1" s="182"/>
      <c r="SFD1" s="182"/>
      <c r="SFE1" s="182"/>
      <c r="SFF1" s="182"/>
      <c r="SFG1" s="182"/>
      <c r="SFH1" s="182"/>
      <c r="SFI1" s="182"/>
      <c r="SFJ1" s="182"/>
      <c r="SFK1" s="182"/>
      <c r="SFL1" s="182"/>
      <c r="SFM1" s="182"/>
      <c r="SFN1" s="182"/>
      <c r="SFO1" s="182"/>
      <c r="SFP1" s="182"/>
      <c r="SFQ1" s="182"/>
      <c r="SFR1" s="182"/>
      <c r="SFS1" s="182"/>
      <c r="SFT1" s="182"/>
      <c r="SFU1" s="182"/>
      <c r="SFV1" s="182"/>
      <c r="SFW1" s="182"/>
      <c r="SFX1" s="182"/>
      <c r="SFY1" s="182"/>
      <c r="SFZ1" s="182"/>
      <c r="SGA1" s="182"/>
      <c r="SGB1" s="182"/>
      <c r="SGC1" s="182"/>
      <c r="SGD1" s="182"/>
      <c r="SGE1" s="182"/>
      <c r="SGF1" s="182"/>
      <c r="SGG1" s="182"/>
      <c r="SGH1" s="182"/>
      <c r="SGI1" s="182"/>
      <c r="SGJ1" s="182"/>
      <c r="SGK1" s="182"/>
      <c r="SGL1" s="182"/>
      <c r="SGM1" s="182"/>
      <c r="SGN1" s="182"/>
      <c r="SGO1" s="182"/>
      <c r="SGP1" s="182"/>
      <c r="SGQ1" s="182"/>
      <c r="SGR1" s="182"/>
      <c r="SGS1" s="182"/>
      <c r="SGT1" s="182"/>
      <c r="SGU1" s="182"/>
      <c r="SGV1" s="182"/>
      <c r="SGW1" s="182"/>
      <c r="SGX1" s="182"/>
      <c r="SGY1" s="182"/>
      <c r="SGZ1" s="182"/>
      <c r="SHA1" s="182"/>
      <c r="SHB1" s="182"/>
      <c r="SHC1" s="182"/>
      <c r="SHD1" s="182"/>
      <c r="SHE1" s="182"/>
      <c r="SHF1" s="182"/>
      <c r="SHG1" s="182"/>
      <c r="SHH1" s="182"/>
      <c r="SHI1" s="182"/>
      <c r="SHJ1" s="182"/>
      <c r="SHK1" s="182"/>
      <c r="SHL1" s="182"/>
      <c r="SHM1" s="182"/>
      <c r="SHN1" s="182"/>
      <c r="SHO1" s="182"/>
      <c r="SHP1" s="182"/>
      <c r="SHQ1" s="182"/>
      <c r="SHR1" s="182"/>
      <c r="SHS1" s="182"/>
      <c r="SHT1" s="182"/>
      <c r="SHU1" s="182"/>
      <c r="SHV1" s="182"/>
      <c r="SHW1" s="182"/>
      <c r="SHX1" s="182"/>
      <c r="SHY1" s="182"/>
      <c r="SHZ1" s="182"/>
      <c r="SIA1" s="182"/>
      <c r="SIB1" s="182"/>
      <c r="SIC1" s="182"/>
      <c r="SID1" s="182"/>
      <c r="SIE1" s="182"/>
      <c r="SIF1" s="182"/>
      <c r="SIG1" s="182"/>
      <c r="SIH1" s="182"/>
      <c r="SII1" s="182"/>
      <c r="SIJ1" s="182"/>
      <c r="SIK1" s="182"/>
      <c r="SIL1" s="182"/>
      <c r="SIM1" s="182"/>
      <c r="SIN1" s="182"/>
      <c r="SIO1" s="182"/>
      <c r="SIP1" s="182"/>
      <c r="SIQ1" s="182"/>
      <c r="SIR1" s="182"/>
      <c r="SIS1" s="182"/>
      <c r="SIT1" s="182"/>
      <c r="SIU1" s="182"/>
      <c r="SIV1" s="182"/>
      <c r="SIW1" s="182"/>
      <c r="SIX1" s="182"/>
      <c r="SIY1" s="182"/>
      <c r="SIZ1" s="182"/>
      <c r="SJA1" s="182"/>
      <c r="SJB1" s="182"/>
      <c r="SJC1" s="182"/>
      <c r="SJD1" s="182"/>
      <c r="SJE1" s="182"/>
      <c r="SJF1" s="182"/>
      <c r="SJG1" s="182"/>
      <c r="SJH1" s="182"/>
      <c r="SJI1" s="182"/>
      <c r="SJJ1" s="182"/>
      <c r="SJK1" s="182"/>
      <c r="SJL1" s="182"/>
      <c r="SJM1" s="182"/>
      <c r="SJN1" s="182"/>
      <c r="SJO1" s="182"/>
      <c r="SJP1" s="182"/>
      <c r="SJQ1" s="182"/>
      <c r="SJR1" s="182"/>
      <c r="SJS1" s="182"/>
      <c r="SJT1" s="182"/>
      <c r="SJU1" s="182"/>
      <c r="SJV1" s="182"/>
      <c r="SJW1" s="182"/>
      <c r="SJX1" s="182"/>
      <c r="SJY1" s="182"/>
      <c r="SJZ1" s="182"/>
      <c r="SKA1" s="182"/>
      <c r="SKB1" s="182"/>
      <c r="SKC1" s="182"/>
      <c r="SKD1" s="182"/>
      <c r="SKE1" s="182"/>
      <c r="SKF1" s="182"/>
      <c r="SKG1" s="182"/>
      <c r="SKH1" s="182"/>
      <c r="SKI1" s="182"/>
      <c r="SKJ1" s="182"/>
      <c r="SKK1" s="182"/>
      <c r="SKL1" s="182"/>
      <c r="SKM1" s="182"/>
      <c r="SKN1" s="182"/>
      <c r="SKO1" s="182"/>
      <c r="SKP1" s="182"/>
      <c r="SKQ1" s="182"/>
      <c r="SKR1" s="182"/>
      <c r="SKS1" s="182"/>
      <c r="SKT1" s="182"/>
      <c r="SKU1" s="182"/>
      <c r="SKV1" s="182"/>
      <c r="SKW1" s="182"/>
      <c r="SKX1" s="182"/>
      <c r="SKY1" s="182"/>
      <c r="SKZ1" s="182"/>
      <c r="SLA1" s="182"/>
      <c r="SLB1" s="182"/>
      <c r="SLC1" s="182"/>
      <c r="SLD1" s="182"/>
      <c r="SLE1" s="182"/>
      <c r="SLF1" s="182"/>
      <c r="SLG1" s="182"/>
      <c r="SLH1" s="182"/>
      <c r="SLI1" s="182"/>
      <c r="SLJ1" s="182"/>
      <c r="SLK1" s="182"/>
      <c r="SLL1" s="182"/>
      <c r="SLM1" s="182"/>
      <c r="SLN1" s="182"/>
      <c r="SLO1" s="182"/>
      <c r="SLP1" s="182"/>
      <c r="SLQ1" s="182"/>
      <c r="SLR1" s="182"/>
      <c r="SLS1" s="182"/>
      <c r="SLT1" s="182"/>
      <c r="SLU1" s="182"/>
      <c r="SLV1" s="182"/>
      <c r="SLW1" s="182"/>
      <c r="SLX1" s="182"/>
      <c r="SLY1" s="182"/>
      <c r="SLZ1" s="182"/>
      <c r="SMA1" s="182"/>
      <c r="SMB1" s="182"/>
      <c r="SMC1" s="182"/>
      <c r="SMD1" s="182"/>
      <c r="SME1" s="182"/>
      <c r="SMF1" s="182"/>
      <c r="SMG1" s="182"/>
      <c r="SMH1" s="182"/>
      <c r="SMI1" s="182"/>
      <c r="SMJ1" s="182"/>
      <c r="SMK1" s="182"/>
      <c r="SML1" s="182"/>
      <c r="SMM1" s="182"/>
      <c r="SMN1" s="182"/>
      <c r="SMO1" s="182"/>
      <c r="SMP1" s="182"/>
      <c r="SMQ1" s="182"/>
      <c r="SMR1" s="182"/>
      <c r="SMS1" s="182"/>
      <c r="SMT1" s="182"/>
      <c r="SMU1" s="182"/>
      <c r="SMV1" s="182"/>
      <c r="SMW1" s="182"/>
      <c r="SMX1" s="182"/>
      <c r="SMY1" s="182"/>
      <c r="SMZ1" s="182"/>
      <c r="SNA1" s="182"/>
      <c r="SNB1" s="182"/>
      <c r="SNC1" s="182"/>
      <c r="SND1" s="182"/>
      <c r="SNE1" s="182"/>
      <c r="SNF1" s="182"/>
      <c r="SNG1" s="182"/>
      <c r="SNH1" s="182"/>
      <c r="SNI1" s="182"/>
      <c r="SNJ1" s="182"/>
      <c r="SNK1" s="182"/>
      <c r="SNL1" s="182"/>
      <c r="SNM1" s="182"/>
      <c r="SNN1" s="182"/>
      <c r="SNO1" s="182"/>
      <c r="SNP1" s="182"/>
      <c r="SNQ1" s="182"/>
      <c r="SNR1" s="182"/>
      <c r="SNS1" s="182"/>
      <c r="SNT1" s="182"/>
      <c r="SNU1" s="182"/>
      <c r="SNV1" s="182"/>
      <c r="SNW1" s="182"/>
      <c r="SNX1" s="182"/>
      <c r="SNY1" s="182"/>
      <c r="SNZ1" s="182"/>
      <c r="SOA1" s="182"/>
      <c r="SOB1" s="182"/>
      <c r="SOC1" s="182"/>
      <c r="SOD1" s="182"/>
      <c r="SOE1" s="182"/>
      <c r="SOF1" s="182"/>
      <c r="SOG1" s="182"/>
      <c r="SOH1" s="182"/>
      <c r="SOI1" s="182"/>
      <c r="SOJ1" s="182"/>
      <c r="SOK1" s="182"/>
      <c r="SOL1" s="182"/>
      <c r="SOM1" s="182"/>
      <c r="SON1" s="182"/>
      <c r="SOO1" s="182"/>
      <c r="SOP1" s="182"/>
      <c r="SOQ1" s="182"/>
      <c r="SOR1" s="182"/>
      <c r="SOS1" s="182"/>
      <c r="SOT1" s="182"/>
      <c r="SOU1" s="182"/>
      <c r="SOV1" s="182"/>
      <c r="SOW1" s="182"/>
      <c r="SOX1" s="182"/>
      <c r="SOY1" s="182"/>
      <c r="SOZ1" s="182"/>
      <c r="SPA1" s="182"/>
      <c r="SPB1" s="182"/>
      <c r="SPC1" s="182"/>
      <c r="SPD1" s="182"/>
      <c r="SPE1" s="182"/>
      <c r="SPF1" s="182"/>
      <c r="SPG1" s="182"/>
      <c r="SPH1" s="182"/>
      <c r="SPI1" s="182"/>
      <c r="SPJ1" s="182"/>
      <c r="SPK1" s="182"/>
      <c r="SPL1" s="182"/>
      <c r="SPM1" s="182"/>
      <c r="SPN1" s="182"/>
      <c r="SPO1" s="182"/>
      <c r="SPP1" s="182"/>
      <c r="SPQ1" s="182"/>
      <c r="SPR1" s="182"/>
      <c r="SPS1" s="182"/>
      <c r="SPT1" s="182"/>
      <c r="SPU1" s="182"/>
      <c r="SPV1" s="182"/>
      <c r="SPW1" s="182"/>
      <c r="SPX1" s="182"/>
      <c r="SPY1" s="182"/>
      <c r="SPZ1" s="182"/>
      <c r="SQA1" s="182"/>
      <c r="SQB1" s="182"/>
      <c r="SQC1" s="182"/>
      <c r="SQD1" s="182"/>
      <c r="SQE1" s="182"/>
      <c r="SQF1" s="182"/>
      <c r="SQG1" s="182"/>
      <c r="SQH1" s="182"/>
      <c r="SQI1" s="182"/>
      <c r="SQJ1" s="182"/>
      <c r="SQK1" s="182"/>
      <c r="SQL1" s="182"/>
      <c r="SQM1" s="182"/>
      <c r="SQN1" s="182"/>
      <c r="SQO1" s="182"/>
      <c r="SQP1" s="182"/>
      <c r="SQQ1" s="182"/>
      <c r="SQR1" s="182"/>
      <c r="SQS1" s="182"/>
      <c r="SQT1" s="182"/>
      <c r="SQU1" s="182"/>
      <c r="SQV1" s="182"/>
      <c r="SQW1" s="182"/>
      <c r="SQX1" s="182"/>
      <c r="SQY1" s="182"/>
      <c r="SQZ1" s="182"/>
      <c r="SRA1" s="182"/>
      <c r="SRB1" s="182"/>
      <c r="SRC1" s="182"/>
      <c r="SRD1" s="182"/>
      <c r="SRE1" s="182"/>
      <c r="SRF1" s="182"/>
      <c r="SRG1" s="182"/>
      <c r="SRH1" s="182"/>
      <c r="SRI1" s="182"/>
      <c r="SRJ1" s="182"/>
      <c r="SRK1" s="182"/>
      <c r="SRL1" s="182"/>
      <c r="SRM1" s="182"/>
      <c r="SRN1" s="182"/>
      <c r="SRO1" s="182"/>
      <c r="SRP1" s="182"/>
      <c r="SRQ1" s="182"/>
      <c r="SRR1" s="182"/>
      <c r="SRS1" s="182"/>
      <c r="SRT1" s="182"/>
      <c r="SRU1" s="182"/>
      <c r="SRV1" s="182"/>
      <c r="SRW1" s="182"/>
      <c r="SRX1" s="182"/>
      <c r="SRY1" s="182"/>
      <c r="SRZ1" s="182"/>
      <c r="SSA1" s="182"/>
      <c r="SSB1" s="182"/>
      <c r="SSC1" s="182"/>
      <c r="SSD1" s="182"/>
      <c r="SSE1" s="182"/>
      <c r="SSF1" s="182"/>
      <c r="SSG1" s="182"/>
      <c r="SSH1" s="182"/>
      <c r="SSI1" s="182"/>
      <c r="SSJ1" s="182"/>
      <c r="SSK1" s="182"/>
      <c r="SSL1" s="182"/>
      <c r="SSM1" s="182"/>
      <c r="SSN1" s="182"/>
      <c r="SSO1" s="182"/>
      <c r="SSP1" s="182"/>
      <c r="SSQ1" s="182"/>
      <c r="SSR1" s="182"/>
      <c r="SSS1" s="182"/>
      <c r="SST1" s="182"/>
      <c r="SSU1" s="182"/>
      <c r="SSV1" s="182"/>
      <c r="SSW1" s="182"/>
      <c r="SSX1" s="182"/>
      <c r="SSY1" s="182"/>
      <c r="SSZ1" s="182"/>
      <c r="STA1" s="182"/>
      <c r="STB1" s="182"/>
      <c r="STC1" s="182"/>
      <c r="STD1" s="182"/>
      <c r="STE1" s="182"/>
      <c r="STF1" s="182"/>
      <c r="STG1" s="182"/>
      <c r="STH1" s="182"/>
      <c r="STI1" s="182"/>
      <c r="STJ1" s="182"/>
      <c r="STK1" s="182"/>
      <c r="STL1" s="182"/>
      <c r="STM1" s="182"/>
      <c r="STN1" s="182"/>
      <c r="STO1" s="182"/>
      <c r="STP1" s="182"/>
      <c r="STQ1" s="182"/>
      <c r="STR1" s="182"/>
      <c r="STS1" s="182"/>
      <c r="STT1" s="182"/>
      <c r="STU1" s="182"/>
      <c r="STV1" s="182"/>
      <c r="STW1" s="182"/>
      <c r="STX1" s="182"/>
      <c r="STY1" s="182"/>
      <c r="STZ1" s="182"/>
      <c r="SUA1" s="182"/>
      <c r="SUB1" s="182"/>
      <c r="SUC1" s="182"/>
      <c r="SUD1" s="182"/>
      <c r="SUE1" s="182"/>
      <c r="SUF1" s="182"/>
      <c r="SUG1" s="182"/>
      <c r="SUH1" s="182"/>
      <c r="SUI1" s="182"/>
      <c r="SUJ1" s="182"/>
      <c r="SUK1" s="182"/>
      <c r="SUL1" s="182"/>
      <c r="SUM1" s="182"/>
      <c r="SUN1" s="182"/>
      <c r="SUO1" s="182"/>
      <c r="SUP1" s="182"/>
      <c r="SUQ1" s="182"/>
      <c r="SUR1" s="182"/>
      <c r="SUS1" s="182"/>
      <c r="SUT1" s="182"/>
      <c r="SUU1" s="182"/>
      <c r="SUV1" s="182"/>
      <c r="SUW1" s="182"/>
      <c r="SUX1" s="182"/>
      <c r="SUY1" s="182"/>
      <c r="SUZ1" s="182"/>
      <c r="SVA1" s="182"/>
      <c r="SVB1" s="182"/>
      <c r="SVC1" s="182"/>
      <c r="SVD1" s="182"/>
      <c r="SVE1" s="182"/>
      <c r="SVF1" s="182"/>
      <c r="SVG1" s="182"/>
      <c r="SVH1" s="182"/>
      <c r="SVI1" s="182"/>
      <c r="SVJ1" s="182"/>
      <c r="SVK1" s="182"/>
      <c r="SVL1" s="182"/>
      <c r="SVM1" s="182"/>
      <c r="SVN1" s="182"/>
      <c r="SVO1" s="182"/>
      <c r="SVP1" s="182"/>
      <c r="SVQ1" s="182"/>
      <c r="SVR1" s="182"/>
      <c r="SVS1" s="182"/>
      <c r="SVT1" s="182"/>
      <c r="SVU1" s="182"/>
      <c r="SVV1" s="182"/>
      <c r="SVW1" s="182"/>
      <c r="SVX1" s="182"/>
      <c r="SVY1" s="182"/>
      <c r="SVZ1" s="182"/>
      <c r="SWA1" s="182"/>
      <c r="SWB1" s="182"/>
      <c r="SWC1" s="182"/>
      <c r="SWD1" s="182"/>
      <c r="SWE1" s="182"/>
      <c r="SWF1" s="182"/>
      <c r="SWG1" s="182"/>
      <c r="SWH1" s="182"/>
      <c r="SWI1" s="182"/>
      <c r="SWJ1" s="182"/>
      <c r="SWK1" s="182"/>
      <c r="SWL1" s="182"/>
      <c r="SWM1" s="182"/>
      <c r="SWN1" s="182"/>
      <c r="SWO1" s="182"/>
      <c r="SWP1" s="182"/>
      <c r="SWQ1" s="182"/>
      <c r="SWR1" s="182"/>
      <c r="SWS1" s="182"/>
      <c r="SWT1" s="182"/>
      <c r="SWU1" s="182"/>
      <c r="SWV1" s="182"/>
      <c r="SWW1" s="182"/>
      <c r="SWX1" s="182"/>
      <c r="SWY1" s="182"/>
      <c r="SWZ1" s="182"/>
      <c r="SXA1" s="182"/>
      <c r="SXB1" s="182"/>
      <c r="SXC1" s="182"/>
      <c r="SXD1" s="182"/>
      <c r="SXE1" s="182"/>
      <c r="SXF1" s="182"/>
      <c r="SXG1" s="182"/>
      <c r="SXH1" s="182"/>
      <c r="SXI1" s="182"/>
      <c r="SXJ1" s="182"/>
      <c r="SXK1" s="182"/>
      <c r="SXL1" s="182"/>
      <c r="SXM1" s="182"/>
      <c r="SXN1" s="182"/>
      <c r="SXO1" s="182"/>
      <c r="SXP1" s="182"/>
      <c r="SXQ1" s="182"/>
      <c r="SXR1" s="182"/>
      <c r="SXS1" s="182"/>
      <c r="SXT1" s="182"/>
      <c r="SXU1" s="182"/>
      <c r="SXV1" s="182"/>
      <c r="SXW1" s="182"/>
      <c r="SXX1" s="182"/>
      <c r="SXY1" s="182"/>
      <c r="SXZ1" s="182"/>
      <c r="SYA1" s="182"/>
      <c r="SYB1" s="182"/>
      <c r="SYC1" s="182"/>
      <c r="SYD1" s="182"/>
      <c r="SYE1" s="182"/>
      <c r="SYF1" s="182"/>
      <c r="SYG1" s="182"/>
      <c r="SYH1" s="182"/>
      <c r="SYI1" s="182"/>
      <c r="SYJ1" s="182"/>
      <c r="SYK1" s="182"/>
      <c r="SYL1" s="182"/>
      <c r="SYM1" s="182"/>
      <c r="SYN1" s="182"/>
      <c r="SYO1" s="182"/>
      <c r="SYP1" s="182"/>
      <c r="SYQ1" s="182"/>
      <c r="SYR1" s="182"/>
      <c r="SYS1" s="182"/>
      <c r="SYT1" s="182"/>
      <c r="SYU1" s="182"/>
      <c r="SYV1" s="182"/>
      <c r="SYW1" s="182"/>
      <c r="SYX1" s="182"/>
      <c r="SYY1" s="182"/>
      <c r="SYZ1" s="182"/>
      <c r="SZA1" s="182"/>
      <c r="SZB1" s="182"/>
      <c r="SZC1" s="182"/>
      <c r="SZD1" s="182"/>
      <c r="SZE1" s="182"/>
      <c r="SZF1" s="182"/>
      <c r="SZG1" s="182"/>
      <c r="SZH1" s="182"/>
      <c r="SZI1" s="182"/>
      <c r="SZJ1" s="182"/>
      <c r="SZK1" s="182"/>
      <c r="SZL1" s="182"/>
      <c r="SZM1" s="182"/>
      <c r="SZN1" s="182"/>
      <c r="SZO1" s="182"/>
      <c r="SZP1" s="182"/>
      <c r="SZQ1" s="182"/>
      <c r="SZR1" s="182"/>
      <c r="SZS1" s="182"/>
      <c r="SZT1" s="182"/>
      <c r="SZU1" s="182"/>
      <c r="SZV1" s="182"/>
      <c r="SZW1" s="182"/>
      <c r="SZX1" s="182"/>
      <c r="SZY1" s="182"/>
      <c r="SZZ1" s="182"/>
      <c r="TAA1" s="182"/>
      <c r="TAB1" s="182"/>
      <c r="TAC1" s="182"/>
      <c r="TAD1" s="182"/>
      <c r="TAE1" s="182"/>
      <c r="TAF1" s="182"/>
      <c r="TAG1" s="182"/>
      <c r="TAH1" s="182"/>
      <c r="TAI1" s="182"/>
      <c r="TAJ1" s="182"/>
      <c r="TAK1" s="182"/>
      <c r="TAL1" s="182"/>
      <c r="TAM1" s="182"/>
      <c r="TAN1" s="182"/>
      <c r="TAO1" s="182"/>
      <c r="TAP1" s="182"/>
      <c r="TAQ1" s="182"/>
      <c r="TAR1" s="182"/>
      <c r="TAS1" s="182"/>
      <c r="TAT1" s="182"/>
      <c r="TAU1" s="182"/>
      <c r="TAV1" s="182"/>
      <c r="TAW1" s="182"/>
      <c r="TAX1" s="182"/>
      <c r="TAY1" s="182"/>
      <c r="TAZ1" s="182"/>
      <c r="TBA1" s="182"/>
      <c r="TBB1" s="182"/>
      <c r="TBC1" s="182"/>
      <c r="TBD1" s="182"/>
      <c r="TBE1" s="182"/>
      <c r="TBF1" s="182"/>
      <c r="TBG1" s="182"/>
      <c r="TBH1" s="182"/>
      <c r="TBI1" s="182"/>
      <c r="TBJ1" s="182"/>
      <c r="TBK1" s="182"/>
      <c r="TBL1" s="182"/>
      <c r="TBM1" s="182"/>
      <c r="TBN1" s="182"/>
      <c r="TBO1" s="182"/>
      <c r="TBP1" s="182"/>
      <c r="TBQ1" s="182"/>
      <c r="TBR1" s="182"/>
      <c r="TBS1" s="182"/>
      <c r="TBT1" s="182"/>
      <c r="TBU1" s="182"/>
      <c r="TBV1" s="182"/>
      <c r="TBW1" s="182"/>
      <c r="TBX1" s="182"/>
      <c r="TBY1" s="182"/>
      <c r="TBZ1" s="182"/>
      <c r="TCA1" s="182"/>
      <c r="TCB1" s="182"/>
      <c r="TCC1" s="182"/>
      <c r="TCD1" s="182"/>
      <c r="TCE1" s="182"/>
      <c r="TCF1" s="182"/>
      <c r="TCG1" s="182"/>
      <c r="TCH1" s="182"/>
      <c r="TCI1" s="182"/>
      <c r="TCJ1" s="182"/>
      <c r="TCK1" s="182"/>
      <c r="TCL1" s="182"/>
      <c r="TCM1" s="182"/>
      <c r="TCN1" s="182"/>
      <c r="TCO1" s="182"/>
      <c r="TCP1" s="182"/>
      <c r="TCQ1" s="182"/>
      <c r="TCR1" s="182"/>
      <c r="TCS1" s="182"/>
      <c r="TCT1" s="182"/>
      <c r="TCU1" s="182"/>
      <c r="TCV1" s="182"/>
      <c r="TCW1" s="182"/>
      <c r="TCX1" s="182"/>
      <c r="TCY1" s="182"/>
      <c r="TCZ1" s="182"/>
      <c r="TDA1" s="182"/>
      <c r="TDB1" s="182"/>
      <c r="TDC1" s="182"/>
      <c r="TDD1" s="182"/>
      <c r="TDE1" s="182"/>
      <c r="TDF1" s="182"/>
      <c r="TDG1" s="182"/>
      <c r="TDH1" s="182"/>
      <c r="TDI1" s="182"/>
      <c r="TDJ1" s="182"/>
      <c r="TDK1" s="182"/>
      <c r="TDL1" s="182"/>
      <c r="TDM1" s="182"/>
      <c r="TDN1" s="182"/>
      <c r="TDO1" s="182"/>
      <c r="TDP1" s="182"/>
      <c r="TDQ1" s="182"/>
      <c r="TDR1" s="182"/>
      <c r="TDS1" s="182"/>
      <c r="TDT1" s="182"/>
      <c r="TDU1" s="182"/>
      <c r="TDV1" s="182"/>
      <c r="TDW1" s="182"/>
      <c r="TDX1" s="182"/>
      <c r="TDY1" s="182"/>
      <c r="TDZ1" s="182"/>
      <c r="TEA1" s="182"/>
      <c r="TEB1" s="182"/>
      <c r="TEC1" s="182"/>
      <c r="TED1" s="182"/>
      <c r="TEE1" s="182"/>
      <c r="TEF1" s="182"/>
      <c r="TEG1" s="182"/>
      <c r="TEH1" s="182"/>
      <c r="TEI1" s="182"/>
      <c r="TEJ1" s="182"/>
      <c r="TEK1" s="182"/>
      <c r="TEL1" s="182"/>
      <c r="TEM1" s="182"/>
      <c r="TEN1" s="182"/>
      <c r="TEO1" s="182"/>
      <c r="TEP1" s="182"/>
      <c r="TEQ1" s="182"/>
      <c r="TER1" s="182"/>
      <c r="TES1" s="182"/>
      <c r="TET1" s="182"/>
      <c r="TEU1" s="182"/>
      <c r="TEV1" s="182"/>
      <c r="TEW1" s="182"/>
      <c r="TEX1" s="182"/>
      <c r="TEY1" s="182"/>
      <c r="TEZ1" s="182"/>
      <c r="TFA1" s="182"/>
      <c r="TFB1" s="182"/>
      <c r="TFC1" s="182"/>
      <c r="TFD1" s="182"/>
      <c r="TFE1" s="182"/>
      <c r="TFF1" s="182"/>
      <c r="TFG1" s="182"/>
      <c r="TFH1" s="182"/>
      <c r="TFI1" s="182"/>
      <c r="TFJ1" s="182"/>
      <c r="TFK1" s="182"/>
      <c r="TFL1" s="182"/>
      <c r="TFM1" s="182"/>
      <c r="TFN1" s="182"/>
      <c r="TFO1" s="182"/>
      <c r="TFP1" s="182"/>
      <c r="TFQ1" s="182"/>
      <c r="TFR1" s="182"/>
      <c r="TFS1" s="182"/>
      <c r="TFT1" s="182"/>
      <c r="TFU1" s="182"/>
      <c r="TFV1" s="182"/>
      <c r="TFW1" s="182"/>
      <c r="TFX1" s="182"/>
      <c r="TFY1" s="182"/>
      <c r="TFZ1" s="182"/>
      <c r="TGA1" s="182"/>
      <c r="TGB1" s="182"/>
      <c r="TGC1" s="182"/>
      <c r="TGD1" s="182"/>
      <c r="TGE1" s="182"/>
      <c r="TGF1" s="182"/>
      <c r="TGG1" s="182"/>
      <c r="TGH1" s="182"/>
      <c r="TGI1" s="182"/>
      <c r="TGJ1" s="182"/>
      <c r="TGK1" s="182"/>
      <c r="TGL1" s="182"/>
      <c r="TGM1" s="182"/>
      <c r="TGN1" s="182"/>
      <c r="TGO1" s="182"/>
      <c r="TGP1" s="182"/>
      <c r="TGQ1" s="182"/>
      <c r="TGR1" s="182"/>
      <c r="TGS1" s="182"/>
      <c r="TGT1" s="182"/>
      <c r="TGU1" s="182"/>
      <c r="TGV1" s="182"/>
      <c r="TGW1" s="182"/>
      <c r="TGX1" s="182"/>
      <c r="TGY1" s="182"/>
      <c r="TGZ1" s="182"/>
      <c r="THA1" s="182"/>
      <c r="THB1" s="182"/>
      <c r="THC1" s="182"/>
      <c r="THD1" s="182"/>
      <c r="THE1" s="182"/>
      <c r="THF1" s="182"/>
      <c r="THG1" s="182"/>
      <c r="THH1" s="182"/>
      <c r="THI1" s="182"/>
      <c r="THJ1" s="182"/>
      <c r="THK1" s="182"/>
      <c r="THL1" s="182"/>
      <c r="THM1" s="182"/>
      <c r="THN1" s="182"/>
      <c r="THO1" s="182"/>
      <c r="THP1" s="182"/>
      <c r="THQ1" s="182"/>
      <c r="THR1" s="182"/>
      <c r="THS1" s="182"/>
      <c r="THT1" s="182"/>
      <c r="THU1" s="182"/>
      <c r="THV1" s="182"/>
      <c r="THW1" s="182"/>
      <c r="THX1" s="182"/>
      <c r="THY1" s="182"/>
      <c r="THZ1" s="182"/>
      <c r="TIA1" s="182"/>
      <c r="TIB1" s="182"/>
      <c r="TIC1" s="182"/>
      <c r="TID1" s="182"/>
      <c r="TIE1" s="182"/>
      <c r="TIF1" s="182"/>
      <c r="TIG1" s="182"/>
      <c r="TIH1" s="182"/>
      <c r="TII1" s="182"/>
      <c r="TIJ1" s="182"/>
      <c r="TIK1" s="182"/>
      <c r="TIL1" s="182"/>
      <c r="TIM1" s="182"/>
      <c r="TIN1" s="182"/>
      <c r="TIO1" s="182"/>
      <c r="TIP1" s="182"/>
      <c r="TIQ1" s="182"/>
      <c r="TIR1" s="182"/>
      <c r="TIS1" s="182"/>
      <c r="TIT1" s="182"/>
      <c r="TIU1" s="182"/>
      <c r="TIV1" s="182"/>
      <c r="TIW1" s="182"/>
      <c r="TIX1" s="182"/>
      <c r="TIY1" s="182"/>
      <c r="TIZ1" s="182"/>
      <c r="TJA1" s="182"/>
      <c r="TJB1" s="182"/>
      <c r="TJC1" s="182"/>
      <c r="TJD1" s="182"/>
      <c r="TJE1" s="182"/>
      <c r="TJF1" s="182"/>
      <c r="TJG1" s="182"/>
      <c r="TJH1" s="182"/>
      <c r="TJI1" s="182"/>
      <c r="TJJ1" s="182"/>
      <c r="TJK1" s="182"/>
      <c r="TJL1" s="182"/>
      <c r="TJM1" s="182"/>
      <c r="TJN1" s="182"/>
      <c r="TJO1" s="182"/>
      <c r="TJP1" s="182"/>
      <c r="TJQ1" s="182"/>
      <c r="TJR1" s="182"/>
      <c r="TJS1" s="182"/>
      <c r="TJT1" s="182"/>
      <c r="TJU1" s="182"/>
      <c r="TJV1" s="182"/>
      <c r="TJW1" s="182"/>
      <c r="TJX1" s="182"/>
      <c r="TJY1" s="182"/>
      <c r="TJZ1" s="182"/>
      <c r="TKA1" s="182"/>
      <c r="TKB1" s="182"/>
      <c r="TKC1" s="182"/>
      <c r="TKD1" s="182"/>
      <c r="TKE1" s="182"/>
      <c r="TKF1" s="182"/>
      <c r="TKG1" s="182"/>
      <c r="TKH1" s="182"/>
      <c r="TKI1" s="182"/>
      <c r="TKJ1" s="182"/>
      <c r="TKK1" s="182"/>
      <c r="TKL1" s="182"/>
      <c r="TKM1" s="182"/>
      <c r="TKN1" s="182"/>
      <c r="TKO1" s="182"/>
      <c r="TKP1" s="182"/>
      <c r="TKQ1" s="182"/>
      <c r="TKR1" s="182"/>
      <c r="TKS1" s="182"/>
      <c r="TKT1" s="182"/>
      <c r="TKU1" s="182"/>
      <c r="TKV1" s="182"/>
      <c r="TKW1" s="182"/>
      <c r="TKX1" s="182"/>
      <c r="TKY1" s="182"/>
      <c r="TKZ1" s="182"/>
      <c r="TLA1" s="182"/>
      <c r="TLB1" s="182"/>
      <c r="TLC1" s="182"/>
      <c r="TLD1" s="182"/>
      <c r="TLE1" s="182"/>
      <c r="TLF1" s="182"/>
      <c r="TLG1" s="182"/>
      <c r="TLH1" s="182"/>
      <c r="TLI1" s="182"/>
      <c r="TLJ1" s="182"/>
      <c r="TLK1" s="182"/>
      <c r="TLL1" s="182"/>
      <c r="TLM1" s="182"/>
      <c r="TLN1" s="182"/>
      <c r="TLO1" s="182"/>
      <c r="TLP1" s="182"/>
      <c r="TLQ1" s="182"/>
      <c r="TLR1" s="182"/>
      <c r="TLS1" s="182"/>
      <c r="TLT1" s="182"/>
      <c r="TLU1" s="182"/>
      <c r="TLV1" s="182"/>
      <c r="TLW1" s="182"/>
      <c r="TLX1" s="182"/>
      <c r="TLY1" s="182"/>
      <c r="TLZ1" s="182"/>
      <c r="TMA1" s="182"/>
      <c r="TMB1" s="182"/>
      <c r="TMC1" s="182"/>
      <c r="TMD1" s="182"/>
      <c r="TME1" s="182"/>
      <c r="TMF1" s="182"/>
      <c r="TMG1" s="182"/>
      <c r="TMH1" s="182"/>
      <c r="TMI1" s="182"/>
      <c r="TMJ1" s="182"/>
      <c r="TMK1" s="182"/>
      <c r="TML1" s="182"/>
      <c r="TMM1" s="182"/>
      <c r="TMN1" s="182"/>
      <c r="TMO1" s="182"/>
      <c r="TMP1" s="182"/>
      <c r="TMQ1" s="182"/>
      <c r="TMR1" s="182"/>
      <c r="TMS1" s="182"/>
      <c r="TMT1" s="182"/>
      <c r="TMU1" s="182"/>
      <c r="TMV1" s="182"/>
      <c r="TMW1" s="182"/>
      <c r="TMX1" s="182"/>
      <c r="TMY1" s="182"/>
      <c r="TMZ1" s="182"/>
      <c r="TNA1" s="182"/>
      <c r="TNB1" s="182"/>
      <c r="TNC1" s="182"/>
      <c r="TND1" s="182"/>
      <c r="TNE1" s="182"/>
      <c r="TNF1" s="182"/>
      <c r="TNG1" s="182"/>
      <c r="TNH1" s="182"/>
      <c r="TNI1" s="182"/>
      <c r="TNJ1" s="182"/>
      <c r="TNK1" s="182"/>
      <c r="TNL1" s="182"/>
      <c r="TNM1" s="182"/>
      <c r="TNN1" s="182"/>
      <c r="TNO1" s="182"/>
      <c r="TNP1" s="182"/>
      <c r="TNQ1" s="182"/>
      <c r="TNR1" s="182"/>
      <c r="TNS1" s="182"/>
      <c r="TNT1" s="182"/>
      <c r="TNU1" s="182"/>
      <c r="TNV1" s="182"/>
      <c r="TNW1" s="182"/>
      <c r="TNX1" s="182"/>
      <c r="TNY1" s="182"/>
      <c r="TNZ1" s="182"/>
      <c r="TOA1" s="182"/>
      <c r="TOB1" s="182"/>
      <c r="TOC1" s="182"/>
      <c r="TOD1" s="182"/>
      <c r="TOE1" s="182"/>
      <c r="TOF1" s="182"/>
      <c r="TOG1" s="182"/>
      <c r="TOH1" s="182"/>
      <c r="TOI1" s="182"/>
      <c r="TOJ1" s="182"/>
      <c r="TOK1" s="182"/>
      <c r="TOL1" s="182"/>
      <c r="TOM1" s="182"/>
      <c r="TON1" s="182"/>
      <c r="TOO1" s="182"/>
      <c r="TOP1" s="182"/>
      <c r="TOQ1" s="182"/>
      <c r="TOR1" s="182"/>
      <c r="TOS1" s="182"/>
      <c r="TOT1" s="182"/>
      <c r="TOU1" s="182"/>
      <c r="TOV1" s="182"/>
      <c r="TOW1" s="182"/>
      <c r="TOX1" s="182"/>
      <c r="TOY1" s="182"/>
      <c r="TOZ1" s="182"/>
      <c r="TPA1" s="182"/>
      <c r="TPB1" s="182"/>
      <c r="TPC1" s="182"/>
      <c r="TPD1" s="182"/>
      <c r="TPE1" s="182"/>
      <c r="TPF1" s="182"/>
      <c r="TPG1" s="182"/>
      <c r="TPH1" s="182"/>
      <c r="TPI1" s="182"/>
      <c r="TPJ1" s="182"/>
      <c r="TPK1" s="182"/>
      <c r="TPL1" s="182"/>
      <c r="TPM1" s="182"/>
      <c r="TPN1" s="182"/>
      <c r="TPO1" s="182"/>
      <c r="TPP1" s="182"/>
      <c r="TPQ1" s="182"/>
      <c r="TPR1" s="182"/>
      <c r="TPS1" s="182"/>
      <c r="TPT1" s="182"/>
      <c r="TPU1" s="182"/>
      <c r="TPV1" s="182"/>
      <c r="TPW1" s="182"/>
      <c r="TPX1" s="182"/>
      <c r="TPY1" s="182"/>
      <c r="TPZ1" s="182"/>
      <c r="TQA1" s="182"/>
      <c r="TQB1" s="182"/>
      <c r="TQC1" s="182"/>
      <c r="TQD1" s="182"/>
      <c r="TQE1" s="182"/>
      <c r="TQF1" s="182"/>
      <c r="TQG1" s="182"/>
      <c r="TQH1" s="182"/>
      <c r="TQI1" s="182"/>
      <c r="TQJ1" s="182"/>
      <c r="TQK1" s="182"/>
      <c r="TQL1" s="182"/>
      <c r="TQM1" s="182"/>
      <c r="TQN1" s="182"/>
      <c r="TQO1" s="182"/>
      <c r="TQP1" s="182"/>
      <c r="TQQ1" s="182"/>
      <c r="TQR1" s="182"/>
      <c r="TQS1" s="182"/>
      <c r="TQT1" s="182"/>
      <c r="TQU1" s="182"/>
      <c r="TQV1" s="182"/>
      <c r="TQW1" s="182"/>
      <c r="TQX1" s="182"/>
      <c r="TQY1" s="182"/>
      <c r="TQZ1" s="182"/>
      <c r="TRA1" s="182"/>
      <c r="TRB1" s="182"/>
      <c r="TRC1" s="182"/>
      <c r="TRD1" s="182"/>
      <c r="TRE1" s="182"/>
      <c r="TRF1" s="182"/>
      <c r="TRG1" s="182"/>
      <c r="TRH1" s="182"/>
      <c r="TRI1" s="182"/>
      <c r="TRJ1" s="182"/>
      <c r="TRK1" s="182"/>
      <c r="TRL1" s="182"/>
      <c r="TRM1" s="182"/>
      <c r="TRN1" s="182"/>
      <c r="TRO1" s="182"/>
      <c r="TRP1" s="182"/>
      <c r="TRQ1" s="182"/>
      <c r="TRR1" s="182"/>
      <c r="TRS1" s="182"/>
      <c r="TRT1" s="182"/>
      <c r="TRU1" s="182"/>
      <c r="TRV1" s="182"/>
      <c r="TRW1" s="182"/>
      <c r="TRX1" s="182"/>
      <c r="TRY1" s="182"/>
      <c r="TRZ1" s="182"/>
      <c r="TSA1" s="182"/>
      <c r="TSB1" s="182"/>
      <c r="TSC1" s="182"/>
      <c r="TSD1" s="182"/>
      <c r="TSE1" s="182"/>
      <c r="TSF1" s="182"/>
      <c r="TSG1" s="182"/>
      <c r="TSH1" s="182"/>
      <c r="TSI1" s="182"/>
      <c r="TSJ1" s="182"/>
      <c r="TSK1" s="182"/>
      <c r="TSL1" s="182"/>
      <c r="TSM1" s="182"/>
      <c r="TSN1" s="182"/>
      <c r="TSO1" s="182"/>
      <c r="TSP1" s="182"/>
      <c r="TSQ1" s="182"/>
      <c r="TSR1" s="182"/>
      <c r="TSS1" s="182"/>
      <c r="TST1" s="182"/>
      <c r="TSU1" s="182"/>
      <c r="TSV1" s="182"/>
      <c r="TSW1" s="182"/>
      <c r="TSX1" s="182"/>
      <c r="TSY1" s="182"/>
      <c r="TSZ1" s="182"/>
      <c r="TTA1" s="182"/>
      <c r="TTB1" s="182"/>
      <c r="TTC1" s="182"/>
      <c r="TTD1" s="182"/>
      <c r="TTE1" s="182"/>
      <c r="TTF1" s="182"/>
      <c r="TTG1" s="182"/>
      <c r="TTH1" s="182"/>
      <c r="TTI1" s="182"/>
      <c r="TTJ1" s="182"/>
      <c r="TTK1" s="182"/>
      <c r="TTL1" s="182"/>
      <c r="TTM1" s="182"/>
      <c r="TTN1" s="182"/>
      <c r="TTO1" s="182"/>
      <c r="TTP1" s="182"/>
      <c r="TTQ1" s="182"/>
      <c r="TTR1" s="182"/>
      <c r="TTS1" s="182"/>
      <c r="TTT1" s="182"/>
      <c r="TTU1" s="182"/>
      <c r="TTV1" s="182"/>
      <c r="TTW1" s="182"/>
      <c r="TTX1" s="182"/>
      <c r="TTY1" s="182"/>
      <c r="TTZ1" s="182"/>
      <c r="TUA1" s="182"/>
      <c r="TUB1" s="182"/>
      <c r="TUC1" s="182"/>
      <c r="TUD1" s="182"/>
      <c r="TUE1" s="182"/>
      <c r="TUF1" s="182"/>
      <c r="TUG1" s="182"/>
      <c r="TUH1" s="182"/>
      <c r="TUI1" s="182"/>
      <c r="TUJ1" s="182"/>
      <c r="TUK1" s="182"/>
      <c r="TUL1" s="182"/>
      <c r="TUM1" s="182"/>
      <c r="TUN1" s="182"/>
      <c r="TUO1" s="182"/>
      <c r="TUP1" s="182"/>
      <c r="TUQ1" s="182"/>
      <c r="TUR1" s="182"/>
      <c r="TUS1" s="182"/>
      <c r="TUT1" s="182"/>
      <c r="TUU1" s="182"/>
      <c r="TUV1" s="182"/>
      <c r="TUW1" s="182"/>
      <c r="TUX1" s="182"/>
      <c r="TUY1" s="182"/>
      <c r="TUZ1" s="182"/>
      <c r="TVA1" s="182"/>
      <c r="TVB1" s="182"/>
      <c r="TVC1" s="182"/>
      <c r="TVD1" s="182"/>
      <c r="TVE1" s="182"/>
      <c r="TVF1" s="182"/>
      <c r="TVG1" s="182"/>
      <c r="TVH1" s="182"/>
      <c r="TVI1" s="182"/>
      <c r="TVJ1" s="182"/>
      <c r="TVK1" s="182"/>
      <c r="TVL1" s="182"/>
      <c r="TVM1" s="182"/>
      <c r="TVN1" s="182"/>
      <c r="TVO1" s="182"/>
      <c r="TVP1" s="182"/>
      <c r="TVQ1" s="182"/>
      <c r="TVR1" s="182"/>
      <c r="TVS1" s="182"/>
      <c r="TVT1" s="182"/>
      <c r="TVU1" s="182"/>
      <c r="TVV1" s="182"/>
      <c r="TVW1" s="182"/>
      <c r="TVX1" s="182"/>
      <c r="TVY1" s="182"/>
      <c r="TVZ1" s="182"/>
      <c r="TWA1" s="182"/>
      <c r="TWB1" s="182"/>
      <c r="TWC1" s="182"/>
      <c r="TWD1" s="182"/>
      <c r="TWE1" s="182"/>
      <c r="TWF1" s="182"/>
      <c r="TWG1" s="182"/>
      <c r="TWH1" s="182"/>
      <c r="TWI1" s="182"/>
      <c r="TWJ1" s="182"/>
      <c r="TWK1" s="182"/>
      <c r="TWL1" s="182"/>
      <c r="TWM1" s="182"/>
      <c r="TWN1" s="182"/>
      <c r="TWO1" s="182"/>
      <c r="TWP1" s="182"/>
      <c r="TWQ1" s="182"/>
      <c r="TWR1" s="182"/>
      <c r="TWS1" s="182"/>
      <c r="TWT1" s="182"/>
      <c r="TWU1" s="182"/>
      <c r="TWV1" s="182"/>
      <c r="TWW1" s="182"/>
      <c r="TWX1" s="182"/>
      <c r="TWY1" s="182"/>
      <c r="TWZ1" s="182"/>
      <c r="TXA1" s="182"/>
      <c r="TXB1" s="182"/>
      <c r="TXC1" s="182"/>
      <c r="TXD1" s="182"/>
      <c r="TXE1" s="182"/>
      <c r="TXF1" s="182"/>
      <c r="TXG1" s="182"/>
      <c r="TXH1" s="182"/>
      <c r="TXI1" s="182"/>
      <c r="TXJ1" s="182"/>
      <c r="TXK1" s="182"/>
      <c r="TXL1" s="182"/>
      <c r="TXM1" s="182"/>
      <c r="TXN1" s="182"/>
      <c r="TXO1" s="182"/>
      <c r="TXP1" s="182"/>
      <c r="TXQ1" s="182"/>
      <c r="TXR1" s="182"/>
      <c r="TXS1" s="182"/>
      <c r="TXT1" s="182"/>
      <c r="TXU1" s="182"/>
      <c r="TXV1" s="182"/>
      <c r="TXW1" s="182"/>
      <c r="TXX1" s="182"/>
      <c r="TXY1" s="182"/>
      <c r="TXZ1" s="182"/>
      <c r="TYA1" s="182"/>
      <c r="TYB1" s="182"/>
      <c r="TYC1" s="182"/>
      <c r="TYD1" s="182"/>
      <c r="TYE1" s="182"/>
      <c r="TYF1" s="182"/>
      <c r="TYG1" s="182"/>
      <c r="TYH1" s="182"/>
      <c r="TYI1" s="182"/>
      <c r="TYJ1" s="182"/>
      <c r="TYK1" s="182"/>
      <c r="TYL1" s="182"/>
      <c r="TYM1" s="182"/>
      <c r="TYN1" s="182"/>
      <c r="TYO1" s="182"/>
      <c r="TYP1" s="182"/>
      <c r="TYQ1" s="182"/>
      <c r="TYR1" s="182"/>
      <c r="TYS1" s="182"/>
      <c r="TYT1" s="182"/>
      <c r="TYU1" s="182"/>
      <c r="TYV1" s="182"/>
      <c r="TYW1" s="182"/>
      <c r="TYX1" s="182"/>
      <c r="TYY1" s="182"/>
      <c r="TYZ1" s="182"/>
      <c r="TZA1" s="182"/>
      <c r="TZB1" s="182"/>
      <c r="TZC1" s="182"/>
      <c r="TZD1" s="182"/>
      <c r="TZE1" s="182"/>
      <c r="TZF1" s="182"/>
      <c r="TZG1" s="182"/>
      <c r="TZH1" s="182"/>
      <c r="TZI1" s="182"/>
      <c r="TZJ1" s="182"/>
      <c r="TZK1" s="182"/>
      <c r="TZL1" s="182"/>
      <c r="TZM1" s="182"/>
      <c r="TZN1" s="182"/>
      <c r="TZO1" s="182"/>
      <c r="TZP1" s="182"/>
      <c r="TZQ1" s="182"/>
      <c r="TZR1" s="182"/>
      <c r="TZS1" s="182"/>
      <c r="TZT1" s="182"/>
      <c r="TZU1" s="182"/>
      <c r="TZV1" s="182"/>
      <c r="TZW1" s="182"/>
      <c r="TZX1" s="182"/>
      <c r="TZY1" s="182"/>
      <c r="TZZ1" s="182"/>
      <c r="UAA1" s="182"/>
      <c r="UAB1" s="182"/>
      <c r="UAC1" s="182"/>
      <c r="UAD1" s="182"/>
      <c r="UAE1" s="182"/>
      <c r="UAF1" s="182"/>
      <c r="UAG1" s="182"/>
      <c r="UAH1" s="182"/>
      <c r="UAI1" s="182"/>
      <c r="UAJ1" s="182"/>
      <c r="UAK1" s="182"/>
      <c r="UAL1" s="182"/>
      <c r="UAM1" s="182"/>
      <c r="UAN1" s="182"/>
      <c r="UAO1" s="182"/>
      <c r="UAP1" s="182"/>
      <c r="UAQ1" s="182"/>
      <c r="UAR1" s="182"/>
      <c r="UAS1" s="182"/>
      <c r="UAT1" s="182"/>
      <c r="UAU1" s="182"/>
      <c r="UAV1" s="182"/>
      <c r="UAW1" s="182"/>
      <c r="UAX1" s="182"/>
      <c r="UAY1" s="182"/>
      <c r="UAZ1" s="182"/>
      <c r="UBA1" s="182"/>
      <c r="UBB1" s="182"/>
      <c r="UBC1" s="182"/>
      <c r="UBD1" s="182"/>
      <c r="UBE1" s="182"/>
      <c r="UBF1" s="182"/>
      <c r="UBG1" s="182"/>
      <c r="UBH1" s="182"/>
      <c r="UBI1" s="182"/>
      <c r="UBJ1" s="182"/>
      <c r="UBK1" s="182"/>
      <c r="UBL1" s="182"/>
      <c r="UBM1" s="182"/>
      <c r="UBN1" s="182"/>
      <c r="UBO1" s="182"/>
      <c r="UBP1" s="182"/>
      <c r="UBQ1" s="182"/>
      <c r="UBR1" s="182"/>
      <c r="UBS1" s="182"/>
      <c r="UBT1" s="182"/>
      <c r="UBU1" s="182"/>
      <c r="UBV1" s="182"/>
      <c r="UBW1" s="182"/>
      <c r="UBX1" s="182"/>
      <c r="UBY1" s="182"/>
      <c r="UBZ1" s="182"/>
      <c r="UCA1" s="182"/>
      <c r="UCB1" s="182"/>
      <c r="UCC1" s="182"/>
      <c r="UCD1" s="182"/>
      <c r="UCE1" s="182"/>
      <c r="UCF1" s="182"/>
      <c r="UCG1" s="182"/>
      <c r="UCH1" s="182"/>
      <c r="UCI1" s="182"/>
      <c r="UCJ1" s="182"/>
      <c r="UCK1" s="182"/>
      <c r="UCL1" s="182"/>
      <c r="UCM1" s="182"/>
      <c r="UCN1" s="182"/>
      <c r="UCO1" s="182"/>
      <c r="UCP1" s="182"/>
      <c r="UCQ1" s="182"/>
      <c r="UCR1" s="182"/>
      <c r="UCS1" s="182"/>
      <c r="UCT1" s="182"/>
      <c r="UCU1" s="182"/>
      <c r="UCV1" s="182"/>
      <c r="UCW1" s="182"/>
      <c r="UCX1" s="182"/>
      <c r="UCY1" s="182"/>
      <c r="UCZ1" s="182"/>
      <c r="UDA1" s="182"/>
      <c r="UDB1" s="182"/>
      <c r="UDC1" s="182"/>
      <c r="UDD1" s="182"/>
      <c r="UDE1" s="182"/>
      <c r="UDF1" s="182"/>
      <c r="UDG1" s="182"/>
      <c r="UDH1" s="182"/>
      <c r="UDI1" s="182"/>
      <c r="UDJ1" s="182"/>
      <c r="UDK1" s="182"/>
      <c r="UDL1" s="182"/>
      <c r="UDM1" s="182"/>
      <c r="UDN1" s="182"/>
      <c r="UDO1" s="182"/>
      <c r="UDP1" s="182"/>
      <c r="UDQ1" s="182"/>
      <c r="UDR1" s="182"/>
      <c r="UDS1" s="182"/>
      <c r="UDT1" s="182"/>
      <c r="UDU1" s="182"/>
      <c r="UDV1" s="182"/>
      <c r="UDW1" s="182"/>
      <c r="UDX1" s="182"/>
      <c r="UDY1" s="182"/>
      <c r="UDZ1" s="182"/>
      <c r="UEA1" s="182"/>
      <c r="UEB1" s="182"/>
      <c r="UEC1" s="182"/>
      <c r="UED1" s="182"/>
      <c r="UEE1" s="182"/>
      <c r="UEF1" s="182"/>
      <c r="UEG1" s="182"/>
      <c r="UEH1" s="182"/>
      <c r="UEI1" s="182"/>
      <c r="UEJ1" s="182"/>
      <c r="UEK1" s="182"/>
      <c r="UEL1" s="182"/>
      <c r="UEM1" s="182"/>
      <c r="UEN1" s="182"/>
      <c r="UEO1" s="182"/>
      <c r="UEP1" s="182"/>
      <c r="UEQ1" s="182"/>
      <c r="UER1" s="182"/>
      <c r="UES1" s="182"/>
      <c r="UET1" s="182"/>
      <c r="UEU1" s="182"/>
      <c r="UEV1" s="182"/>
      <c r="UEW1" s="182"/>
      <c r="UEX1" s="182"/>
      <c r="UEY1" s="182"/>
      <c r="UEZ1" s="182"/>
      <c r="UFA1" s="182"/>
      <c r="UFB1" s="182"/>
      <c r="UFC1" s="182"/>
      <c r="UFD1" s="182"/>
      <c r="UFE1" s="182"/>
      <c r="UFF1" s="182"/>
      <c r="UFG1" s="182"/>
      <c r="UFH1" s="182"/>
      <c r="UFI1" s="182"/>
      <c r="UFJ1" s="182"/>
      <c r="UFK1" s="182"/>
      <c r="UFL1" s="182"/>
      <c r="UFM1" s="182"/>
      <c r="UFN1" s="182"/>
      <c r="UFO1" s="182"/>
      <c r="UFP1" s="182"/>
      <c r="UFQ1" s="182"/>
      <c r="UFR1" s="182"/>
      <c r="UFS1" s="182"/>
      <c r="UFT1" s="182"/>
      <c r="UFU1" s="182"/>
      <c r="UFV1" s="182"/>
      <c r="UFW1" s="182"/>
      <c r="UFX1" s="182"/>
      <c r="UFY1" s="182"/>
      <c r="UFZ1" s="182"/>
      <c r="UGA1" s="182"/>
      <c r="UGB1" s="182"/>
      <c r="UGC1" s="182"/>
      <c r="UGD1" s="182"/>
      <c r="UGE1" s="182"/>
      <c r="UGF1" s="182"/>
      <c r="UGG1" s="182"/>
      <c r="UGH1" s="182"/>
      <c r="UGI1" s="182"/>
      <c r="UGJ1" s="182"/>
      <c r="UGK1" s="182"/>
      <c r="UGL1" s="182"/>
      <c r="UGM1" s="182"/>
      <c r="UGN1" s="182"/>
      <c r="UGO1" s="182"/>
      <c r="UGP1" s="182"/>
      <c r="UGQ1" s="182"/>
      <c r="UGR1" s="182"/>
      <c r="UGS1" s="182"/>
      <c r="UGT1" s="182"/>
      <c r="UGU1" s="182"/>
      <c r="UGV1" s="182"/>
      <c r="UGW1" s="182"/>
      <c r="UGX1" s="182"/>
      <c r="UGY1" s="182"/>
      <c r="UGZ1" s="182"/>
      <c r="UHA1" s="182"/>
      <c r="UHB1" s="182"/>
      <c r="UHC1" s="182"/>
      <c r="UHD1" s="182"/>
      <c r="UHE1" s="182"/>
      <c r="UHF1" s="182"/>
      <c r="UHG1" s="182"/>
      <c r="UHH1" s="182"/>
      <c r="UHI1" s="182"/>
      <c r="UHJ1" s="182"/>
      <c r="UHK1" s="182"/>
      <c r="UHL1" s="182"/>
      <c r="UHM1" s="182"/>
      <c r="UHN1" s="182"/>
      <c r="UHO1" s="182"/>
      <c r="UHP1" s="182"/>
      <c r="UHQ1" s="182"/>
      <c r="UHR1" s="182"/>
      <c r="UHS1" s="182"/>
      <c r="UHT1" s="182"/>
      <c r="UHU1" s="182"/>
      <c r="UHV1" s="182"/>
      <c r="UHW1" s="182"/>
      <c r="UHX1" s="182"/>
      <c r="UHY1" s="182"/>
      <c r="UHZ1" s="182"/>
      <c r="UIA1" s="182"/>
      <c r="UIB1" s="182"/>
      <c r="UIC1" s="182"/>
      <c r="UID1" s="182"/>
      <c r="UIE1" s="182"/>
      <c r="UIF1" s="182"/>
      <c r="UIG1" s="182"/>
      <c r="UIH1" s="182"/>
      <c r="UII1" s="182"/>
      <c r="UIJ1" s="182"/>
      <c r="UIK1" s="182"/>
      <c r="UIL1" s="182"/>
      <c r="UIM1" s="182"/>
      <c r="UIN1" s="182"/>
      <c r="UIO1" s="182"/>
      <c r="UIP1" s="182"/>
      <c r="UIQ1" s="182"/>
      <c r="UIR1" s="182"/>
      <c r="UIS1" s="182"/>
      <c r="UIT1" s="182"/>
      <c r="UIU1" s="182"/>
      <c r="UIV1" s="182"/>
      <c r="UIW1" s="182"/>
      <c r="UIX1" s="182"/>
      <c r="UIY1" s="182"/>
      <c r="UIZ1" s="182"/>
      <c r="UJA1" s="182"/>
      <c r="UJB1" s="182"/>
      <c r="UJC1" s="182"/>
      <c r="UJD1" s="182"/>
      <c r="UJE1" s="182"/>
      <c r="UJF1" s="182"/>
      <c r="UJG1" s="182"/>
      <c r="UJH1" s="182"/>
      <c r="UJI1" s="182"/>
      <c r="UJJ1" s="182"/>
      <c r="UJK1" s="182"/>
      <c r="UJL1" s="182"/>
      <c r="UJM1" s="182"/>
      <c r="UJN1" s="182"/>
      <c r="UJO1" s="182"/>
      <c r="UJP1" s="182"/>
      <c r="UJQ1" s="182"/>
      <c r="UJR1" s="182"/>
      <c r="UJS1" s="182"/>
      <c r="UJT1" s="182"/>
      <c r="UJU1" s="182"/>
      <c r="UJV1" s="182"/>
      <c r="UJW1" s="182"/>
      <c r="UJX1" s="182"/>
      <c r="UJY1" s="182"/>
      <c r="UJZ1" s="182"/>
      <c r="UKA1" s="182"/>
      <c r="UKB1" s="182"/>
      <c r="UKC1" s="182"/>
      <c r="UKD1" s="182"/>
      <c r="UKE1" s="182"/>
      <c r="UKF1" s="182"/>
      <c r="UKG1" s="182"/>
      <c r="UKH1" s="182"/>
      <c r="UKI1" s="182"/>
      <c r="UKJ1" s="182"/>
      <c r="UKK1" s="182"/>
      <c r="UKL1" s="182"/>
      <c r="UKM1" s="182"/>
      <c r="UKN1" s="182"/>
      <c r="UKO1" s="182"/>
      <c r="UKP1" s="182"/>
      <c r="UKQ1" s="182"/>
      <c r="UKR1" s="182"/>
      <c r="UKS1" s="182"/>
      <c r="UKT1" s="182"/>
      <c r="UKU1" s="182"/>
      <c r="UKV1" s="182"/>
      <c r="UKW1" s="182"/>
      <c r="UKX1" s="182"/>
      <c r="UKY1" s="182"/>
      <c r="UKZ1" s="182"/>
      <c r="ULA1" s="182"/>
      <c r="ULB1" s="182"/>
      <c r="ULC1" s="182"/>
      <c r="ULD1" s="182"/>
      <c r="ULE1" s="182"/>
      <c r="ULF1" s="182"/>
      <c r="ULG1" s="182"/>
      <c r="ULH1" s="182"/>
      <c r="ULI1" s="182"/>
      <c r="ULJ1" s="182"/>
      <c r="ULK1" s="182"/>
      <c r="ULL1" s="182"/>
      <c r="ULM1" s="182"/>
      <c r="ULN1" s="182"/>
      <c r="ULO1" s="182"/>
      <c r="ULP1" s="182"/>
      <c r="ULQ1" s="182"/>
      <c r="ULR1" s="182"/>
      <c r="ULS1" s="182"/>
      <c r="ULT1" s="182"/>
      <c r="ULU1" s="182"/>
      <c r="ULV1" s="182"/>
      <c r="ULW1" s="182"/>
      <c r="ULX1" s="182"/>
      <c r="ULY1" s="182"/>
      <c r="ULZ1" s="182"/>
      <c r="UMA1" s="182"/>
      <c r="UMB1" s="182"/>
      <c r="UMC1" s="182"/>
      <c r="UMD1" s="182"/>
      <c r="UME1" s="182"/>
      <c r="UMF1" s="182"/>
      <c r="UMG1" s="182"/>
      <c r="UMH1" s="182"/>
      <c r="UMI1" s="182"/>
      <c r="UMJ1" s="182"/>
      <c r="UMK1" s="182"/>
      <c r="UML1" s="182"/>
      <c r="UMM1" s="182"/>
      <c r="UMN1" s="182"/>
      <c r="UMO1" s="182"/>
      <c r="UMP1" s="182"/>
      <c r="UMQ1" s="182"/>
      <c r="UMR1" s="182"/>
      <c r="UMS1" s="182"/>
      <c r="UMT1" s="182"/>
      <c r="UMU1" s="182"/>
      <c r="UMV1" s="182"/>
      <c r="UMW1" s="182"/>
      <c r="UMX1" s="182"/>
      <c r="UMY1" s="182"/>
      <c r="UMZ1" s="182"/>
      <c r="UNA1" s="182"/>
      <c r="UNB1" s="182"/>
      <c r="UNC1" s="182"/>
      <c r="UND1" s="182"/>
      <c r="UNE1" s="182"/>
      <c r="UNF1" s="182"/>
      <c r="UNG1" s="182"/>
      <c r="UNH1" s="182"/>
      <c r="UNI1" s="182"/>
      <c r="UNJ1" s="182"/>
      <c r="UNK1" s="182"/>
      <c r="UNL1" s="182"/>
      <c r="UNM1" s="182"/>
      <c r="UNN1" s="182"/>
      <c r="UNO1" s="182"/>
      <c r="UNP1" s="182"/>
      <c r="UNQ1" s="182"/>
      <c r="UNR1" s="182"/>
      <c r="UNS1" s="182"/>
      <c r="UNT1" s="182"/>
      <c r="UNU1" s="182"/>
      <c r="UNV1" s="182"/>
      <c r="UNW1" s="182"/>
      <c r="UNX1" s="182"/>
      <c r="UNY1" s="182"/>
      <c r="UNZ1" s="182"/>
      <c r="UOA1" s="182"/>
      <c r="UOB1" s="182"/>
      <c r="UOC1" s="182"/>
      <c r="UOD1" s="182"/>
      <c r="UOE1" s="182"/>
      <c r="UOF1" s="182"/>
      <c r="UOG1" s="182"/>
      <c r="UOH1" s="182"/>
      <c r="UOI1" s="182"/>
      <c r="UOJ1" s="182"/>
      <c r="UOK1" s="182"/>
      <c r="UOL1" s="182"/>
      <c r="UOM1" s="182"/>
      <c r="UON1" s="182"/>
      <c r="UOO1" s="182"/>
      <c r="UOP1" s="182"/>
      <c r="UOQ1" s="182"/>
      <c r="UOR1" s="182"/>
      <c r="UOS1" s="182"/>
      <c r="UOT1" s="182"/>
      <c r="UOU1" s="182"/>
      <c r="UOV1" s="182"/>
      <c r="UOW1" s="182"/>
      <c r="UOX1" s="182"/>
      <c r="UOY1" s="182"/>
      <c r="UOZ1" s="182"/>
      <c r="UPA1" s="182"/>
      <c r="UPB1" s="182"/>
      <c r="UPC1" s="182"/>
      <c r="UPD1" s="182"/>
      <c r="UPE1" s="182"/>
      <c r="UPF1" s="182"/>
      <c r="UPG1" s="182"/>
      <c r="UPH1" s="182"/>
      <c r="UPI1" s="182"/>
      <c r="UPJ1" s="182"/>
      <c r="UPK1" s="182"/>
      <c r="UPL1" s="182"/>
      <c r="UPM1" s="182"/>
      <c r="UPN1" s="182"/>
      <c r="UPO1" s="182"/>
      <c r="UPP1" s="182"/>
      <c r="UPQ1" s="182"/>
      <c r="UPR1" s="182"/>
      <c r="UPS1" s="182"/>
      <c r="UPT1" s="182"/>
      <c r="UPU1" s="182"/>
      <c r="UPV1" s="182"/>
      <c r="UPW1" s="182"/>
      <c r="UPX1" s="182"/>
      <c r="UPY1" s="182"/>
      <c r="UPZ1" s="182"/>
      <c r="UQA1" s="182"/>
      <c r="UQB1" s="182"/>
      <c r="UQC1" s="182"/>
      <c r="UQD1" s="182"/>
      <c r="UQE1" s="182"/>
      <c r="UQF1" s="182"/>
      <c r="UQG1" s="182"/>
      <c r="UQH1" s="182"/>
      <c r="UQI1" s="182"/>
      <c r="UQJ1" s="182"/>
      <c r="UQK1" s="182"/>
      <c r="UQL1" s="182"/>
      <c r="UQM1" s="182"/>
      <c r="UQN1" s="182"/>
      <c r="UQO1" s="182"/>
      <c r="UQP1" s="182"/>
      <c r="UQQ1" s="182"/>
      <c r="UQR1" s="182"/>
      <c r="UQS1" s="182"/>
      <c r="UQT1" s="182"/>
      <c r="UQU1" s="182"/>
      <c r="UQV1" s="182"/>
      <c r="UQW1" s="182"/>
      <c r="UQX1" s="182"/>
      <c r="UQY1" s="182"/>
      <c r="UQZ1" s="182"/>
      <c r="URA1" s="182"/>
      <c r="URB1" s="182"/>
      <c r="URC1" s="182"/>
      <c r="URD1" s="182"/>
      <c r="URE1" s="182"/>
      <c r="URF1" s="182"/>
      <c r="URG1" s="182"/>
      <c r="URH1" s="182"/>
      <c r="URI1" s="182"/>
      <c r="URJ1" s="182"/>
      <c r="URK1" s="182"/>
      <c r="URL1" s="182"/>
      <c r="URM1" s="182"/>
      <c r="URN1" s="182"/>
      <c r="URO1" s="182"/>
      <c r="URP1" s="182"/>
      <c r="URQ1" s="182"/>
      <c r="URR1" s="182"/>
      <c r="URS1" s="182"/>
      <c r="URT1" s="182"/>
      <c r="URU1" s="182"/>
      <c r="URV1" s="182"/>
      <c r="URW1" s="182"/>
      <c r="URX1" s="182"/>
      <c r="URY1" s="182"/>
      <c r="URZ1" s="182"/>
      <c r="USA1" s="182"/>
      <c r="USB1" s="182"/>
      <c r="USC1" s="182"/>
      <c r="USD1" s="182"/>
      <c r="USE1" s="182"/>
      <c r="USF1" s="182"/>
      <c r="USG1" s="182"/>
      <c r="USH1" s="182"/>
      <c r="USI1" s="182"/>
      <c r="USJ1" s="182"/>
      <c r="USK1" s="182"/>
      <c r="USL1" s="182"/>
      <c r="USM1" s="182"/>
      <c r="USN1" s="182"/>
      <c r="USO1" s="182"/>
      <c r="USP1" s="182"/>
      <c r="USQ1" s="182"/>
      <c r="USR1" s="182"/>
      <c r="USS1" s="182"/>
      <c r="UST1" s="182"/>
      <c r="USU1" s="182"/>
      <c r="USV1" s="182"/>
      <c r="USW1" s="182"/>
      <c r="USX1" s="182"/>
      <c r="USY1" s="182"/>
      <c r="USZ1" s="182"/>
      <c r="UTA1" s="182"/>
      <c r="UTB1" s="182"/>
      <c r="UTC1" s="182"/>
      <c r="UTD1" s="182"/>
      <c r="UTE1" s="182"/>
      <c r="UTF1" s="182"/>
      <c r="UTG1" s="182"/>
      <c r="UTH1" s="182"/>
      <c r="UTI1" s="182"/>
      <c r="UTJ1" s="182"/>
      <c r="UTK1" s="182"/>
      <c r="UTL1" s="182"/>
      <c r="UTM1" s="182"/>
      <c r="UTN1" s="182"/>
      <c r="UTO1" s="182"/>
      <c r="UTP1" s="182"/>
      <c r="UTQ1" s="182"/>
      <c r="UTR1" s="182"/>
      <c r="UTS1" s="182"/>
      <c r="UTT1" s="182"/>
      <c r="UTU1" s="182"/>
      <c r="UTV1" s="182"/>
      <c r="UTW1" s="182"/>
      <c r="UTX1" s="182"/>
      <c r="UTY1" s="182"/>
      <c r="UTZ1" s="182"/>
      <c r="UUA1" s="182"/>
      <c r="UUB1" s="182"/>
      <c r="UUC1" s="182"/>
      <c r="UUD1" s="182"/>
      <c r="UUE1" s="182"/>
      <c r="UUF1" s="182"/>
      <c r="UUG1" s="182"/>
      <c r="UUH1" s="182"/>
      <c r="UUI1" s="182"/>
      <c r="UUJ1" s="182"/>
      <c r="UUK1" s="182"/>
      <c r="UUL1" s="182"/>
      <c r="UUM1" s="182"/>
      <c r="UUN1" s="182"/>
      <c r="UUO1" s="182"/>
      <c r="UUP1" s="182"/>
      <c r="UUQ1" s="182"/>
      <c r="UUR1" s="182"/>
      <c r="UUS1" s="182"/>
      <c r="UUT1" s="182"/>
      <c r="UUU1" s="182"/>
      <c r="UUV1" s="182"/>
      <c r="UUW1" s="182"/>
      <c r="UUX1" s="182"/>
      <c r="UUY1" s="182"/>
      <c r="UUZ1" s="182"/>
      <c r="UVA1" s="182"/>
      <c r="UVB1" s="182"/>
      <c r="UVC1" s="182"/>
      <c r="UVD1" s="182"/>
      <c r="UVE1" s="182"/>
      <c r="UVF1" s="182"/>
      <c r="UVG1" s="182"/>
      <c r="UVH1" s="182"/>
      <c r="UVI1" s="182"/>
      <c r="UVJ1" s="182"/>
      <c r="UVK1" s="182"/>
      <c r="UVL1" s="182"/>
      <c r="UVM1" s="182"/>
      <c r="UVN1" s="182"/>
      <c r="UVO1" s="182"/>
      <c r="UVP1" s="182"/>
      <c r="UVQ1" s="182"/>
      <c r="UVR1" s="182"/>
      <c r="UVS1" s="182"/>
      <c r="UVT1" s="182"/>
      <c r="UVU1" s="182"/>
      <c r="UVV1" s="182"/>
      <c r="UVW1" s="182"/>
      <c r="UVX1" s="182"/>
      <c r="UVY1" s="182"/>
      <c r="UVZ1" s="182"/>
      <c r="UWA1" s="182"/>
      <c r="UWB1" s="182"/>
      <c r="UWC1" s="182"/>
      <c r="UWD1" s="182"/>
      <c r="UWE1" s="182"/>
      <c r="UWF1" s="182"/>
      <c r="UWG1" s="182"/>
      <c r="UWH1" s="182"/>
      <c r="UWI1" s="182"/>
      <c r="UWJ1" s="182"/>
      <c r="UWK1" s="182"/>
      <c r="UWL1" s="182"/>
      <c r="UWM1" s="182"/>
      <c r="UWN1" s="182"/>
      <c r="UWO1" s="182"/>
      <c r="UWP1" s="182"/>
      <c r="UWQ1" s="182"/>
      <c r="UWR1" s="182"/>
      <c r="UWS1" s="182"/>
      <c r="UWT1" s="182"/>
      <c r="UWU1" s="182"/>
      <c r="UWV1" s="182"/>
      <c r="UWW1" s="182"/>
      <c r="UWX1" s="182"/>
      <c r="UWY1" s="182"/>
      <c r="UWZ1" s="182"/>
      <c r="UXA1" s="182"/>
      <c r="UXB1" s="182"/>
      <c r="UXC1" s="182"/>
      <c r="UXD1" s="182"/>
      <c r="UXE1" s="182"/>
      <c r="UXF1" s="182"/>
      <c r="UXG1" s="182"/>
      <c r="UXH1" s="182"/>
      <c r="UXI1" s="182"/>
      <c r="UXJ1" s="182"/>
      <c r="UXK1" s="182"/>
      <c r="UXL1" s="182"/>
      <c r="UXM1" s="182"/>
      <c r="UXN1" s="182"/>
      <c r="UXO1" s="182"/>
      <c r="UXP1" s="182"/>
      <c r="UXQ1" s="182"/>
      <c r="UXR1" s="182"/>
      <c r="UXS1" s="182"/>
      <c r="UXT1" s="182"/>
      <c r="UXU1" s="182"/>
      <c r="UXV1" s="182"/>
      <c r="UXW1" s="182"/>
      <c r="UXX1" s="182"/>
      <c r="UXY1" s="182"/>
      <c r="UXZ1" s="182"/>
      <c r="UYA1" s="182"/>
      <c r="UYB1" s="182"/>
      <c r="UYC1" s="182"/>
      <c r="UYD1" s="182"/>
      <c r="UYE1" s="182"/>
      <c r="UYF1" s="182"/>
      <c r="UYG1" s="182"/>
      <c r="UYH1" s="182"/>
      <c r="UYI1" s="182"/>
      <c r="UYJ1" s="182"/>
      <c r="UYK1" s="182"/>
      <c r="UYL1" s="182"/>
      <c r="UYM1" s="182"/>
      <c r="UYN1" s="182"/>
      <c r="UYO1" s="182"/>
      <c r="UYP1" s="182"/>
      <c r="UYQ1" s="182"/>
      <c r="UYR1" s="182"/>
      <c r="UYS1" s="182"/>
      <c r="UYT1" s="182"/>
      <c r="UYU1" s="182"/>
      <c r="UYV1" s="182"/>
      <c r="UYW1" s="182"/>
      <c r="UYX1" s="182"/>
      <c r="UYY1" s="182"/>
      <c r="UYZ1" s="182"/>
      <c r="UZA1" s="182"/>
      <c r="UZB1" s="182"/>
      <c r="UZC1" s="182"/>
      <c r="UZD1" s="182"/>
      <c r="UZE1" s="182"/>
      <c r="UZF1" s="182"/>
      <c r="UZG1" s="182"/>
      <c r="UZH1" s="182"/>
      <c r="UZI1" s="182"/>
      <c r="UZJ1" s="182"/>
      <c r="UZK1" s="182"/>
      <c r="UZL1" s="182"/>
      <c r="UZM1" s="182"/>
      <c r="UZN1" s="182"/>
      <c r="UZO1" s="182"/>
      <c r="UZP1" s="182"/>
      <c r="UZQ1" s="182"/>
      <c r="UZR1" s="182"/>
      <c r="UZS1" s="182"/>
      <c r="UZT1" s="182"/>
      <c r="UZU1" s="182"/>
      <c r="UZV1" s="182"/>
      <c r="UZW1" s="182"/>
      <c r="UZX1" s="182"/>
      <c r="UZY1" s="182"/>
      <c r="UZZ1" s="182"/>
      <c r="VAA1" s="182"/>
      <c r="VAB1" s="182"/>
      <c r="VAC1" s="182"/>
      <c r="VAD1" s="182"/>
      <c r="VAE1" s="182"/>
      <c r="VAF1" s="182"/>
      <c r="VAG1" s="182"/>
      <c r="VAH1" s="182"/>
      <c r="VAI1" s="182"/>
      <c r="VAJ1" s="182"/>
      <c r="VAK1" s="182"/>
      <c r="VAL1" s="182"/>
      <c r="VAM1" s="182"/>
      <c r="VAN1" s="182"/>
      <c r="VAO1" s="182"/>
      <c r="VAP1" s="182"/>
      <c r="VAQ1" s="182"/>
      <c r="VAR1" s="182"/>
      <c r="VAS1" s="182"/>
      <c r="VAT1" s="182"/>
      <c r="VAU1" s="182"/>
      <c r="VAV1" s="182"/>
      <c r="VAW1" s="182"/>
      <c r="VAX1" s="182"/>
      <c r="VAY1" s="182"/>
      <c r="VAZ1" s="182"/>
      <c r="VBA1" s="182"/>
      <c r="VBB1" s="182"/>
      <c r="VBC1" s="182"/>
      <c r="VBD1" s="182"/>
      <c r="VBE1" s="182"/>
      <c r="VBF1" s="182"/>
      <c r="VBG1" s="182"/>
      <c r="VBH1" s="182"/>
      <c r="VBI1" s="182"/>
      <c r="VBJ1" s="182"/>
      <c r="VBK1" s="182"/>
      <c r="VBL1" s="182"/>
      <c r="VBM1" s="182"/>
      <c r="VBN1" s="182"/>
      <c r="VBO1" s="182"/>
      <c r="VBP1" s="182"/>
      <c r="VBQ1" s="182"/>
      <c r="VBR1" s="182"/>
      <c r="VBS1" s="182"/>
      <c r="VBT1" s="182"/>
      <c r="VBU1" s="182"/>
      <c r="VBV1" s="182"/>
      <c r="VBW1" s="182"/>
      <c r="VBX1" s="182"/>
      <c r="VBY1" s="182"/>
      <c r="VBZ1" s="182"/>
      <c r="VCA1" s="182"/>
      <c r="VCB1" s="182"/>
      <c r="VCC1" s="182"/>
      <c r="VCD1" s="182"/>
      <c r="VCE1" s="182"/>
      <c r="VCF1" s="182"/>
      <c r="VCG1" s="182"/>
      <c r="VCH1" s="182"/>
      <c r="VCI1" s="182"/>
      <c r="VCJ1" s="182"/>
      <c r="VCK1" s="182"/>
      <c r="VCL1" s="182"/>
      <c r="VCM1" s="182"/>
      <c r="VCN1" s="182"/>
      <c r="VCO1" s="182"/>
      <c r="VCP1" s="182"/>
      <c r="VCQ1" s="182"/>
      <c r="VCR1" s="182"/>
      <c r="VCS1" s="182"/>
      <c r="VCT1" s="182"/>
      <c r="VCU1" s="182"/>
      <c r="VCV1" s="182"/>
      <c r="VCW1" s="182"/>
      <c r="VCX1" s="182"/>
      <c r="VCY1" s="182"/>
      <c r="VCZ1" s="182"/>
      <c r="VDA1" s="182"/>
      <c r="VDB1" s="182"/>
      <c r="VDC1" s="182"/>
      <c r="VDD1" s="182"/>
      <c r="VDE1" s="182"/>
      <c r="VDF1" s="182"/>
      <c r="VDG1" s="182"/>
      <c r="VDH1" s="182"/>
      <c r="VDI1" s="182"/>
      <c r="VDJ1" s="182"/>
      <c r="VDK1" s="182"/>
      <c r="VDL1" s="182"/>
      <c r="VDM1" s="182"/>
      <c r="VDN1" s="182"/>
      <c r="VDO1" s="182"/>
      <c r="VDP1" s="182"/>
      <c r="VDQ1" s="182"/>
      <c r="VDR1" s="182"/>
      <c r="VDS1" s="182"/>
      <c r="VDT1" s="182"/>
      <c r="VDU1" s="182"/>
      <c r="VDV1" s="182"/>
      <c r="VDW1" s="182"/>
      <c r="VDX1" s="182"/>
      <c r="VDY1" s="182"/>
      <c r="VDZ1" s="182"/>
      <c r="VEA1" s="182"/>
      <c r="VEB1" s="182"/>
      <c r="VEC1" s="182"/>
      <c r="VED1" s="182"/>
      <c r="VEE1" s="182"/>
      <c r="VEF1" s="182"/>
      <c r="VEG1" s="182"/>
      <c r="VEH1" s="182"/>
      <c r="VEI1" s="182"/>
      <c r="VEJ1" s="182"/>
      <c r="VEK1" s="182"/>
      <c r="VEL1" s="182"/>
      <c r="VEM1" s="182"/>
      <c r="VEN1" s="182"/>
      <c r="VEO1" s="182"/>
      <c r="VEP1" s="182"/>
      <c r="VEQ1" s="182"/>
      <c r="VER1" s="182"/>
      <c r="VES1" s="182"/>
      <c r="VET1" s="182"/>
      <c r="VEU1" s="182"/>
      <c r="VEV1" s="182"/>
      <c r="VEW1" s="182"/>
      <c r="VEX1" s="182"/>
      <c r="VEY1" s="182"/>
      <c r="VEZ1" s="182"/>
      <c r="VFA1" s="182"/>
      <c r="VFB1" s="182"/>
      <c r="VFC1" s="182"/>
      <c r="VFD1" s="182"/>
      <c r="VFE1" s="182"/>
      <c r="VFF1" s="182"/>
      <c r="VFG1" s="182"/>
      <c r="VFH1" s="182"/>
      <c r="VFI1" s="182"/>
      <c r="VFJ1" s="182"/>
      <c r="VFK1" s="182"/>
      <c r="VFL1" s="182"/>
      <c r="VFM1" s="182"/>
      <c r="VFN1" s="182"/>
      <c r="VFO1" s="182"/>
      <c r="VFP1" s="182"/>
      <c r="VFQ1" s="182"/>
      <c r="VFR1" s="182"/>
      <c r="VFS1" s="182"/>
      <c r="VFT1" s="182"/>
      <c r="VFU1" s="182"/>
      <c r="VFV1" s="182"/>
      <c r="VFW1" s="182"/>
      <c r="VFX1" s="182"/>
      <c r="VFY1" s="182"/>
      <c r="VFZ1" s="182"/>
      <c r="VGA1" s="182"/>
      <c r="VGB1" s="182"/>
      <c r="VGC1" s="182"/>
      <c r="VGD1" s="182"/>
      <c r="VGE1" s="182"/>
      <c r="VGF1" s="182"/>
      <c r="VGG1" s="182"/>
      <c r="VGH1" s="182"/>
      <c r="VGI1" s="182"/>
      <c r="VGJ1" s="182"/>
      <c r="VGK1" s="182"/>
      <c r="VGL1" s="182"/>
      <c r="VGM1" s="182"/>
      <c r="VGN1" s="182"/>
      <c r="VGO1" s="182"/>
      <c r="VGP1" s="182"/>
      <c r="VGQ1" s="182"/>
      <c r="VGR1" s="182"/>
      <c r="VGS1" s="182"/>
      <c r="VGT1" s="182"/>
      <c r="VGU1" s="182"/>
      <c r="VGV1" s="182"/>
      <c r="VGW1" s="182"/>
      <c r="VGX1" s="182"/>
      <c r="VGY1" s="182"/>
      <c r="VGZ1" s="182"/>
      <c r="VHA1" s="182"/>
      <c r="VHB1" s="182"/>
      <c r="VHC1" s="182"/>
      <c r="VHD1" s="182"/>
      <c r="VHE1" s="182"/>
      <c r="VHF1" s="182"/>
      <c r="VHG1" s="182"/>
      <c r="VHH1" s="182"/>
      <c r="VHI1" s="182"/>
      <c r="VHJ1" s="182"/>
      <c r="VHK1" s="182"/>
      <c r="VHL1" s="182"/>
      <c r="VHM1" s="182"/>
      <c r="VHN1" s="182"/>
      <c r="VHO1" s="182"/>
      <c r="VHP1" s="182"/>
      <c r="VHQ1" s="182"/>
      <c r="VHR1" s="182"/>
      <c r="VHS1" s="182"/>
      <c r="VHT1" s="182"/>
      <c r="VHU1" s="182"/>
      <c r="VHV1" s="182"/>
      <c r="VHW1" s="182"/>
      <c r="VHX1" s="182"/>
      <c r="VHY1" s="182"/>
      <c r="VHZ1" s="182"/>
      <c r="VIA1" s="182"/>
      <c r="VIB1" s="182"/>
      <c r="VIC1" s="182"/>
      <c r="VID1" s="182"/>
      <c r="VIE1" s="182"/>
      <c r="VIF1" s="182"/>
      <c r="VIG1" s="182"/>
      <c r="VIH1" s="182"/>
      <c r="VII1" s="182"/>
      <c r="VIJ1" s="182"/>
      <c r="VIK1" s="182"/>
      <c r="VIL1" s="182"/>
      <c r="VIM1" s="182"/>
      <c r="VIN1" s="182"/>
      <c r="VIO1" s="182"/>
      <c r="VIP1" s="182"/>
      <c r="VIQ1" s="182"/>
      <c r="VIR1" s="182"/>
      <c r="VIS1" s="182"/>
      <c r="VIT1" s="182"/>
      <c r="VIU1" s="182"/>
      <c r="VIV1" s="182"/>
      <c r="VIW1" s="182"/>
      <c r="VIX1" s="182"/>
      <c r="VIY1" s="182"/>
      <c r="VIZ1" s="182"/>
      <c r="VJA1" s="182"/>
      <c r="VJB1" s="182"/>
      <c r="VJC1" s="182"/>
      <c r="VJD1" s="182"/>
      <c r="VJE1" s="182"/>
      <c r="VJF1" s="182"/>
      <c r="VJG1" s="182"/>
      <c r="VJH1" s="182"/>
      <c r="VJI1" s="182"/>
      <c r="VJJ1" s="182"/>
      <c r="VJK1" s="182"/>
      <c r="VJL1" s="182"/>
      <c r="VJM1" s="182"/>
      <c r="VJN1" s="182"/>
      <c r="VJO1" s="182"/>
      <c r="VJP1" s="182"/>
      <c r="VJQ1" s="182"/>
      <c r="VJR1" s="182"/>
      <c r="VJS1" s="182"/>
      <c r="VJT1" s="182"/>
      <c r="VJU1" s="182"/>
      <c r="VJV1" s="182"/>
      <c r="VJW1" s="182"/>
      <c r="VJX1" s="182"/>
      <c r="VJY1" s="182"/>
      <c r="VJZ1" s="182"/>
      <c r="VKA1" s="182"/>
      <c r="VKB1" s="182"/>
      <c r="VKC1" s="182"/>
      <c r="VKD1" s="182"/>
      <c r="VKE1" s="182"/>
      <c r="VKF1" s="182"/>
      <c r="VKG1" s="182"/>
      <c r="VKH1" s="182"/>
      <c r="VKI1" s="182"/>
      <c r="VKJ1" s="182"/>
      <c r="VKK1" s="182"/>
      <c r="VKL1" s="182"/>
      <c r="VKM1" s="182"/>
      <c r="VKN1" s="182"/>
      <c r="VKO1" s="182"/>
      <c r="VKP1" s="182"/>
      <c r="VKQ1" s="182"/>
      <c r="VKR1" s="182"/>
      <c r="VKS1" s="182"/>
      <c r="VKT1" s="182"/>
      <c r="VKU1" s="182"/>
      <c r="VKV1" s="182"/>
      <c r="VKW1" s="182"/>
      <c r="VKX1" s="182"/>
      <c r="VKY1" s="182"/>
      <c r="VKZ1" s="182"/>
      <c r="VLA1" s="182"/>
      <c r="VLB1" s="182"/>
      <c r="VLC1" s="182"/>
      <c r="VLD1" s="182"/>
      <c r="VLE1" s="182"/>
      <c r="VLF1" s="182"/>
      <c r="VLG1" s="182"/>
      <c r="VLH1" s="182"/>
      <c r="VLI1" s="182"/>
      <c r="VLJ1" s="182"/>
      <c r="VLK1" s="182"/>
      <c r="VLL1" s="182"/>
      <c r="VLM1" s="182"/>
      <c r="VLN1" s="182"/>
      <c r="VLO1" s="182"/>
      <c r="VLP1" s="182"/>
      <c r="VLQ1" s="182"/>
      <c r="VLR1" s="182"/>
      <c r="VLS1" s="182"/>
      <c r="VLT1" s="182"/>
      <c r="VLU1" s="182"/>
      <c r="VLV1" s="182"/>
      <c r="VLW1" s="182"/>
      <c r="VLX1" s="182"/>
      <c r="VLY1" s="182"/>
      <c r="VLZ1" s="182"/>
      <c r="VMA1" s="182"/>
      <c r="VMB1" s="182"/>
      <c r="VMC1" s="182"/>
      <c r="VMD1" s="182"/>
      <c r="VME1" s="182"/>
      <c r="VMF1" s="182"/>
      <c r="VMG1" s="182"/>
      <c r="VMH1" s="182"/>
      <c r="VMI1" s="182"/>
      <c r="VMJ1" s="182"/>
      <c r="VMK1" s="182"/>
      <c r="VML1" s="182"/>
      <c r="VMM1" s="182"/>
      <c r="VMN1" s="182"/>
      <c r="VMO1" s="182"/>
      <c r="VMP1" s="182"/>
      <c r="VMQ1" s="182"/>
      <c r="VMR1" s="182"/>
      <c r="VMS1" s="182"/>
      <c r="VMT1" s="182"/>
      <c r="VMU1" s="182"/>
      <c r="VMV1" s="182"/>
      <c r="VMW1" s="182"/>
      <c r="VMX1" s="182"/>
      <c r="VMY1" s="182"/>
      <c r="VMZ1" s="182"/>
      <c r="VNA1" s="182"/>
      <c r="VNB1" s="182"/>
      <c r="VNC1" s="182"/>
      <c r="VND1" s="182"/>
      <c r="VNE1" s="182"/>
      <c r="VNF1" s="182"/>
      <c r="VNG1" s="182"/>
      <c r="VNH1" s="182"/>
      <c r="VNI1" s="182"/>
      <c r="VNJ1" s="182"/>
      <c r="VNK1" s="182"/>
      <c r="VNL1" s="182"/>
      <c r="VNM1" s="182"/>
      <c r="VNN1" s="182"/>
      <c r="VNO1" s="182"/>
      <c r="VNP1" s="182"/>
      <c r="VNQ1" s="182"/>
      <c r="VNR1" s="182"/>
      <c r="VNS1" s="182"/>
      <c r="VNT1" s="182"/>
      <c r="VNU1" s="182"/>
      <c r="VNV1" s="182"/>
      <c r="VNW1" s="182"/>
      <c r="VNX1" s="182"/>
      <c r="VNY1" s="182"/>
      <c r="VNZ1" s="182"/>
      <c r="VOA1" s="182"/>
      <c r="VOB1" s="182"/>
      <c r="VOC1" s="182"/>
      <c r="VOD1" s="182"/>
      <c r="VOE1" s="182"/>
      <c r="VOF1" s="182"/>
      <c r="VOG1" s="182"/>
      <c r="VOH1" s="182"/>
      <c r="VOI1" s="182"/>
      <c r="VOJ1" s="182"/>
      <c r="VOK1" s="182"/>
      <c r="VOL1" s="182"/>
      <c r="VOM1" s="182"/>
      <c r="VON1" s="182"/>
      <c r="VOO1" s="182"/>
      <c r="VOP1" s="182"/>
      <c r="VOQ1" s="182"/>
      <c r="VOR1" s="182"/>
      <c r="VOS1" s="182"/>
      <c r="VOT1" s="182"/>
      <c r="VOU1" s="182"/>
      <c r="VOV1" s="182"/>
      <c r="VOW1" s="182"/>
      <c r="VOX1" s="182"/>
      <c r="VOY1" s="182"/>
      <c r="VOZ1" s="182"/>
      <c r="VPA1" s="182"/>
      <c r="VPB1" s="182"/>
      <c r="VPC1" s="182"/>
      <c r="VPD1" s="182"/>
      <c r="VPE1" s="182"/>
      <c r="VPF1" s="182"/>
      <c r="VPG1" s="182"/>
      <c r="VPH1" s="182"/>
      <c r="VPI1" s="182"/>
      <c r="VPJ1" s="182"/>
      <c r="VPK1" s="182"/>
      <c r="VPL1" s="182"/>
      <c r="VPM1" s="182"/>
      <c r="VPN1" s="182"/>
      <c r="VPO1" s="182"/>
      <c r="VPP1" s="182"/>
      <c r="VPQ1" s="182"/>
      <c r="VPR1" s="182"/>
      <c r="VPS1" s="182"/>
      <c r="VPT1" s="182"/>
      <c r="VPU1" s="182"/>
      <c r="VPV1" s="182"/>
      <c r="VPW1" s="182"/>
      <c r="VPX1" s="182"/>
      <c r="VPY1" s="182"/>
      <c r="VPZ1" s="182"/>
      <c r="VQA1" s="182"/>
      <c r="VQB1" s="182"/>
      <c r="VQC1" s="182"/>
      <c r="VQD1" s="182"/>
      <c r="VQE1" s="182"/>
      <c r="VQF1" s="182"/>
      <c r="VQG1" s="182"/>
      <c r="VQH1" s="182"/>
      <c r="VQI1" s="182"/>
      <c r="VQJ1" s="182"/>
      <c r="VQK1" s="182"/>
      <c r="VQL1" s="182"/>
      <c r="VQM1" s="182"/>
      <c r="VQN1" s="182"/>
      <c r="VQO1" s="182"/>
      <c r="VQP1" s="182"/>
      <c r="VQQ1" s="182"/>
      <c r="VQR1" s="182"/>
      <c r="VQS1" s="182"/>
      <c r="VQT1" s="182"/>
      <c r="VQU1" s="182"/>
      <c r="VQV1" s="182"/>
      <c r="VQW1" s="182"/>
      <c r="VQX1" s="182"/>
      <c r="VQY1" s="182"/>
      <c r="VQZ1" s="182"/>
      <c r="VRA1" s="182"/>
      <c r="VRB1" s="182"/>
      <c r="VRC1" s="182"/>
      <c r="VRD1" s="182"/>
      <c r="VRE1" s="182"/>
      <c r="VRF1" s="182"/>
      <c r="VRG1" s="182"/>
      <c r="VRH1" s="182"/>
      <c r="VRI1" s="182"/>
      <c r="VRJ1" s="182"/>
      <c r="VRK1" s="182"/>
      <c r="VRL1" s="182"/>
      <c r="VRM1" s="182"/>
      <c r="VRN1" s="182"/>
      <c r="VRO1" s="182"/>
      <c r="VRP1" s="182"/>
      <c r="VRQ1" s="182"/>
      <c r="VRR1" s="182"/>
      <c r="VRS1" s="182"/>
      <c r="VRT1" s="182"/>
      <c r="VRU1" s="182"/>
      <c r="VRV1" s="182"/>
      <c r="VRW1" s="182"/>
      <c r="VRX1" s="182"/>
      <c r="VRY1" s="182"/>
      <c r="VRZ1" s="182"/>
      <c r="VSA1" s="182"/>
      <c r="VSB1" s="182"/>
      <c r="VSC1" s="182"/>
      <c r="VSD1" s="182"/>
      <c r="VSE1" s="182"/>
      <c r="VSF1" s="182"/>
      <c r="VSG1" s="182"/>
      <c r="VSH1" s="182"/>
      <c r="VSI1" s="182"/>
      <c r="VSJ1" s="182"/>
      <c r="VSK1" s="182"/>
      <c r="VSL1" s="182"/>
      <c r="VSM1" s="182"/>
      <c r="VSN1" s="182"/>
      <c r="VSO1" s="182"/>
      <c r="VSP1" s="182"/>
      <c r="VSQ1" s="182"/>
      <c r="VSR1" s="182"/>
      <c r="VSS1" s="182"/>
      <c r="VST1" s="182"/>
      <c r="VSU1" s="182"/>
      <c r="VSV1" s="182"/>
      <c r="VSW1" s="182"/>
      <c r="VSX1" s="182"/>
      <c r="VSY1" s="182"/>
      <c r="VSZ1" s="182"/>
      <c r="VTA1" s="182"/>
      <c r="VTB1" s="182"/>
      <c r="VTC1" s="182"/>
      <c r="VTD1" s="182"/>
      <c r="VTE1" s="182"/>
      <c r="VTF1" s="182"/>
      <c r="VTG1" s="182"/>
      <c r="VTH1" s="182"/>
      <c r="VTI1" s="182"/>
      <c r="VTJ1" s="182"/>
      <c r="VTK1" s="182"/>
      <c r="VTL1" s="182"/>
      <c r="VTM1" s="182"/>
      <c r="VTN1" s="182"/>
      <c r="VTO1" s="182"/>
      <c r="VTP1" s="182"/>
      <c r="VTQ1" s="182"/>
      <c r="VTR1" s="182"/>
      <c r="VTS1" s="182"/>
      <c r="VTT1" s="182"/>
      <c r="VTU1" s="182"/>
      <c r="VTV1" s="182"/>
      <c r="VTW1" s="182"/>
      <c r="VTX1" s="182"/>
      <c r="VTY1" s="182"/>
      <c r="VTZ1" s="182"/>
      <c r="VUA1" s="182"/>
      <c r="VUB1" s="182"/>
      <c r="VUC1" s="182"/>
      <c r="VUD1" s="182"/>
      <c r="VUE1" s="182"/>
      <c r="VUF1" s="182"/>
      <c r="VUG1" s="182"/>
      <c r="VUH1" s="182"/>
      <c r="VUI1" s="182"/>
      <c r="VUJ1" s="182"/>
      <c r="VUK1" s="182"/>
      <c r="VUL1" s="182"/>
      <c r="VUM1" s="182"/>
      <c r="VUN1" s="182"/>
      <c r="VUO1" s="182"/>
      <c r="VUP1" s="182"/>
      <c r="VUQ1" s="182"/>
      <c r="VUR1" s="182"/>
      <c r="VUS1" s="182"/>
      <c r="VUT1" s="182"/>
      <c r="VUU1" s="182"/>
      <c r="VUV1" s="182"/>
      <c r="VUW1" s="182"/>
      <c r="VUX1" s="182"/>
      <c r="VUY1" s="182"/>
      <c r="VUZ1" s="182"/>
      <c r="VVA1" s="182"/>
      <c r="VVB1" s="182"/>
      <c r="VVC1" s="182"/>
      <c r="VVD1" s="182"/>
      <c r="VVE1" s="182"/>
      <c r="VVF1" s="182"/>
      <c r="VVG1" s="182"/>
      <c r="VVH1" s="182"/>
      <c r="VVI1" s="182"/>
      <c r="VVJ1" s="182"/>
      <c r="VVK1" s="182"/>
      <c r="VVL1" s="182"/>
      <c r="VVM1" s="182"/>
      <c r="VVN1" s="182"/>
      <c r="VVO1" s="182"/>
      <c r="VVP1" s="182"/>
      <c r="VVQ1" s="182"/>
      <c r="VVR1" s="182"/>
      <c r="VVS1" s="182"/>
      <c r="VVT1" s="182"/>
      <c r="VVU1" s="182"/>
      <c r="VVV1" s="182"/>
      <c r="VVW1" s="182"/>
      <c r="VVX1" s="182"/>
      <c r="VVY1" s="182"/>
      <c r="VVZ1" s="182"/>
      <c r="VWA1" s="182"/>
      <c r="VWB1" s="182"/>
      <c r="VWC1" s="182"/>
      <c r="VWD1" s="182"/>
      <c r="VWE1" s="182"/>
      <c r="VWF1" s="182"/>
      <c r="VWG1" s="182"/>
      <c r="VWH1" s="182"/>
      <c r="VWI1" s="182"/>
      <c r="VWJ1" s="182"/>
      <c r="VWK1" s="182"/>
      <c r="VWL1" s="182"/>
      <c r="VWM1" s="182"/>
      <c r="VWN1" s="182"/>
      <c r="VWO1" s="182"/>
      <c r="VWP1" s="182"/>
      <c r="VWQ1" s="182"/>
      <c r="VWR1" s="182"/>
      <c r="VWS1" s="182"/>
      <c r="VWT1" s="182"/>
      <c r="VWU1" s="182"/>
      <c r="VWV1" s="182"/>
      <c r="VWW1" s="182"/>
      <c r="VWX1" s="182"/>
      <c r="VWY1" s="182"/>
      <c r="VWZ1" s="182"/>
      <c r="VXA1" s="182"/>
      <c r="VXB1" s="182"/>
      <c r="VXC1" s="182"/>
      <c r="VXD1" s="182"/>
      <c r="VXE1" s="182"/>
      <c r="VXF1" s="182"/>
      <c r="VXG1" s="182"/>
      <c r="VXH1" s="182"/>
      <c r="VXI1" s="182"/>
      <c r="VXJ1" s="182"/>
      <c r="VXK1" s="182"/>
      <c r="VXL1" s="182"/>
      <c r="VXM1" s="182"/>
      <c r="VXN1" s="182"/>
      <c r="VXO1" s="182"/>
      <c r="VXP1" s="182"/>
      <c r="VXQ1" s="182"/>
      <c r="VXR1" s="182"/>
      <c r="VXS1" s="182"/>
      <c r="VXT1" s="182"/>
      <c r="VXU1" s="182"/>
      <c r="VXV1" s="182"/>
      <c r="VXW1" s="182"/>
      <c r="VXX1" s="182"/>
      <c r="VXY1" s="182"/>
      <c r="VXZ1" s="182"/>
      <c r="VYA1" s="182"/>
      <c r="VYB1" s="182"/>
      <c r="VYC1" s="182"/>
      <c r="VYD1" s="182"/>
      <c r="VYE1" s="182"/>
      <c r="VYF1" s="182"/>
      <c r="VYG1" s="182"/>
      <c r="VYH1" s="182"/>
      <c r="VYI1" s="182"/>
      <c r="VYJ1" s="182"/>
      <c r="VYK1" s="182"/>
      <c r="VYL1" s="182"/>
      <c r="VYM1" s="182"/>
      <c r="VYN1" s="182"/>
      <c r="VYO1" s="182"/>
      <c r="VYP1" s="182"/>
      <c r="VYQ1" s="182"/>
      <c r="VYR1" s="182"/>
      <c r="VYS1" s="182"/>
      <c r="VYT1" s="182"/>
      <c r="VYU1" s="182"/>
      <c r="VYV1" s="182"/>
      <c r="VYW1" s="182"/>
      <c r="VYX1" s="182"/>
      <c r="VYY1" s="182"/>
      <c r="VYZ1" s="182"/>
      <c r="VZA1" s="182"/>
      <c r="VZB1" s="182"/>
      <c r="VZC1" s="182"/>
      <c r="VZD1" s="182"/>
      <c r="VZE1" s="182"/>
      <c r="VZF1" s="182"/>
      <c r="VZG1" s="182"/>
      <c r="VZH1" s="182"/>
      <c r="VZI1" s="182"/>
      <c r="VZJ1" s="182"/>
      <c r="VZK1" s="182"/>
      <c r="VZL1" s="182"/>
      <c r="VZM1" s="182"/>
      <c r="VZN1" s="182"/>
      <c r="VZO1" s="182"/>
      <c r="VZP1" s="182"/>
      <c r="VZQ1" s="182"/>
      <c r="VZR1" s="182"/>
      <c r="VZS1" s="182"/>
      <c r="VZT1" s="182"/>
      <c r="VZU1" s="182"/>
      <c r="VZV1" s="182"/>
      <c r="VZW1" s="182"/>
      <c r="VZX1" s="182"/>
      <c r="VZY1" s="182"/>
      <c r="VZZ1" s="182"/>
      <c r="WAA1" s="182"/>
      <c r="WAB1" s="182"/>
      <c r="WAC1" s="182"/>
      <c r="WAD1" s="182"/>
      <c r="WAE1" s="182"/>
      <c r="WAF1" s="182"/>
      <c r="WAG1" s="182"/>
      <c r="WAH1" s="182"/>
      <c r="WAI1" s="182"/>
      <c r="WAJ1" s="182"/>
      <c r="WAK1" s="182"/>
      <c r="WAL1" s="182"/>
      <c r="WAM1" s="182"/>
      <c r="WAN1" s="182"/>
      <c r="WAO1" s="182"/>
      <c r="WAP1" s="182"/>
      <c r="WAQ1" s="182"/>
      <c r="WAR1" s="182"/>
      <c r="WAS1" s="182"/>
      <c r="WAT1" s="182"/>
      <c r="WAU1" s="182"/>
      <c r="WAV1" s="182"/>
      <c r="WAW1" s="182"/>
      <c r="WAX1" s="182"/>
      <c r="WAY1" s="182"/>
      <c r="WAZ1" s="182"/>
      <c r="WBA1" s="182"/>
      <c r="WBB1" s="182"/>
      <c r="WBC1" s="182"/>
      <c r="WBD1" s="182"/>
      <c r="WBE1" s="182"/>
      <c r="WBF1" s="182"/>
      <c r="WBG1" s="182"/>
      <c r="WBH1" s="182"/>
      <c r="WBI1" s="182"/>
      <c r="WBJ1" s="182"/>
      <c r="WBK1" s="182"/>
      <c r="WBL1" s="182"/>
      <c r="WBM1" s="182"/>
      <c r="WBN1" s="182"/>
      <c r="WBO1" s="182"/>
      <c r="WBP1" s="182"/>
      <c r="WBQ1" s="182"/>
      <c r="WBR1" s="182"/>
      <c r="WBS1" s="182"/>
      <c r="WBT1" s="182"/>
      <c r="WBU1" s="182"/>
      <c r="WBV1" s="182"/>
      <c r="WBW1" s="182"/>
      <c r="WBX1" s="182"/>
      <c r="WBY1" s="182"/>
      <c r="WBZ1" s="182"/>
      <c r="WCA1" s="182"/>
      <c r="WCB1" s="182"/>
      <c r="WCC1" s="182"/>
      <c r="WCD1" s="182"/>
      <c r="WCE1" s="182"/>
      <c r="WCF1" s="182"/>
      <c r="WCG1" s="182"/>
      <c r="WCH1" s="182"/>
      <c r="WCI1" s="182"/>
      <c r="WCJ1" s="182"/>
      <c r="WCK1" s="182"/>
      <c r="WCL1" s="182"/>
      <c r="WCM1" s="182"/>
      <c r="WCN1" s="182"/>
      <c r="WCO1" s="182"/>
      <c r="WCP1" s="182"/>
      <c r="WCQ1" s="182"/>
      <c r="WCR1" s="182"/>
      <c r="WCS1" s="182"/>
      <c r="WCT1" s="182"/>
      <c r="WCU1" s="182"/>
      <c r="WCV1" s="182"/>
      <c r="WCW1" s="182"/>
      <c r="WCX1" s="182"/>
      <c r="WCY1" s="182"/>
      <c r="WCZ1" s="182"/>
      <c r="WDA1" s="182"/>
      <c r="WDB1" s="182"/>
      <c r="WDC1" s="182"/>
      <c r="WDD1" s="182"/>
      <c r="WDE1" s="182"/>
      <c r="WDF1" s="182"/>
      <c r="WDG1" s="182"/>
      <c r="WDH1" s="182"/>
      <c r="WDI1" s="182"/>
      <c r="WDJ1" s="182"/>
      <c r="WDK1" s="182"/>
      <c r="WDL1" s="182"/>
      <c r="WDM1" s="182"/>
      <c r="WDN1" s="182"/>
      <c r="WDO1" s="182"/>
      <c r="WDP1" s="182"/>
      <c r="WDQ1" s="182"/>
      <c r="WDR1" s="182"/>
      <c r="WDS1" s="182"/>
      <c r="WDT1" s="182"/>
      <c r="WDU1" s="182"/>
      <c r="WDV1" s="182"/>
      <c r="WDW1" s="182"/>
      <c r="WDX1" s="182"/>
      <c r="WDY1" s="182"/>
      <c r="WDZ1" s="182"/>
      <c r="WEA1" s="182"/>
      <c r="WEB1" s="182"/>
      <c r="WEC1" s="182"/>
      <c r="WED1" s="182"/>
      <c r="WEE1" s="182"/>
      <c r="WEF1" s="182"/>
      <c r="WEG1" s="182"/>
      <c r="WEH1" s="182"/>
      <c r="WEI1" s="182"/>
      <c r="WEJ1" s="182"/>
      <c r="WEK1" s="182"/>
      <c r="WEL1" s="182"/>
      <c r="WEM1" s="182"/>
      <c r="WEN1" s="182"/>
      <c r="WEO1" s="182"/>
      <c r="WEP1" s="182"/>
      <c r="WEQ1" s="182"/>
      <c r="WER1" s="182"/>
      <c r="WES1" s="182"/>
      <c r="WET1" s="182"/>
      <c r="WEU1" s="182"/>
      <c r="WEV1" s="182"/>
      <c r="WEW1" s="182"/>
      <c r="WEX1" s="182"/>
      <c r="WEY1" s="182"/>
      <c r="WEZ1" s="182"/>
      <c r="WFA1" s="182"/>
      <c r="WFB1" s="182"/>
      <c r="WFC1" s="182"/>
      <c r="WFD1" s="182"/>
      <c r="WFE1" s="182"/>
      <c r="WFF1" s="182"/>
      <c r="WFG1" s="182"/>
      <c r="WFH1" s="182"/>
      <c r="WFI1" s="182"/>
      <c r="WFJ1" s="182"/>
      <c r="WFK1" s="182"/>
      <c r="WFL1" s="182"/>
      <c r="WFM1" s="182"/>
      <c r="WFN1" s="182"/>
      <c r="WFO1" s="182"/>
      <c r="WFP1" s="182"/>
      <c r="WFQ1" s="182"/>
      <c r="WFR1" s="182"/>
      <c r="WFS1" s="182"/>
      <c r="WFT1" s="182"/>
      <c r="WFU1" s="182"/>
      <c r="WFV1" s="182"/>
      <c r="WFW1" s="182"/>
      <c r="WFX1" s="182"/>
      <c r="WFY1" s="182"/>
      <c r="WFZ1" s="182"/>
      <c r="WGA1" s="182"/>
      <c r="WGB1" s="182"/>
      <c r="WGC1" s="182"/>
      <c r="WGD1" s="182"/>
      <c r="WGE1" s="182"/>
      <c r="WGF1" s="182"/>
      <c r="WGG1" s="182"/>
      <c r="WGH1" s="182"/>
      <c r="WGI1" s="182"/>
      <c r="WGJ1" s="182"/>
      <c r="WGK1" s="182"/>
      <c r="WGL1" s="182"/>
      <c r="WGM1" s="182"/>
      <c r="WGN1" s="182"/>
      <c r="WGO1" s="182"/>
      <c r="WGP1" s="182"/>
      <c r="WGQ1" s="182"/>
      <c r="WGR1" s="182"/>
      <c r="WGS1" s="182"/>
      <c r="WGT1" s="182"/>
      <c r="WGU1" s="182"/>
      <c r="WGV1" s="182"/>
      <c r="WGW1" s="182"/>
      <c r="WGX1" s="182"/>
      <c r="WGY1" s="182"/>
      <c r="WGZ1" s="182"/>
      <c r="WHA1" s="182"/>
      <c r="WHB1" s="182"/>
      <c r="WHC1" s="182"/>
      <c r="WHD1" s="182"/>
      <c r="WHE1" s="182"/>
      <c r="WHF1" s="182"/>
      <c r="WHG1" s="182"/>
      <c r="WHH1" s="182"/>
      <c r="WHI1" s="182"/>
      <c r="WHJ1" s="182"/>
      <c r="WHK1" s="182"/>
      <c r="WHL1" s="182"/>
      <c r="WHM1" s="182"/>
      <c r="WHN1" s="182"/>
      <c r="WHO1" s="182"/>
      <c r="WHP1" s="182"/>
      <c r="WHQ1" s="182"/>
      <c r="WHR1" s="182"/>
      <c r="WHS1" s="182"/>
      <c r="WHT1" s="182"/>
      <c r="WHU1" s="182"/>
      <c r="WHV1" s="182"/>
      <c r="WHW1" s="182"/>
      <c r="WHX1" s="182"/>
      <c r="WHY1" s="182"/>
      <c r="WHZ1" s="182"/>
      <c r="WIA1" s="182"/>
      <c r="WIB1" s="182"/>
      <c r="WIC1" s="182"/>
      <c r="WID1" s="182"/>
      <c r="WIE1" s="182"/>
      <c r="WIF1" s="182"/>
      <c r="WIG1" s="182"/>
      <c r="WIH1" s="182"/>
      <c r="WII1" s="182"/>
      <c r="WIJ1" s="182"/>
      <c r="WIK1" s="182"/>
      <c r="WIL1" s="182"/>
      <c r="WIM1" s="182"/>
      <c r="WIN1" s="182"/>
      <c r="WIO1" s="182"/>
      <c r="WIP1" s="182"/>
      <c r="WIQ1" s="182"/>
      <c r="WIR1" s="182"/>
      <c r="WIS1" s="182"/>
      <c r="WIT1" s="182"/>
      <c r="WIU1" s="182"/>
      <c r="WIV1" s="182"/>
      <c r="WIW1" s="182"/>
      <c r="WIX1" s="182"/>
      <c r="WIY1" s="182"/>
      <c r="WIZ1" s="182"/>
      <c r="WJA1" s="182"/>
      <c r="WJB1" s="182"/>
      <c r="WJC1" s="182"/>
      <c r="WJD1" s="182"/>
      <c r="WJE1" s="182"/>
      <c r="WJF1" s="182"/>
      <c r="WJG1" s="182"/>
      <c r="WJH1" s="182"/>
      <c r="WJI1" s="182"/>
      <c r="WJJ1" s="182"/>
      <c r="WJK1" s="182"/>
      <c r="WJL1" s="182"/>
      <c r="WJM1" s="182"/>
      <c r="WJN1" s="182"/>
      <c r="WJO1" s="182"/>
      <c r="WJP1" s="182"/>
      <c r="WJQ1" s="182"/>
      <c r="WJR1" s="182"/>
      <c r="WJS1" s="182"/>
      <c r="WJT1" s="182"/>
      <c r="WJU1" s="182"/>
      <c r="WJV1" s="182"/>
      <c r="WJW1" s="182"/>
      <c r="WJX1" s="182"/>
      <c r="WJY1" s="182"/>
      <c r="WJZ1" s="182"/>
      <c r="WKA1" s="182"/>
      <c r="WKB1" s="182"/>
      <c r="WKC1" s="182"/>
      <c r="WKD1" s="182"/>
      <c r="WKE1" s="182"/>
      <c r="WKF1" s="182"/>
      <c r="WKG1" s="182"/>
      <c r="WKH1" s="182"/>
      <c r="WKI1" s="182"/>
      <c r="WKJ1" s="182"/>
      <c r="WKK1" s="182"/>
      <c r="WKL1" s="182"/>
      <c r="WKM1" s="182"/>
      <c r="WKN1" s="182"/>
      <c r="WKO1" s="182"/>
      <c r="WKP1" s="182"/>
      <c r="WKQ1" s="182"/>
      <c r="WKR1" s="182"/>
      <c r="WKS1" s="182"/>
      <c r="WKT1" s="182"/>
      <c r="WKU1" s="182"/>
      <c r="WKV1" s="182"/>
      <c r="WKW1" s="182"/>
      <c r="WKX1" s="182"/>
      <c r="WKY1" s="182"/>
      <c r="WKZ1" s="182"/>
      <c r="WLA1" s="182"/>
      <c r="WLB1" s="182"/>
      <c r="WLC1" s="182"/>
      <c r="WLD1" s="182"/>
      <c r="WLE1" s="182"/>
      <c r="WLF1" s="182"/>
      <c r="WLG1" s="182"/>
      <c r="WLH1" s="182"/>
      <c r="WLI1" s="182"/>
      <c r="WLJ1" s="182"/>
      <c r="WLK1" s="182"/>
      <c r="WLL1" s="182"/>
      <c r="WLM1" s="182"/>
      <c r="WLN1" s="182"/>
      <c r="WLO1" s="182"/>
      <c r="WLP1" s="182"/>
      <c r="WLQ1" s="182"/>
      <c r="WLR1" s="182"/>
      <c r="WLS1" s="182"/>
      <c r="WLT1" s="182"/>
      <c r="WLU1" s="182"/>
      <c r="WLV1" s="182"/>
      <c r="WLW1" s="182"/>
      <c r="WLX1" s="182"/>
      <c r="WLY1" s="182"/>
      <c r="WLZ1" s="182"/>
      <c r="WMA1" s="182"/>
      <c r="WMB1" s="182"/>
      <c r="WMC1" s="182"/>
      <c r="WMD1" s="182"/>
      <c r="WME1" s="182"/>
      <c r="WMF1" s="182"/>
      <c r="WMG1" s="182"/>
      <c r="WMH1" s="182"/>
      <c r="WMI1" s="182"/>
      <c r="WMJ1" s="182"/>
      <c r="WMK1" s="182"/>
      <c r="WML1" s="182"/>
      <c r="WMM1" s="182"/>
      <c r="WMN1" s="182"/>
      <c r="WMO1" s="182"/>
      <c r="WMP1" s="182"/>
      <c r="WMQ1" s="182"/>
      <c r="WMR1" s="182"/>
      <c r="WMS1" s="182"/>
      <c r="WMT1" s="182"/>
      <c r="WMU1" s="182"/>
      <c r="WMV1" s="182"/>
      <c r="WMW1" s="182"/>
      <c r="WMX1" s="182"/>
      <c r="WMY1" s="182"/>
      <c r="WMZ1" s="182"/>
      <c r="WNA1" s="182"/>
      <c r="WNB1" s="182"/>
      <c r="WNC1" s="182"/>
      <c r="WND1" s="182"/>
      <c r="WNE1" s="182"/>
      <c r="WNF1" s="182"/>
      <c r="WNG1" s="182"/>
      <c r="WNH1" s="182"/>
      <c r="WNI1" s="182"/>
      <c r="WNJ1" s="182"/>
      <c r="WNK1" s="182"/>
      <c r="WNL1" s="182"/>
      <c r="WNM1" s="182"/>
      <c r="WNN1" s="182"/>
      <c r="WNO1" s="182"/>
      <c r="WNP1" s="182"/>
      <c r="WNQ1" s="182"/>
      <c r="WNR1" s="182"/>
      <c r="WNS1" s="182"/>
      <c r="WNT1" s="182"/>
      <c r="WNU1" s="182"/>
      <c r="WNV1" s="182"/>
      <c r="WNW1" s="182"/>
      <c r="WNX1" s="182"/>
      <c r="WNY1" s="182"/>
      <c r="WNZ1" s="182"/>
      <c r="WOA1" s="182"/>
      <c r="WOB1" s="182"/>
      <c r="WOC1" s="182"/>
      <c r="WOD1" s="182"/>
      <c r="WOE1" s="182"/>
      <c r="WOF1" s="182"/>
      <c r="WOG1" s="182"/>
      <c r="WOH1" s="182"/>
      <c r="WOI1" s="182"/>
      <c r="WOJ1" s="182"/>
      <c r="WOK1" s="182"/>
      <c r="WOL1" s="182"/>
      <c r="WOM1" s="182"/>
      <c r="WON1" s="182"/>
      <c r="WOO1" s="182"/>
      <c r="WOP1" s="182"/>
      <c r="WOQ1" s="182"/>
      <c r="WOR1" s="182"/>
      <c r="WOS1" s="182"/>
      <c r="WOT1" s="182"/>
      <c r="WOU1" s="182"/>
      <c r="WOV1" s="182"/>
      <c r="WOW1" s="182"/>
      <c r="WOX1" s="182"/>
      <c r="WOY1" s="182"/>
      <c r="WOZ1" s="182"/>
      <c r="WPA1" s="182"/>
      <c r="WPB1" s="182"/>
      <c r="WPC1" s="182"/>
      <c r="WPD1" s="182"/>
      <c r="WPE1" s="182"/>
      <c r="WPF1" s="182"/>
      <c r="WPG1" s="182"/>
      <c r="WPH1" s="182"/>
      <c r="WPI1" s="182"/>
      <c r="WPJ1" s="182"/>
      <c r="WPK1" s="182"/>
      <c r="WPL1" s="182"/>
      <c r="WPM1" s="182"/>
      <c r="WPN1" s="182"/>
      <c r="WPO1" s="182"/>
      <c r="WPP1" s="182"/>
      <c r="WPQ1" s="182"/>
      <c r="WPR1" s="182"/>
      <c r="WPS1" s="182"/>
      <c r="WPT1" s="182"/>
      <c r="WPU1" s="182"/>
      <c r="WPV1" s="182"/>
      <c r="WPW1" s="182"/>
      <c r="WPX1" s="182"/>
      <c r="WPY1" s="182"/>
      <c r="WPZ1" s="182"/>
      <c r="WQA1" s="182"/>
      <c r="WQB1" s="182"/>
      <c r="WQC1" s="182"/>
      <c r="WQD1" s="182"/>
      <c r="WQE1" s="182"/>
      <c r="WQF1" s="182"/>
      <c r="WQG1" s="182"/>
      <c r="WQH1" s="182"/>
      <c r="WQI1" s="182"/>
      <c r="WQJ1" s="182"/>
      <c r="WQK1" s="182"/>
      <c r="WQL1" s="182"/>
      <c r="WQM1" s="182"/>
      <c r="WQN1" s="182"/>
      <c r="WQO1" s="182"/>
      <c r="WQP1" s="182"/>
      <c r="WQQ1" s="182"/>
      <c r="WQR1" s="182"/>
      <c r="WQS1" s="182"/>
      <c r="WQT1" s="182"/>
      <c r="WQU1" s="182"/>
      <c r="WQV1" s="182"/>
      <c r="WQW1" s="182"/>
      <c r="WQX1" s="182"/>
      <c r="WQY1" s="182"/>
      <c r="WQZ1" s="182"/>
      <c r="WRA1" s="182"/>
      <c r="WRB1" s="182"/>
      <c r="WRC1" s="182"/>
      <c r="WRD1" s="182"/>
      <c r="WRE1" s="182"/>
      <c r="WRF1" s="182"/>
      <c r="WRG1" s="182"/>
      <c r="WRH1" s="182"/>
      <c r="WRI1" s="182"/>
      <c r="WRJ1" s="182"/>
      <c r="WRK1" s="182"/>
      <c r="WRL1" s="182"/>
      <c r="WRM1" s="182"/>
      <c r="WRN1" s="182"/>
      <c r="WRO1" s="182"/>
      <c r="WRP1" s="182"/>
      <c r="WRQ1" s="182"/>
      <c r="WRR1" s="182"/>
      <c r="WRS1" s="182"/>
      <c r="WRT1" s="182"/>
      <c r="WRU1" s="182"/>
      <c r="WRV1" s="182"/>
      <c r="WRW1" s="182"/>
      <c r="WRX1" s="182"/>
      <c r="WRY1" s="182"/>
      <c r="WRZ1" s="182"/>
      <c r="WSA1" s="182"/>
      <c r="WSB1" s="182"/>
      <c r="WSC1" s="182"/>
      <c r="WSD1" s="182"/>
      <c r="WSE1" s="182"/>
      <c r="WSF1" s="182"/>
      <c r="WSG1" s="182"/>
      <c r="WSH1" s="182"/>
      <c r="WSI1" s="182"/>
      <c r="WSJ1" s="182"/>
      <c r="WSK1" s="182"/>
      <c r="WSL1" s="182"/>
      <c r="WSM1" s="182"/>
      <c r="WSN1" s="182"/>
      <c r="WSO1" s="182"/>
      <c r="WSP1" s="182"/>
      <c r="WSQ1" s="182"/>
      <c r="WSR1" s="182"/>
      <c r="WSS1" s="182"/>
      <c r="WST1" s="182"/>
      <c r="WSU1" s="182"/>
      <c r="WSV1" s="182"/>
      <c r="WSW1" s="182"/>
      <c r="WSX1" s="182"/>
      <c r="WSY1" s="182"/>
      <c r="WSZ1" s="182"/>
      <c r="WTA1" s="182"/>
      <c r="WTB1" s="182"/>
      <c r="WTC1" s="182"/>
      <c r="WTD1" s="182"/>
      <c r="WTE1" s="182"/>
      <c r="WTF1" s="182"/>
      <c r="WTG1" s="182"/>
      <c r="WTH1" s="182"/>
      <c r="WTI1" s="182"/>
      <c r="WTJ1" s="182"/>
      <c r="WTK1" s="182"/>
      <c r="WTL1" s="182"/>
      <c r="WTM1" s="182"/>
      <c r="WTN1" s="182"/>
      <c r="WTO1" s="182"/>
      <c r="WTP1" s="182"/>
      <c r="WTQ1" s="182"/>
      <c r="WTR1" s="182"/>
      <c r="WTS1" s="182"/>
      <c r="WTT1" s="182"/>
      <c r="WTU1" s="182"/>
      <c r="WTV1" s="182"/>
      <c r="WTW1" s="182"/>
      <c r="WTX1" s="182"/>
      <c r="WTY1" s="182"/>
      <c r="WTZ1" s="182"/>
      <c r="WUA1" s="182"/>
      <c r="WUB1" s="182"/>
      <c r="WUC1" s="182"/>
      <c r="WUD1" s="182"/>
      <c r="WUE1" s="182"/>
      <c r="WUF1" s="182"/>
      <c r="WUG1" s="182"/>
      <c r="WUH1" s="182"/>
      <c r="WUI1" s="182"/>
      <c r="WUJ1" s="182"/>
      <c r="WUK1" s="182"/>
      <c r="WUL1" s="182"/>
      <c r="WUM1" s="182"/>
      <c r="WUN1" s="182"/>
      <c r="WUO1" s="182"/>
      <c r="WUP1" s="182"/>
      <c r="WUQ1" s="182"/>
      <c r="WUR1" s="182"/>
      <c r="WUS1" s="182"/>
      <c r="WUT1" s="182"/>
      <c r="WUU1" s="182"/>
      <c r="WUV1" s="182"/>
      <c r="WUW1" s="182"/>
      <c r="WUX1" s="182"/>
      <c r="WUY1" s="182"/>
      <c r="WUZ1" s="182"/>
      <c r="WVA1" s="182"/>
      <c r="WVB1" s="182"/>
      <c r="WVC1" s="182"/>
      <c r="WVD1" s="182"/>
      <c r="WVE1" s="182"/>
      <c r="WVF1" s="182"/>
      <c r="WVG1" s="182"/>
      <c r="WVH1" s="182"/>
      <c r="WVI1" s="182"/>
      <c r="WVJ1" s="182"/>
      <c r="WVK1" s="182"/>
      <c r="WVL1" s="182"/>
      <c r="WVM1" s="182"/>
      <c r="WVN1" s="182"/>
      <c r="WVO1" s="182"/>
      <c r="WVP1" s="182"/>
      <c r="WVQ1" s="182"/>
      <c r="WVR1" s="182"/>
      <c r="WVS1" s="182"/>
      <c r="WVT1" s="182"/>
      <c r="WVU1" s="182"/>
      <c r="WVV1" s="182"/>
      <c r="WVW1" s="182"/>
      <c r="WVX1" s="182"/>
      <c r="WVY1" s="182"/>
      <c r="WVZ1" s="182"/>
      <c r="WWA1" s="182"/>
      <c r="WWB1" s="182"/>
      <c r="WWC1" s="182"/>
      <c r="WWD1" s="182"/>
      <c r="WWE1" s="182"/>
      <c r="WWF1" s="182"/>
      <c r="WWG1" s="182"/>
      <c r="WWH1" s="182"/>
      <c r="WWI1" s="182"/>
      <c r="WWJ1" s="182"/>
      <c r="WWK1" s="182"/>
      <c r="WWL1" s="182"/>
      <c r="WWM1" s="182"/>
      <c r="WWN1" s="182"/>
      <c r="WWO1" s="182"/>
      <c r="WWP1" s="182"/>
      <c r="WWQ1" s="182"/>
      <c r="WWR1" s="182"/>
      <c r="WWS1" s="182"/>
      <c r="WWT1" s="182"/>
      <c r="WWU1" s="182"/>
      <c r="WWV1" s="182"/>
      <c r="WWW1" s="182"/>
      <c r="WWX1" s="182"/>
      <c r="WWY1" s="182"/>
      <c r="WWZ1" s="182"/>
      <c r="WXA1" s="182"/>
      <c r="WXB1" s="182"/>
      <c r="WXC1" s="182"/>
      <c r="WXD1" s="182"/>
      <c r="WXE1" s="182"/>
      <c r="WXF1" s="182"/>
      <c r="WXG1" s="182"/>
      <c r="WXH1" s="182"/>
      <c r="WXI1" s="182"/>
      <c r="WXJ1" s="182"/>
      <c r="WXK1" s="182"/>
      <c r="WXL1" s="182"/>
      <c r="WXM1" s="182"/>
      <c r="WXN1" s="182"/>
      <c r="WXO1" s="182"/>
      <c r="WXP1" s="182"/>
      <c r="WXQ1" s="182"/>
      <c r="WXR1" s="182"/>
      <c r="WXS1" s="182"/>
      <c r="WXT1" s="182"/>
      <c r="WXU1" s="182"/>
      <c r="WXV1" s="182"/>
      <c r="WXW1" s="182"/>
      <c r="WXX1" s="182"/>
      <c r="WXY1" s="182"/>
      <c r="WXZ1" s="182"/>
      <c r="WYA1" s="182"/>
      <c r="WYB1" s="182"/>
      <c r="WYC1" s="182"/>
      <c r="WYD1" s="182"/>
      <c r="WYE1" s="182"/>
      <c r="WYF1" s="182"/>
      <c r="WYG1" s="182"/>
      <c r="WYH1" s="182"/>
      <c r="WYI1" s="182"/>
      <c r="WYJ1" s="182"/>
      <c r="WYK1" s="182"/>
      <c r="WYL1" s="182"/>
      <c r="WYM1" s="182"/>
      <c r="WYN1" s="182"/>
      <c r="WYO1" s="182"/>
      <c r="WYP1" s="182"/>
      <c r="WYQ1" s="182"/>
      <c r="WYR1" s="182"/>
      <c r="WYS1" s="182"/>
      <c r="WYT1" s="182"/>
      <c r="WYU1" s="182"/>
      <c r="WYV1" s="182"/>
      <c r="WYW1" s="182"/>
      <c r="WYX1" s="182"/>
      <c r="WYY1" s="182"/>
      <c r="WYZ1" s="182"/>
      <c r="WZA1" s="182"/>
      <c r="WZB1" s="182"/>
      <c r="WZC1" s="182"/>
      <c r="WZD1" s="182"/>
      <c r="WZE1" s="182"/>
      <c r="WZF1" s="182"/>
      <c r="WZG1" s="182"/>
      <c r="WZH1" s="182"/>
      <c r="WZI1" s="182"/>
      <c r="WZJ1" s="182"/>
      <c r="WZK1" s="182"/>
      <c r="WZL1" s="182"/>
      <c r="WZM1" s="182"/>
      <c r="WZN1" s="182"/>
      <c r="WZO1" s="182"/>
      <c r="WZP1" s="182"/>
      <c r="WZQ1" s="182"/>
      <c r="WZR1" s="182"/>
      <c r="WZS1" s="182"/>
      <c r="WZT1" s="182"/>
      <c r="WZU1" s="182"/>
      <c r="WZV1" s="182"/>
      <c r="WZW1" s="182"/>
      <c r="WZX1" s="182"/>
      <c r="WZY1" s="182"/>
      <c r="WZZ1" s="182"/>
      <c r="XAA1" s="182"/>
      <c r="XAB1" s="182"/>
      <c r="XAC1" s="182"/>
      <c r="XAD1" s="182"/>
      <c r="XAE1" s="182"/>
      <c r="XAF1" s="182"/>
      <c r="XAG1" s="182"/>
      <c r="XAH1" s="182"/>
      <c r="XAI1" s="182"/>
      <c r="XAJ1" s="182"/>
      <c r="XAK1" s="182"/>
      <c r="XAL1" s="182"/>
      <c r="XAM1" s="182"/>
      <c r="XAN1" s="182"/>
      <c r="XAO1" s="182"/>
      <c r="XAP1" s="182"/>
      <c r="XAQ1" s="182"/>
      <c r="XAR1" s="182"/>
      <c r="XAS1" s="182"/>
      <c r="XAT1" s="182"/>
      <c r="XAU1" s="182"/>
      <c r="XAV1" s="182"/>
      <c r="XAW1" s="182"/>
      <c r="XAX1" s="182"/>
      <c r="XAY1" s="182"/>
      <c r="XAZ1" s="182"/>
      <c r="XBA1" s="182"/>
      <c r="XBB1" s="182"/>
      <c r="XBC1" s="182"/>
      <c r="XBD1" s="182"/>
      <c r="XBE1" s="182"/>
      <c r="XBF1" s="182"/>
      <c r="XBG1" s="182"/>
      <c r="XBH1" s="182"/>
      <c r="XBI1" s="182"/>
      <c r="XBJ1" s="182"/>
      <c r="XBK1" s="182"/>
      <c r="XBL1" s="182"/>
      <c r="XBM1" s="182"/>
      <c r="XBN1" s="182"/>
      <c r="XBO1" s="182"/>
      <c r="XBP1" s="182"/>
      <c r="XBQ1" s="182"/>
      <c r="XBR1" s="182"/>
      <c r="XBS1" s="182"/>
      <c r="XBT1" s="182"/>
      <c r="XBU1" s="182"/>
      <c r="XBV1" s="182"/>
      <c r="XBW1" s="182"/>
      <c r="XBX1" s="182"/>
      <c r="XBY1" s="182"/>
      <c r="XBZ1" s="182"/>
      <c r="XCA1" s="182"/>
      <c r="XCB1" s="182"/>
      <c r="XCC1" s="182"/>
      <c r="XCD1" s="182"/>
      <c r="XCE1" s="182"/>
      <c r="XCF1" s="182"/>
      <c r="XCG1" s="182"/>
      <c r="XCH1" s="182"/>
      <c r="XCI1" s="182"/>
      <c r="XCJ1" s="182"/>
      <c r="XCK1" s="182"/>
      <c r="XCL1" s="182"/>
      <c r="XCM1" s="182"/>
      <c r="XCN1" s="182"/>
      <c r="XCO1" s="182"/>
      <c r="XCP1" s="182"/>
      <c r="XCQ1" s="182"/>
      <c r="XCR1" s="182"/>
      <c r="XCS1" s="182"/>
      <c r="XCT1" s="182"/>
      <c r="XCU1" s="182"/>
      <c r="XCV1" s="182"/>
      <c r="XCW1" s="182"/>
      <c r="XCX1" s="182"/>
      <c r="XCY1" s="182"/>
      <c r="XCZ1" s="182"/>
      <c r="XDA1" s="182"/>
      <c r="XDB1" s="182"/>
      <c r="XDC1" s="182"/>
      <c r="XDD1" s="182"/>
      <c r="XDE1" s="182"/>
      <c r="XDF1" s="182"/>
      <c r="XDG1" s="182"/>
      <c r="XDH1" s="182"/>
      <c r="XDI1" s="182"/>
      <c r="XDJ1" s="182"/>
      <c r="XDK1" s="182"/>
      <c r="XDL1" s="182"/>
      <c r="XDM1" s="182"/>
      <c r="XDN1" s="182"/>
      <c r="XDO1" s="182"/>
      <c r="XDP1" s="182"/>
      <c r="XDQ1" s="182"/>
      <c r="XDR1" s="182"/>
      <c r="XDS1" s="182"/>
      <c r="XDT1" s="182"/>
      <c r="XDU1" s="182"/>
      <c r="XDV1" s="182"/>
      <c r="XDW1" s="182"/>
      <c r="XDX1" s="182"/>
      <c r="XDY1" s="182"/>
      <c r="XDZ1" s="182"/>
      <c r="XEA1" s="182"/>
      <c r="XEB1" s="182"/>
      <c r="XEC1" s="182"/>
      <c r="XED1" s="182"/>
      <c r="XEE1" s="182"/>
      <c r="XEF1" s="182"/>
      <c r="XEG1" s="182"/>
      <c r="XEH1" s="182"/>
      <c r="XEI1" s="182"/>
      <c r="XEJ1" s="182"/>
      <c r="XEK1" s="182"/>
      <c r="XEL1" s="182"/>
      <c r="XEM1" s="182"/>
      <c r="XEN1" s="182"/>
      <c r="XEO1" s="182"/>
      <c r="XEP1" s="182"/>
      <c r="XEQ1" s="182"/>
      <c r="XER1" s="182"/>
      <c r="XES1" s="182"/>
      <c r="XET1" s="182"/>
      <c r="XEU1" s="182"/>
      <c r="XEV1" s="182"/>
      <c r="XEW1" s="182"/>
      <c r="XEX1" s="182"/>
      <c r="XEY1" s="182"/>
      <c r="XEZ1" s="182"/>
      <c r="XFA1" s="182"/>
      <c r="XFB1" s="182"/>
      <c r="XFC1" s="182"/>
      <c r="XFD1" s="182"/>
    </row>
    <row r="2" spans="2:16384" s="183" customFormat="1" ht="13.5" thickBot="1">
      <c r="C2" s="184" t="s">
        <v>177</v>
      </c>
      <c r="D2" s="184"/>
      <c r="E2" s="209" t="s">
        <v>208</v>
      </c>
      <c r="F2" s="210" t="str">
        <f ca="1">'Check|List'!F2</f>
        <v>Ok</v>
      </c>
      <c r="G2" s="185"/>
      <c r="H2" s="185"/>
      <c r="I2" s="185"/>
      <c r="J2" s="186"/>
      <c r="K2" s="186"/>
      <c r="L2" s="186"/>
      <c r="M2" s="186"/>
      <c r="N2" s="186"/>
    </row>
    <row r="3" spans="2:16384" s="187" customFormat="1" ht="12" thickBot="1"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2:16384" s="187" customFormat="1">
      <c r="C4" s="188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89"/>
      <c r="Y4" s="189"/>
      <c r="Z4" s="189"/>
    </row>
    <row r="5" spans="2:16384" s="191" customFormat="1" ht="3" customHeight="1"/>
    <row r="6" spans="2:16384" s="191" customFormat="1" ht="9" customHeight="1">
      <c r="B6" s="191" t="s">
        <v>11</v>
      </c>
    </row>
    <row r="7" spans="2:16384" s="191" customFormat="1" ht="3" customHeight="1"/>
    <row r="8" spans="2:16384" s="200" customFormat="1" ht="12.75">
      <c r="B8" s="201" t="s">
        <v>179</v>
      </c>
      <c r="C8" s="202"/>
    </row>
    <row r="9" spans="2:16384" s="191" customFormat="1" ht="11.25" customHeight="1" outlineLevel="1"/>
    <row r="10" spans="2:16384" s="191" customFormat="1" ht="11.25" customHeight="1" outlineLevel="1">
      <c r="C10" s="203" t="s">
        <v>180</v>
      </c>
      <c r="D10" s="204" t="s">
        <v>181</v>
      </c>
    </row>
    <row r="11" spans="2:16384" s="191" customFormat="1" ht="11.25" customHeight="1" outlineLevel="1"/>
    <row r="12" spans="2:16384" s="191" customFormat="1" ht="11.25" customHeight="1" outlineLevel="1">
      <c r="C12" s="80" t="s">
        <v>182</v>
      </c>
      <c r="D12" s="80" t="s">
        <v>183</v>
      </c>
      <c r="E12" s="69"/>
      <c r="F12" s="69"/>
      <c r="G12" s="69"/>
      <c r="H12" s="69"/>
      <c r="I12" s="69"/>
    </row>
    <row r="13" spans="2:16384" s="191" customFormat="1" ht="11.25" customHeight="1" outlineLevel="1">
      <c r="C13" s="205" t="s">
        <v>170</v>
      </c>
      <c r="D13" s="75" t="s">
        <v>199</v>
      </c>
      <c r="E13" s="69"/>
      <c r="F13" s="69"/>
      <c r="G13" s="69"/>
      <c r="H13" s="69"/>
      <c r="I13" s="69"/>
    </row>
    <row r="14" spans="2:16384" s="191" customFormat="1" ht="11.25" customHeight="1" outlineLevel="1">
      <c r="C14" s="205" t="s">
        <v>171</v>
      </c>
      <c r="D14" s="75" t="s">
        <v>200</v>
      </c>
      <c r="E14" s="69"/>
      <c r="F14" s="69"/>
      <c r="G14" s="69"/>
      <c r="H14" s="69"/>
      <c r="I14" s="69"/>
    </row>
    <row r="15" spans="2:16384" s="191" customFormat="1" ht="11.25" customHeight="1" outlineLevel="1">
      <c r="C15" s="205" t="s">
        <v>203</v>
      </c>
      <c r="D15" s="75" t="s">
        <v>259</v>
      </c>
      <c r="E15" s="69"/>
      <c r="F15" s="69"/>
      <c r="G15" s="69"/>
      <c r="H15" s="69"/>
      <c r="I15" s="69"/>
    </row>
    <row r="16" spans="2:16384" s="191" customFormat="1" ht="11.25" customHeight="1" outlineLevel="1">
      <c r="C16" s="205" t="s">
        <v>204</v>
      </c>
      <c r="D16" s="75" t="s">
        <v>260</v>
      </c>
      <c r="E16" s="69"/>
      <c r="F16" s="69"/>
      <c r="G16" s="69"/>
      <c r="H16" s="69"/>
      <c r="I16" s="69"/>
    </row>
    <row r="17" spans="2:9" s="191" customFormat="1" ht="11.25" customHeight="1" outlineLevel="1">
      <c r="C17" s="205" t="s">
        <v>205</v>
      </c>
      <c r="D17" s="75" t="s">
        <v>206</v>
      </c>
      <c r="E17" s="69"/>
      <c r="F17" s="69"/>
      <c r="G17" s="69"/>
      <c r="H17" s="69"/>
      <c r="I17" s="69"/>
    </row>
    <row r="18" spans="2:9" s="191" customFormat="1" ht="11.25" customHeight="1" outlineLevel="1">
      <c r="C18" s="205" t="s">
        <v>184</v>
      </c>
      <c r="D18" s="75" t="s">
        <v>185</v>
      </c>
      <c r="E18" s="69"/>
      <c r="F18" s="69"/>
      <c r="G18" s="69"/>
      <c r="H18" s="69"/>
      <c r="I18" s="69"/>
    </row>
    <row r="19" spans="2:9" s="191" customFormat="1" ht="11.25" customHeight="1" outlineLevel="1">
      <c r="C19" s="205" t="s">
        <v>186</v>
      </c>
      <c r="D19" s="75" t="s">
        <v>187</v>
      </c>
      <c r="E19" s="69"/>
      <c r="F19" s="69"/>
      <c r="G19" s="69"/>
      <c r="H19" s="69"/>
      <c r="I19" s="69"/>
    </row>
    <row r="20" spans="2:9" s="191" customFormat="1" ht="11.25" customHeight="1" outlineLevel="1">
      <c r="C20" s="206"/>
      <c r="D20" s="75"/>
      <c r="E20" s="69"/>
      <c r="F20" s="69"/>
      <c r="G20" s="69"/>
      <c r="H20" s="69"/>
      <c r="I20" s="69"/>
    </row>
    <row r="21" spans="2:9" s="191" customFormat="1" ht="11.25" customHeight="1" outlineLevel="1">
      <c r="C21" s="80" t="s">
        <v>188</v>
      </c>
      <c r="D21" s="80" t="s">
        <v>189</v>
      </c>
      <c r="E21" s="69"/>
      <c r="F21" s="69"/>
      <c r="G21" s="69"/>
      <c r="H21" s="69"/>
      <c r="I21" s="69"/>
    </row>
    <row r="22" spans="2:9" s="191" customFormat="1" ht="11.25" customHeight="1" outlineLevel="1">
      <c r="C22" s="75" t="s">
        <v>190</v>
      </c>
      <c r="D22" s="75" t="s">
        <v>191</v>
      </c>
      <c r="E22" s="69"/>
      <c r="F22" s="69"/>
      <c r="G22" s="69"/>
      <c r="H22" s="69"/>
      <c r="I22" s="69"/>
    </row>
    <row r="23" spans="2:9" s="191" customFormat="1" ht="11.25" customHeight="1" outlineLevel="1">
      <c r="C23" s="206"/>
      <c r="D23" s="75"/>
      <c r="E23" s="69"/>
      <c r="F23" s="69"/>
      <c r="G23" s="69"/>
      <c r="H23" s="69"/>
      <c r="I23" s="69"/>
    </row>
    <row r="24" spans="2:9" s="191" customFormat="1" ht="11.25" customHeight="1" outlineLevel="1">
      <c r="C24" s="80" t="s">
        <v>192</v>
      </c>
      <c r="D24" s="80" t="s">
        <v>193</v>
      </c>
      <c r="E24" s="69"/>
      <c r="F24" s="80" t="s">
        <v>194</v>
      </c>
      <c r="G24" s="69"/>
      <c r="H24" s="69"/>
      <c r="I24" s="80" t="s">
        <v>195</v>
      </c>
    </row>
    <row r="25" spans="2:9" s="191" customFormat="1" ht="11.25" customHeight="1" outlineLevel="1">
      <c r="C25" s="75" t="s">
        <v>196</v>
      </c>
      <c r="D25" s="75" t="s">
        <v>197</v>
      </c>
      <c r="E25" s="69"/>
      <c r="F25" s="69" t="s">
        <v>198</v>
      </c>
      <c r="G25" s="69"/>
      <c r="H25" s="69"/>
      <c r="I25" s="178">
        <v>42124</v>
      </c>
    </row>
    <row r="26" spans="2:9" s="191" customFormat="1" ht="11.25" customHeight="1"/>
    <row r="27" spans="2:9" s="193" customFormat="1" ht="12">
      <c r="B27" s="192" t="s">
        <v>175</v>
      </c>
      <c r="C27" s="192"/>
    </row>
    <row r="28" spans="2:9">
      <c r="D28" s="195"/>
      <c r="F28" s="196"/>
    </row>
    <row r="29" spans="2:9" ht="12.75">
      <c r="C29" s="197"/>
      <c r="D29" s="195"/>
      <c r="F29" s="196"/>
    </row>
    <row r="30" spans="2:9" ht="12.75">
      <c r="C30" s="197"/>
      <c r="D30" s="195"/>
      <c r="F30" s="196"/>
    </row>
    <row r="31" spans="2:9" ht="12.75">
      <c r="C31" s="197"/>
      <c r="D31" s="195"/>
      <c r="F31" s="196"/>
    </row>
    <row r="32" spans="2:9" ht="12.75">
      <c r="C32" s="197"/>
      <c r="D32" s="195"/>
      <c r="F32" s="196"/>
    </row>
    <row r="33" spans="3:6" ht="12.75">
      <c r="C33" s="197"/>
      <c r="D33" s="195"/>
      <c r="F33" s="196"/>
    </row>
    <row r="34" spans="3:6" ht="12.75">
      <c r="C34" s="197"/>
      <c r="D34" s="195"/>
      <c r="E34" s="195"/>
    </row>
    <row r="35" spans="3:6" ht="12.75">
      <c r="C35" s="197"/>
      <c r="D35" s="195"/>
      <c r="E35" s="195"/>
    </row>
    <row r="36" spans="3:6" ht="12.75">
      <c r="C36" s="197"/>
      <c r="D36" s="195"/>
      <c r="E36" s="195"/>
    </row>
    <row r="37" spans="3:6" ht="12.75">
      <c r="C37" s="197"/>
      <c r="D37" s="195"/>
    </row>
    <row r="38" spans="3:6" ht="12.75">
      <c r="C38" s="197"/>
      <c r="D38" s="195"/>
    </row>
    <row r="39" spans="3:6" ht="12.75">
      <c r="C39" s="197"/>
      <c r="D39" s="195"/>
    </row>
    <row r="40" spans="3:6" ht="12.75">
      <c r="C40" s="197"/>
      <c r="D40" s="195"/>
    </row>
    <row r="41" spans="3:6" ht="12.75">
      <c r="C41" s="197"/>
      <c r="D41" s="195"/>
    </row>
    <row r="42" spans="3:6" ht="12.75">
      <c r="C42" s="197"/>
      <c r="D42" s="195"/>
    </row>
    <row r="43" spans="3:6" ht="12.75">
      <c r="C43" s="197"/>
      <c r="D43" s="195"/>
    </row>
    <row r="44" spans="3:6" ht="12.75">
      <c r="C44" s="197"/>
      <c r="D44" s="195"/>
    </row>
    <row r="45" spans="3:6" ht="12.75">
      <c r="C45" s="197"/>
      <c r="D45" s="195"/>
    </row>
    <row r="46" spans="3:6" ht="12.75">
      <c r="C46" s="197"/>
      <c r="D46" s="195"/>
    </row>
    <row r="47" spans="3:6" ht="12.75">
      <c r="C47" s="197"/>
      <c r="D47" s="195"/>
    </row>
    <row r="74" spans="2:3" s="193" customFormat="1" ht="12">
      <c r="B74" s="192" t="s">
        <v>75</v>
      </c>
      <c r="C74" s="192"/>
    </row>
  </sheetData>
  <conditionalFormatting sqref="F2">
    <cfRule type="cellIs" dxfId="151" priority="3" operator="equal">
      <formula>"Check"</formula>
    </cfRule>
    <cfRule type="cellIs" dxfId="150" priority="4" operator="equal">
      <formula>"Ok"</formula>
    </cfRule>
  </conditionalFormatting>
  <conditionalFormatting sqref="F1">
    <cfRule type="cellIs" dxfId="149" priority="1" operator="equal">
      <formula>"Check"</formula>
    </cfRule>
    <cfRule type="cellIs" dxfId="148" priority="2" operator="equal">
      <formula>"Ok"</formula>
    </cfRule>
  </conditionalFormatting>
  <hyperlinks>
    <hyperlink ref="H1" location="Index!A1" display="Back to Index"/>
    <hyperlink ref="C13" location="'Input|Assumptions'!A1" display="Input | Assumptions"/>
    <hyperlink ref="C14" location="'Input|Total'!A1" display="Input | Total"/>
    <hyperlink ref="C15" location="'Calc|ACS inputs'!A1" display="Calc|ACS inputs"/>
    <hyperlink ref="C16" location="'Calc|Negotiated inputs'!A1" display="Calc|Negotiated inputs"/>
    <hyperlink ref="C17" location="'Output | RAB summary'!A1" display="Output | RAB summary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B1:XFD56"/>
  <sheetViews>
    <sheetView showGridLines="0" zoomScaleNormal="100" workbookViewId="0"/>
  </sheetViews>
  <sheetFormatPr defaultColWidth="9.1640625" defaultRowHeight="11.25" outlineLevelRow="1"/>
  <cols>
    <col min="1" max="2" width="1.5" style="194" customWidth="1"/>
    <col min="3" max="3" width="49.6640625" style="194" customWidth="1"/>
    <col min="4" max="4" width="17" style="194" customWidth="1"/>
    <col min="5" max="5" width="15.83203125" style="194" customWidth="1"/>
    <col min="6" max="6" width="10.6640625" style="194" customWidth="1"/>
    <col min="7" max="7" width="28.5" style="194" bestFit="1" customWidth="1"/>
    <col min="8" max="8" width="10.33203125" style="194" customWidth="1"/>
    <col min="9" max="11" width="11" style="194" customWidth="1"/>
    <col min="12" max="26" width="10.83203125" style="194" customWidth="1"/>
    <col min="27" max="33" width="10" style="194" customWidth="1"/>
    <col min="34" max="38" width="9.33203125" style="194" customWidth="1"/>
    <col min="39" max="16384" width="9.1640625" style="194"/>
  </cols>
  <sheetData>
    <row r="1" spans="2:16384" s="180" customFormat="1" ht="15.75">
      <c r="C1" s="181" t="str">
        <f>Index!$C$1</f>
        <v>EDPR16 Public Lighting Interim Model</v>
      </c>
      <c r="D1" s="181"/>
      <c r="E1" s="209" t="s">
        <v>207</v>
      </c>
      <c r="F1" s="210" t="str">
        <f>IF(COUNTA($A$8:$A$39)=COUNTIF($A$8:$A$39,"Ok"),"Ok","Check")</f>
        <v>Ok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  <c r="IV1" s="182"/>
      <c r="IW1" s="182"/>
      <c r="IX1" s="182"/>
      <c r="IY1" s="182"/>
      <c r="IZ1" s="182"/>
      <c r="JA1" s="182"/>
      <c r="JB1" s="182"/>
      <c r="JC1" s="182"/>
      <c r="JD1" s="182"/>
      <c r="JE1" s="182"/>
      <c r="JF1" s="182"/>
      <c r="JG1" s="182"/>
      <c r="JH1" s="182"/>
      <c r="JI1" s="182"/>
      <c r="JJ1" s="182"/>
      <c r="JK1" s="182"/>
      <c r="JL1" s="182"/>
      <c r="JM1" s="182"/>
      <c r="JN1" s="182"/>
      <c r="JO1" s="182"/>
      <c r="JP1" s="182"/>
      <c r="JQ1" s="182"/>
      <c r="JR1" s="182"/>
      <c r="JS1" s="182"/>
      <c r="JT1" s="182"/>
      <c r="JU1" s="182"/>
      <c r="JV1" s="182"/>
      <c r="JW1" s="182"/>
      <c r="JX1" s="182"/>
      <c r="JY1" s="182"/>
      <c r="JZ1" s="182"/>
      <c r="KA1" s="182"/>
      <c r="KB1" s="182"/>
      <c r="KC1" s="182"/>
      <c r="KD1" s="182"/>
      <c r="KE1" s="182"/>
      <c r="KF1" s="182"/>
      <c r="KG1" s="182"/>
      <c r="KH1" s="182"/>
      <c r="KI1" s="182"/>
      <c r="KJ1" s="182"/>
      <c r="KK1" s="182"/>
      <c r="KL1" s="182"/>
      <c r="KM1" s="182"/>
      <c r="KN1" s="182"/>
      <c r="KO1" s="182"/>
      <c r="KP1" s="182"/>
      <c r="KQ1" s="182"/>
      <c r="KR1" s="182"/>
      <c r="KS1" s="182"/>
      <c r="KT1" s="182"/>
      <c r="KU1" s="182"/>
      <c r="KV1" s="182"/>
      <c r="KW1" s="182"/>
      <c r="KX1" s="182"/>
      <c r="KY1" s="182"/>
      <c r="KZ1" s="182"/>
      <c r="LA1" s="182"/>
      <c r="LB1" s="182"/>
      <c r="LC1" s="182"/>
      <c r="LD1" s="182"/>
      <c r="LE1" s="182"/>
      <c r="LF1" s="182"/>
      <c r="LG1" s="182"/>
      <c r="LH1" s="182"/>
      <c r="LI1" s="182"/>
      <c r="LJ1" s="182"/>
      <c r="LK1" s="182"/>
      <c r="LL1" s="182"/>
      <c r="LM1" s="182"/>
      <c r="LN1" s="182"/>
      <c r="LO1" s="182"/>
      <c r="LP1" s="182"/>
      <c r="LQ1" s="182"/>
      <c r="LR1" s="182"/>
      <c r="LS1" s="182"/>
      <c r="LT1" s="182"/>
      <c r="LU1" s="182"/>
      <c r="LV1" s="182"/>
      <c r="LW1" s="182"/>
      <c r="LX1" s="182"/>
      <c r="LY1" s="182"/>
      <c r="LZ1" s="182"/>
      <c r="MA1" s="182"/>
      <c r="MB1" s="182"/>
      <c r="MC1" s="182"/>
      <c r="MD1" s="182"/>
      <c r="ME1" s="182"/>
      <c r="MF1" s="182"/>
      <c r="MG1" s="182"/>
      <c r="MH1" s="182"/>
      <c r="MI1" s="182"/>
      <c r="MJ1" s="182"/>
      <c r="MK1" s="182"/>
      <c r="ML1" s="182"/>
      <c r="MM1" s="182"/>
      <c r="MN1" s="182"/>
      <c r="MO1" s="182"/>
      <c r="MP1" s="182"/>
      <c r="MQ1" s="182"/>
      <c r="MR1" s="182"/>
      <c r="MS1" s="182"/>
      <c r="MT1" s="182"/>
      <c r="MU1" s="182"/>
      <c r="MV1" s="182"/>
      <c r="MW1" s="182"/>
      <c r="MX1" s="182"/>
      <c r="MY1" s="182"/>
      <c r="MZ1" s="182"/>
      <c r="NA1" s="182"/>
      <c r="NB1" s="182"/>
      <c r="NC1" s="182"/>
      <c r="ND1" s="182"/>
      <c r="NE1" s="182"/>
      <c r="NF1" s="182"/>
      <c r="NG1" s="182"/>
      <c r="NH1" s="182"/>
      <c r="NI1" s="182"/>
      <c r="NJ1" s="182"/>
      <c r="NK1" s="182"/>
      <c r="NL1" s="182"/>
      <c r="NM1" s="182"/>
      <c r="NN1" s="182"/>
      <c r="NO1" s="182"/>
      <c r="NP1" s="182"/>
      <c r="NQ1" s="182"/>
      <c r="NR1" s="182"/>
      <c r="NS1" s="182"/>
      <c r="NT1" s="182"/>
      <c r="NU1" s="182"/>
      <c r="NV1" s="182"/>
      <c r="NW1" s="182"/>
      <c r="NX1" s="182"/>
      <c r="NY1" s="182"/>
      <c r="NZ1" s="182"/>
      <c r="OA1" s="182"/>
      <c r="OB1" s="182"/>
      <c r="OC1" s="182"/>
      <c r="OD1" s="182"/>
      <c r="OE1" s="182"/>
      <c r="OF1" s="182"/>
      <c r="OG1" s="182"/>
      <c r="OH1" s="182"/>
      <c r="OI1" s="182"/>
      <c r="OJ1" s="182"/>
      <c r="OK1" s="182"/>
      <c r="OL1" s="182"/>
      <c r="OM1" s="182"/>
      <c r="ON1" s="182"/>
      <c r="OO1" s="182"/>
      <c r="OP1" s="182"/>
      <c r="OQ1" s="182"/>
      <c r="OR1" s="182"/>
      <c r="OS1" s="182"/>
      <c r="OT1" s="182"/>
      <c r="OU1" s="182"/>
      <c r="OV1" s="182"/>
      <c r="OW1" s="182"/>
      <c r="OX1" s="182"/>
      <c r="OY1" s="182"/>
      <c r="OZ1" s="182"/>
      <c r="PA1" s="182"/>
      <c r="PB1" s="182"/>
      <c r="PC1" s="182"/>
      <c r="PD1" s="182"/>
      <c r="PE1" s="182"/>
      <c r="PF1" s="182"/>
      <c r="PG1" s="182"/>
      <c r="PH1" s="182"/>
      <c r="PI1" s="182"/>
      <c r="PJ1" s="182"/>
      <c r="PK1" s="182"/>
      <c r="PL1" s="182"/>
      <c r="PM1" s="182"/>
      <c r="PN1" s="182"/>
      <c r="PO1" s="182"/>
      <c r="PP1" s="182"/>
      <c r="PQ1" s="182"/>
      <c r="PR1" s="182"/>
      <c r="PS1" s="182"/>
      <c r="PT1" s="182"/>
      <c r="PU1" s="182"/>
      <c r="PV1" s="182"/>
      <c r="PW1" s="182"/>
      <c r="PX1" s="182"/>
      <c r="PY1" s="182"/>
      <c r="PZ1" s="182"/>
      <c r="QA1" s="182"/>
      <c r="QB1" s="182"/>
      <c r="QC1" s="182"/>
      <c r="QD1" s="182"/>
      <c r="QE1" s="182"/>
      <c r="QF1" s="182"/>
      <c r="QG1" s="182"/>
      <c r="QH1" s="182"/>
      <c r="QI1" s="182"/>
      <c r="QJ1" s="182"/>
      <c r="QK1" s="182"/>
      <c r="QL1" s="182"/>
      <c r="QM1" s="182"/>
      <c r="QN1" s="182"/>
      <c r="QO1" s="182"/>
      <c r="QP1" s="182"/>
      <c r="QQ1" s="182"/>
      <c r="QR1" s="182"/>
      <c r="QS1" s="182"/>
      <c r="QT1" s="182"/>
      <c r="QU1" s="182"/>
      <c r="QV1" s="182"/>
      <c r="QW1" s="182"/>
      <c r="QX1" s="182"/>
      <c r="QY1" s="182"/>
      <c r="QZ1" s="182"/>
      <c r="RA1" s="182"/>
      <c r="RB1" s="182"/>
      <c r="RC1" s="182"/>
      <c r="RD1" s="182"/>
      <c r="RE1" s="182"/>
      <c r="RF1" s="182"/>
      <c r="RG1" s="182"/>
      <c r="RH1" s="182"/>
      <c r="RI1" s="182"/>
      <c r="RJ1" s="182"/>
      <c r="RK1" s="182"/>
      <c r="RL1" s="182"/>
      <c r="RM1" s="182"/>
      <c r="RN1" s="182"/>
      <c r="RO1" s="182"/>
      <c r="RP1" s="182"/>
      <c r="RQ1" s="182"/>
      <c r="RR1" s="182"/>
      <c r="RS1" s="182"/>
      <c r="RT1" s="182"/>
      <c r="RU1" s="182"/>
      <c r="RV1" s="182"/>
      <c r="RW1" s="182"/>
      <c r="RX1" s="182"/>
      <c r="RY1" s="182"/>
      <c r="RZ1" s="182"/>
      <c r="SA1" s="182"/>
      <c r="SB1" s="182"/>
      <c r="SC1" s="182"/>
      <c r="SD1" s="182"/>
      <c r="SE1" s="182"/>
      <c r="SF1" s="182"/>
      <c r="SG1" s="182"/>
      <c r="SH1" s="182"/>
      <c r="SI1" s="182"/>
      <c r="SJ1" s="182"/>
      <c r="SK1" s="182"/>
      <c r="SL1" s="182"/>
      <c r="SM1" s="182"/>
      <c r="SN1" s="182"/>
      <c r="SO1" s="182"/>
      <c r="SP1" s="182"/>
      <c r="SQ1" s="182"/>
      <c r="SR1" s="182"/>
      <c r="SS1" s="182"/>
      <c r="ST1" s="182"/>
      <c r="SU1" s="182"/>
      <c r="SV1" s="182"/>
      <c r="SW1" s="182"/>
      <c r="SX1" s="182"/>
      <c r="SY1" s="182"/>
      <c r="SZ1" s="182"/>
      <c r="TA1" s="182"/>
      <c r="TB1" s="182"/>
      <c r="TC1" s="182"/>
      <c r="TD1" s="182"/>
      <c r="TE1" s="182"/>
      <c r="TF1" s="182"/>
      <c r="TG1" s="182"/>
      <c r="TH1" s="182"/>
      <c r="TI1" s="182"/>
      <c r="TJ1" s="182"/>
      <c r="TK1" s="182"/>
      <c r="TL1" s="182"/>
      <c r="TM1" s="182"/>
      <c r="TN1" s="182"/>
      <c r="TO1" s="182"/>
      <c r="TP1" s="182"/>
      <c r="TQ1" s="182"/>
      <c r="TR1" s="182"/>
      <c r="TS1" s="182"/>
      <c r="TT1" s="182"/>
      <c r="TU1" s="182"/>
      <c r="TV1" s="182"/>
      <c r="TW1" s="182"/>
      <c r="TX1" s="182"/>
      <c r="TY1" s="182"/>
      <c r="TZ1" s="182"/>
      <c r="UA1" s="182"/>
      <c r="UB1" s="182"/>
      <c r="UC1" s="182"/>
      <c r="UD1" s="182"/>
      <c r="UE1" s="182"/>
      <c r="UF1" s="182"/>
      <c r="UG1" s="182"/>
      <c r="UH1" s="182"/>
      <c r="UI1" s="182"/>
      <c r="UJ1" s="182"/>
      <c r="UK1" s="182"/>
      <c r="UL1" s="182"/>
      <c r="UM1" s="182"/>
      <c r="UN1" s="182"/>
      <c r="UO1" s="182"/>
      <c r="UP1" s="182"/>
      <c r="UQ1" s="182"/>
      <c r="UR1" s="182"/>
      <c r="US1" s="182"/>
      <c r="UT1" s="182"/>
      <c r="UU1" s="182"/>
      <c r="UV1" s="182"/>
      <c r="UW1" s="182"/>
      <c r="UX1" s="182"/>
      <c r="UY1" s="182"/>
      <c r="UZ1" s="182"/>
      <c r="VA1" s="182"/>
      <c r="VB1" s="182"/>
      <c r="VC1" s="182"/>
      <c r="VD1" s="182"/>
      <c r="VE1" s="182"/>
      <c r="VF1" s="182"/>
      <c r="VG1" s="182"/>
      <c r="VH1" s="182"/>
      <c r="VI1" s="182"/>
      <c r="VJ1" s="182"/>
      <c r="VK1" s="182"/>
      <c r="VL1" s="182"/>
      <c r="VM1" s="182"/>
      <c r="VN1" s="182"/>
      <c r="VO1" s="182"/>
      <c r="VP1" s="182"/>
      <c r="VQ1" s="182"/>
      <c r="VR1" s="182"/>
      <c r="VS1" s="182"/>
      <c r="VT1" s="182"/>
      <c r="VU1" s="182"/>
      <c r="VV1" s="182"/>
      <c r="VW1" s="182"/>
      <c r="VX1" s="182"/>
      <c r="VY1" s="182"/>
      <c r="VZ1" s="182"/>
      <c r="WA1" s="182"/>
      <c r="WB1" s="182"/>
      <c r="WC1" s="182"/>
      <c r="WD1" s="182"/>
      <c r="WE1" s="182"/>
      <c r="WF1" s="182"/>
      <c r="WG1" s="182"/>
      <c r="WH1" s="182"/>
      <c r="WI1" s="182"/>
      <c r="WJ1" s="182"/>
      <c r="WK1" s="182"/>
      <c r="WL1" s="182"/>
      <c r="WM1" s="182"/>
      <c r="WN1" s="182"/>
      <c r="WO1" s="182"/>
      <c r="WP1" s="182"/>
      <c r="WQ1" s="182"/>
      <c r="WR1" s="182"/>
      <c r="WS1" s="182"/>
      <c r="WT1" s="182"/>
      <c r="WU1" s="182"/>
      <c r="WV1" s="182"/>
      <c r="WW1" s="182"/>
      <c r="WX1" s="182"/>
      <c r="WY1" s="182"/>
      <c r="WZ1" s="182"/>
      <c r="XA1" s="182"/>
      <c r="XB1" s="182"/>
      <c r="XC1" s="182"/>
      <c r="XD1" s="182"/>
      <c r="XE1" s="182"/>
      <c r="XF1" s="182"/>
      <c r="XG1" s="182"/>
      <c r="XH1" s="182"/>
      <c r="XI1" s="182"/>
      <c r="XJ1" s="182"/>
      <c r="XK1" s="182"/>
      <c r="XL1" s="182"/>
      <c r="XM1" s="182"/>
      <c r="XN1" s="182"/>
      <c r="XO1" s="182"/>
      <c r="XP1" s="182"/>
      <c r="XQ1" s="182"/>
      <c r="XR1" s="182"/>
      <c r="XS1" s="182"/>
      <c r="XT1" s="182"/>
      <c r="XU1" s="182"/>
      <c r="XV1" s="182"/>
      <c r="XW1" s="182"/>
      <c r="XX1" s="182"/>
      <c r="XY1" s="182"/>
      <c r="XZ1" s="182"/>
      <c r="YA1" s="182"/>
      <c r="YB1" s="182"/>
      <c r="YC1" s="182"/>
      <c r="YD1" s="182"/>
      <c r="YE1" s="182"/>
      <c r="YF1" s="182"/>
      <c r="YG1" s="182"/>
      <c r="YH1" s="182"/>
      <c r="YI1" s="182"/>
      <c r="YJ1" s="182"/>
      <c r="YK1" s="182"/>
      <c r="YL1" s="182"/>
      <c r="YM1" s="182"/>
      <c r="YN1" s="182"/>
      <c r="YO1" s="182"/>
      <c r="YP1" s="182"/>
      <c r="YQ1" s="182"/>
      <c r="YR1" s="182"/>
      <c r="YS1" s="182"/>
      <c r="YT1" s="182"/>
      <c r="YU1" s="182"/>
      <c r="YV1" s="182"/>
      <c r="YW1" s="182"/>
      <c r="YX1" s="182"/>
      <c r="YY1" s="182"/>
      <c r="YZ1" s="182"/>
      <c r="ZA1" s="182"/>
      <c r="ZB1" s="182"/>
      <c r="ZC1" s="182"/>
      <c r="ZD1" s="182"/>
      <c r="ZE1" s="182"/>
      <c r="ZF1" s="182"/>
      <c r="ZG1" s="182"/>
      <c r="ZH1" s="182"/>
      <c r="ZI1" s="182"/>
      <c r="ZJ1" s="182"/>
      <c r="ZK1" s="182"/>
      <c r="ZL1" s="182"/>
      <c r="ZM1" s="182"/>
      <c r="ZN1" s="182"/>
      <c r="ZO1" s="182"/>
      <c r="ZP1" s="182"/>
      <c r="ZQ1" s="182"/>
      <c r="ZR1" s="182"/>
      <c r="ZS1" s="182"/>
      <c r="ZT1" s="182"/>
      <c r="ZU1" s="182"/>
      <c r="ZV1" s="182"/>
      <c r="ZW1" s="182"/>
      <c r="ZX1" s="182"/>
      <c r="ZY1" s="182"/>
      <c r="ZZ1" s="182"/>
      <c r="AAA1" s="182"/>
      <c r="AAB1" s="182"/>
      <c r="AAC1" s="182"/>
      <c r="AAD1" s="182"/>
      <c r="AAE1" s="182"/>
      <c r="AAF1" s="182"/>
      <c r="AAG1" s="182"/>
      <c r="AAH1" s="182"/>
      <c r="AAI1" s="182"/>
      <c r="AAJ1" s="182"/>
      <c r="AAK1" s="182"/>
      <c r="AAL1" s="182"/>
      <c r="AAM1" s="182"/>
      <c r="AAN1" s="182"/>
      <c r="AAO1" s="182"/>
      <c r="AAP1" s="182"/>
      <c r="AAQ1" s="182"/>
      <c r="AAR1" s="182"/>
      <c r="AAS1" s="182"/>
      <c r="AAT1" s="182"/>
      <c r="AAU1" s="182"/>
      <c r="AAV1" s="182"/>
      <c r="AAW1" s="182"/>
      <c r="AAX1" s="182"/>
      <c r="AAY1" s="182"/>
      <c r="AAZ1" s="182"/>
      <c r="ABA1" s="182"/>
      <c r="ABB1" s="182"/>
      <c r="ABC1" s="182"/>
      <c r="ABD1" s="182"/>
      <c r="ABE1" s="182"/>
      <c r="ABF1" s="182"/>
      <c r="ABG1" s="182"/>
      <c r="ABH1" s="182"/>
      <c r="ABI1" s="182"/>
      <c r="ABJ1" s="182"/>
      <c r="ABK1" s="182"/>
      <c r="ABL1" s="182"/>
      <c r="ABM1" s="182"/>
      <c r="ABN1" s="182"/>
      <c r="ABO1" s="182"/>
      <c r="ABP1" s="182"/>
      <c r="ABQ1" s="182"/>
      <c r="ABR1" s="182"/>
      <c r="ABS1" s="182"/>
      <c r="ABT1" s="182"/>
      <c r="ABU1" s="182"/>
      <c r="ABV1" s="182"/>
      <c r="ABW1" s="182"/>
      <c r="ABX1" s="182"/>
      <c r="ABY1" s="182"/>
      <c r="ABZ1" s="182"/>
      <c r="ACA1" s="182"/>
      <c r="ACB1" s="182"/>
      <c r="ACC1" s="182"/>
      <c r="ACD1" s="182"/>
      <c r="ACE1" s="182"/>
      <c r="ACF1" s="182"/>
      <c r="ACG1" s="182"/>
      <c r="ACH1" s="182"/>
      <c r="ACI1" s="182"/>
      <c r="ACJ1" s="182"/>
      <c r="ACK1" s="182"/>
      <c r="ACL1" s="182"/>
      <c r="ACM1" s="182"/>
      <c r="ACN1" s="182"/>
      <c r="ACO1" s="182"/>
      <c r="ACP1" s="182"/>
      <c r="ACQ1" s="182"/>
      <c r="ACR1" s="182"/>
      <c r="ACS1" s="182"/>
      <c r="ACT1" s="182"/>
      <c r="ACU1" s="182"/>
      <c r="ACV1" s="182"/>
      <c r="ACW1" s="182"/>
      <c r="ACX1" s="182"/>
      <c r="ACY1" s="182"/>
      <c r="ACZ1" s="182"/>
      <c r="ADA1" s="182"/>
      <c r="ADB1" s="182"/>
      <c r="ADC1" s="182"/>
      <c r="ADD1" s="182"/>
      <c r="ADE1" s="182"/>
      <c r="ADF1" s="182"/>
      <c r="ADG1" s="182"/>
      <c r="ADH1" s="182"/>
      <c r="ADI1" s="182"/>
      <c r="ADJ1" s="182"/>
      <c r="ADK1" s="182"/>
      <c r="ADL1" s="182"/>
      <c r="ADM1" s="182"/>
      <c r="ADN1" s="182"/>
      <c r="ADO1" s="182"/>
      <c r="ADP1" s="182"/>
      <c r="ADQ1" s="182"/>
      <c r="ADR1" s="182"/>
      <c r="ADS1" s="182"/>
      <c r="ADT1" s="182"/>
      <c r="ADU1" s="182"/>
      <c r="ADV1" s="182"/>
      <c r="ADW1" s="182"/>
      <c r="ADX1" s="182"/>
      <c r="ADY1" s="182"/>
      <c r="ADZ1" s="182"/>
      <c r="AEA1" s="182"/>
      <c r="AEB1" s="182"/>
      <c r="AEC1" s="182"/>
      <c r="AED1" s="182"/>
      <c r="AEE1" s="182"/>
      <c r="AEF1" s="182"/>
      <c r="AEG1" s="182"/>
      <c r="AEH1" s="182"/>
      <c r="AEI1" s="182"/>
      <c r="AEJ1" s="182"/>
      <c r="AEK1" s="182"/>
      <c r="AEL1" s="182"/>
      <c r="AEM1" s="182"/>
      <c r="AEN1" s="182"/>
      <c r="AEO1" s="182"/>
      <c r="AEP1" s="182"/>
      <c r="AEQ1" s="182"/>
      <c r="AER1" s="182"/>
      <c r="AES1" s="182"/>
      <c r="AET1" s="182"/>
      <c r="AEU1" s="182"/>
      <c r="AEV1" s="182"/>
      <c r="AEW1" s="182"/>
      <c r="AEX1" s="182"/>
      <c r="AEY1" s="182"/>
      <c r="AEZ1" s="182"/>
      <c r="AFA1" s="182"/>
      <c r="AFB1" s="182"/>
      <c r="AFC1" s="182"/>
      <c r="AFD1" s="182"/>
      <c r="AFE1" s="182"/>
      <c r="AFF1" s="182"/>
      <c r="AFG1" s="182"/>
      <c r="AFH1" s="182"/>
      <c r="AFI1" s="182"/>
      <c r="AFJ1" s="182"/>
      <c r="AFK1" s="182"/>
      <c r="AFL1" s="182"/>
      <c r="AFM1" s="182"/>
      <c r="AFN1" s="182"/>
      <c r="AFO1" s="182"/>
      <c r="AFP1" s="182"/>
      <c r="AFQ1" s="182"/>
      <c r="AFR1" s="182"/>
      <c r="AFS1" s="182"/>
      <c r="AFT1" s="182"/>
      <c r="AFU1" s="182"/>
      <c r="AFV1" s="182"/>
      <c r="AFW1" s="182"/>
      <c r="AFX1" s="182"/>
      <c r="AFY1" s="182"/>
      <c r="AFZ1" s="182"/>
      <c r="AGA1" s="182"/>
      <c r="AGB1" s="182"/>
      <c r="AGC1" s="182"/>
      <c r="AGD1" s="182"/>
      <c r="AGE1" s="182"/>
      <c r="AGF1" s="182"/>
      <c r="AGG1" s="182"/>
      <c r="AGH1" s="182"/>
      <c r="AGI1" s="182"/>
      <c r="AGJ1" s="182"/>
      <c r="AGK1" s="182"/>
      <c r="AGL1" s="182"/>
      <c r="AGM1" s="182"/>
      <c r="AGN1" s="182"/>
      <c r="AGO1" s="182"/>
      <c r="AGP1" s="182"/>
      <c r="AGQ1" s="182"/>
      <c r="AGR1" s="182"/>
      <c r="AGS1" s="182"/>
      <c r="AGT1" s="182"/>
      <c r="AGU1" s="182"/>
      <c r="AGV1" s="182"/>
      <c r="AGW1" s="182"/>
      <c r="AGX1" s="182"/>
      <c r="AGY1" s="182"/>
      <c r="AGZ1" s="182"/>
      <c r="AHA1" s="182"/>
      <c r="AHB1" s="182"/>
      <c r="AHC1" s="182"/>
      <c r="AHD1" s="182"/>
      <c r="AHE1" s="182"/>
      <c r="AHF1" s="182"/>
      <c r="AHG1" s="182"/>
      <c r="AHH1" s="182"/>
      <c r="AHI1" s="182"/>
      <c r="AHJ1" s="182"/>
      <c r="AHK1" s="182"/>
      <c r="AHL1" s="182"/>
      <c r="AHM1" s="182"/>
      <c r="AHN1" s="182"/>
      <c r="AHO1" s="182"/>
      <c r="AHP1" s="182"/>
      <c r="AHQ1" s="182"/>
      <c r="AHR1" s="182"/>
      <c r="AHS1" s="182"/>
      <c r="AHT1" s="182"/>
      <c r="AHU1" s="182"/>
      <c r="AHV1" s="182"/>
      <c r="AHW1" s="182"/>
      <c r="AHX1" s="182"/>
      <c r="AHY1" s="182"/>
      <c r="AHZ1" s="182"/>
      <c r="AIA1" s="182"/>
      <c r="AIB1" s="182"/>
      <c r="AIC1" s="182"/>
      <c r="AID1" s="182"/>
      <c r="AIE1" s="182"/>
      <c r="AIF1" s="182"/>
      <c r="AIG1" s="182"/>
      <c r="AIH1" s="182"/>
      <c r="AII1" s="182"/>
      <c r="AIJ1" s="182"/>
      <c r="AIK1" s="182"/>
      <c r="AIL1" s="182"/>
      <c r="AIM1" s="182"/>
      <c r="AIN1" s="182"/>
      <c r="AIO1" s="182"/>
      <c r="AIP1" s="182"/>
      <c r="AIQ1" s="182"/>
      <c r="AIR1" s="182"/>
      <c r="AIS1" s="182"/>
      <c r="AIT1" s="182"/>
      <c r="AIU1" s="182"/>
      <c r="AIV1" s="182"/>
      <c r="AIW1" s="182"/>
      <c r="AIX1" s="182"/>
      <c r="AIY1" s="182"/>
      <c r="AIZ1" s="182"/>
      <c r="AJA1" s="182"/>
      <c r="AJB1" s="182"/>
      <c r="AJC1" s="182"/>
      <c r="AJD1" s="182"/>
      <c r="AJE1" s="182"/>
      <c r="AJF1" s="182"/>
      <c r="AJG1" s="182"/>
      <c r="AJH1" s="182"/>
      <c r="AJI1" s="182"/>
      <c r="AJJ1" s="182"/>
      <c r="AJK1" s="182"/>
      <c r="AJL1" s="182"/>
      <c r="AJM1" s="182"/>
      <c r="AJN1" s="182"/>
      <c r="AJO1" s="182"/>
      <c r="AJP1" s="182"/>
      <c r="AJQ1" s="182"/>
      <c r="AJR1" s="182"/>
      <c r="AJS1" s="182"/>
      <c r="AJT1" s="182"/>
      <c r="AJU1" s="182"/>
      <c r="AJV1" s="182"/>
      <c r="AJW1" s="182"/>
      <c r="AJX1" s="182"/>
      <c r="AJY1" s="182"/>
      <c r="AJZ1" s="182"/>
      <c r="AKA1" s="182"/>
      <c r="AKB1" s="182"/>
      <c r="AKC1" s="182"/>
      <c r="AKD1" s="182"/>
      <c r="AKE1" s="182"/>
      <c r="AKF1" s="182"/>
      <c r="AKG1" s="182"/>
      <c r="AKH1" s="182"/>
      <c r="AKI1" s="182"/>
      <c r="AKJ1" s="182"/>
      <c r="AKK1" s="182"/>
      <c r="AKL1" s="182"/>
      <c r="AKM1" s="182"/>
      <c r="AKN1" s="182"/>
      <c r="AKO1" s="182"/>
      <c r="AKP1" s="182"/>
      <c r="AKQ1" s="182"/>
      <c r="AKR1" s="182"/>
      <c r="AKS1" s="182"/>
      <c r="AKT1" s="182"/>
      <c r="AKU1" s="182"/>
      <c r="AKV1" s="182"/>
      <c r="AKW1" s="182"/>
      <c r="AKX1" s="182"/>
      <c r="AKY1" s="182"/>
      <c r="AKZ1" s="182"/>
      <c r="ALA1" s="182"/>
      <c r="ALB1" s="182"/>
      <c r="ALC1" s="182"/>
      <c r="ALD1" s="182"/>
      <c r="ALE1" s="182"/>
      <c r="ALF1" s="182"/>
      <c r="ALG1" s="182"/>
      <c r="ALH1" s="182"/>
      <c r="ALI1" s="182"/>
      <c r="ALJ1" s="182"/>
      <c r="ALK1" s="182"/>
      <c r="ALL1" s="182"/>
      <c r="ALM1" s="182"/>
      <c r="ALN1" s="182"/>
      <c r="ALO1" s="182"/>
      <c r="ALP1" s="182"/>
      <c r="ALQ1" s="182"/>
      <c r="ALR1" s="182"/>
      <c r="ALS1" s="182"/>
      <c r="ALT1" s="182"/>
      <c r="ALU1" s="182"/>
      <c r="ALV1" s="182"/>
      <c r="ALW1" s="182"/>
      <c r="ALX1" s="182"/>
      <c r="ALY1" s="182"/>
      <c r="ALZ1" s="182"/>
      <c r="AMA1" s="182"/>
      <c r="AMB1" s="182"/>
      <c r="AMC1" s="182"/>
      <c r="AMD1" s="182"/>
      <c r="AME1" s="182"/>
      <c r="AMF1" s="182"/>
      <c r="AMG1" s="182"/>
      <c r="AMH1" s="182"/>
      <c r="AMI1" s="182"/>
      <c r="AMJ1" s="182"/>
      <c r="AMK1" s="182"/>
      <c r="AML1" s="182"/>
      <c r="AMM1" s="182"/>
      <c r="AMN1" s="182"/>
      <c r="AMO1" s="182"/>
      <c r="AMP1" s="182"/>
      <c r="AMQ1" s="182"/>
      <c r="AMR1" s="182"/>
      <c r="AMS1" s="182"/>
      <c r="AMT1" s="182"/>
      <c r="AMU1" s="182"/>
      <c r="AMV1" s="182"/>
      <c r="AMW1" s="182"/>
      <c r="AMX1" s="182"/>
      <c r="AMY1" s="182"/>
      <c r="AMZ1" s="182"/>
      <c r="ANA1" s="182"/>
      <c r="ANB1" s="182"/>
      <c r="ANC1" s="182"/>
      <c r="AND1" s="182"/>
      <c r="ANE1" s="182"/>
      <c r="ANF1" s="182"/>
      <c r="ANG1" s="182"/>
      <c r="ANH1" s="182"/>
      <c r="ANI1" s="182"/>
      <c r="ANJ1" s="182"/>
      <c r="ANK1" s="182"/>
      <c r="ANL1" s="182"/>
      <c r="ANM1" s="182"/>
      <c r="ANN1" s="182"/>
      <c r="ANO1" s="182"/>
      <c r="ANP1" s="182"/>
      <c r="ANQ1" s="182"/>
      <c r="ANR1" s="182"/>
      <c r="ANS1" s="182"/>
      <c r="ANT1" s="182"/>
      <c r="ANU1" s="182"/>
      <c r="ANV1" s="182"/>
      <c r="ANW1" s="182"/>
      <c r="ANX1" s="182"/>
      <c r="ANY1" s="182"/>
      <c r="ANZ1" s="182"/>
      <c r="AOA1" s="182"/>
      <c r="AOB1" s="182"/>
      <c r="AOC1" s="182"/>
      <c r="AOD1" s="182"/>
      <c r="AOE1" s="182"/>
      <c r="AOF1" s="182"/>
      <c r="AOG1" s="182"/>
      <c r="AOH1" s="182"/>
      <c r="AOI1" s="182"/>
      <c r="AOJ1" s="182"/>
      <c r="AOK1" s="182"/>
      <c r="AOL1" s="182"/>
      <c r="AOM1" s="182"/>
      <c r="AON1" s="182"/>
      <c r="AOO1" s="182"/>
      <c r="AOP1" s="182"/>
      <c r="AOQ1" s="182"/>
      <c r="AOR1" s="182"/>
      <c r="AOS1" s="182"/>
      <c r="AOT1" s="182"/>
      <c r="AOU1" s="182"/>
      <c r="AOV1" s="182"/>
      <c r="AOW1" s="182"/>
      <c r="AOX1" s="182"/>
      <c r="AOY1" s="182"/>
      <c r="AOZ1" s="182"/>
      <c r="APA1" s="182"/>
      <c r="APB1" s="182"/>
      <c r="APC1" s="182"/>
      <c r="APD1" s="182"/>
      <c r="APE1" s="182"/>
      <c r="APF1" s="182"/>
      <c r="APG1" s="182"/>
      <c r="APH1" s="182"/>
      <c r="API1" s="182"/>
      <c r="APJ1" s="182"/>
      <c r="APK1" s="182"/>
      <c r="APL1" s="182"/>
      <c r="APM1" s="182"/>
      <c r="APN1" s="182"/>
      <c r="APO1" s="182"/>
      <c r="APP1" s="182"/>
      <c r="APQ1" s="182"/>
      <c r="APR1" s="182"/>
      <c r="APS1" s="182"/>
      <c r="APT1" s="182"/>
      <c r="APU1" s="182"/>
      <c r="APV1" s="182"/>
      <c r="APW1" s="182"/>
      <c r="APX1" s="182"/>
      <c r="APY1" s="182"/>
      <c r="APZ1" s="182"/>
      <c r="AQA1" s="182"/>
      <c r="AQB1" s="182"/>
      <c r="AQC1" s="182"/>
      <c r="AQD1" s="182"/>
      <c r="AQE1" s="182"/>
      <c r="AQF1" s="182"/>
      <c r="AQG1" s="182"/>
      <c r="AQH1" s="182"/>
      <c r="AQI1" s="182"/>
      <c r="AQJ1" s="182"/>
      <c r="AQK1" s="182"/>
      <c r="AQL1" s="182"/>
      <c r="AQM1" s="182"/>
      <c r="AQN1" s="182"/>
      <c r="AQO1" s="182"/>
      <c r="AQP1" s="182"/>
      <c r="AQQ1" s="182"/>
      <c r="AQR1" s="182"/>
      <c r="AQS1" s="182"/>
      <c r="AQT1" s="182"/>
      <c r="AQU1" s="182"/>
      <c r="AQV1" s="182"/>
      <c r="AQW1" s="182"/>
      <c r="AQX1" s="182"/>
      <c r="AQY1" s="182"/>
      <c r="AQZ1" s="182"/>
      <c r="ARA1" s="182"/>
      <c r="ARB1" s="182"/>
      <c r="ARC1" s="182"/>
      <c r="ARD1" s="182"/>
      <c r="ARE1" s="182"/>
      <c r="ARF1" s="182"/>
      <c r="ARG1" s="182"/>
      <c r="ARH1" s="182"/>
      <c r="ARI1" s="182"/>
      <c r="ARJ1" s="182"/>
      <c r="ARK1" s="182"/>
      <c r="ARL1" s="182"/>
      <c r="ARM1" s="182"/>
      <c r="ARN1" s="182"/>
      <c r="ARO1" s="182"/>
      <c r="ARP1" s="182"/>
      <c r="ARQ1" s="182"/>
      <c r="ARR1" s="182"/>
      <c r="ARS1" s="182"/>
      <c r="ART1" s="182"/>
      <c r="ARU1" s="182"/>
      <c r="ARV1" s="182"/>
      <c r="ARW1" s="182"/>
      <c r="ARX1" s="182"/>
      <c r="ARY1" s="182"/>
      <c r="ARZ1" s="182"/>
      <c r="ASA1" s="182"/>
      <c r="ASB1" s="182"/>
      <c r="ASC1" s="182"/>
      <c r="ASD1" s="182"/>
      <c r="ASE1" s="182"/>
      <c r="ASF1" s="182"/>
      <c r="ASG1" s="182"/>
      <c r="ASH1" s="182"/>
      <c r="ASI1" s="182"/>
      <c r="ASJ1" s="182"/>
      <c r="ASK1" s="182"/>
      <c r="ASL1" s="182"/>
      <c r="ASM1" s="182"/>
      <c r="ASN1" s="182"/>
      <c r="ASO1" s="182"/>
      <c r="ASP1" s="182"/>
      <c r="ASQ1" s="182"/>
      <c r="ASR1" s="182"/>
      <c r="ASS1" s="182"/>
      <c r="AST1" s="182"/>
      <c r="ASU1" s="182"/>
      <c r="ASV1" s="182"/>
      <c r="ASW1" s="182"/>
      <c r="ASX1" s="182"/>
      <c r="ASY1" s="182"/>
      <c r="ASZ1" s="182"/>
      <c r="ATA1" s="182"/>
      <c r="ATB1" s="182"/>
      <c r="ATC1" s="182"/>
      <c r="ATD1" s="182"/>
      <c r="ATE1" s="182"/>
      <c r="ATF1" s="182"/>
      <c r="ATG1" s="182"/>
      <c r="ATH1" s="182"/>
      <c r="ATI1" s="182"/>
      <c r="ATJ1" s="182"/>
      <c r="ATK1" s="182"/>
      <c r="ATL1" s="182"/>
      <c r="ATM1" s="182"/>
      <c r="ATN1" s="182"/>
      <c r="ATO1" s="182"/>
      <c r="ATP1" s="182"/>
      <c r="ATQ1" s="182"/>
      <c r="ATR1" s="182"/>
      <c r="ATS1" s="182"/>
      <c r="ATT1" s="182"/>
      <c r="ATU1" s="182"/>
      <c r="ATV1" s="182"/>
      <c r="ATW1" s="182"/>
      <c r="ATX1" s="182"/>
      <c r="ATY1" s="182"/>
      <c r="ATZ1" s="182"/>
      <c r="AUA1" s="182"/>
      <c r="AUB1" s="182"/>
      <c r="AUC1" s="182"/>
      <c r="AUD1" s="182"/>
      <c r="AUE1" s="182"/>
      <c r="AUF1" s="182"/>
      <c r="AUG1" s="182"/>
      <c r="AUH1" s="182"/>
      <c r="AUI1" s="182"/>
      <c r="AUJ1" s="182"/>
      <c r="AUK1" s="182"/>
      <c r="AUL1" s="182"/>
      <c r="AUM1" s="182"/>
      <c r="AUN1" s="182"/>
      <c r="AUO1" s="182"/>
      <c r="AUP1" s="182"/>
      <c r="AUQ1" s="182"/>
      <c r="AUR1" s="182"/>
      <c r="AUS1" s="182"/>
      <c r="AUT1" s="182"/>
      <c r="AUU1" s="182"/>
      <c r="AUV1" s="182"/>
      <c r="AUW1" s="182"/>
      <c r="AUX1" s="182"/>
      <c r="AUY1" s="182"/>
      <c r="AUZ1" s="182"/>
      <c r="AVA1" s="182"/>
      <c r="AVB1" s="182"/>
      <c r="AVC1" s="182"/>
      <c r="AVD1" s="182"/>
      <c r="AVE1" s="182"/>
      <c r="AVF1" s="182"/>
      <c r="AVG1" s="182"/>
      <c r="AVH1" s="182"/>
      <c r="AVI1" s="182"/>
      <c r="AVJ1" s="182"/>
      <c r="AVK1" s="182"/>
      <c r="AVL1" s="182"/>
      <c r="AVM1" s="182"/>
      <c r="AVN1" s="182"/>
      <c r="AVO1" s="182"/>
      <c r="AVP1" s="182"/>
      <c r="AVQ1" s="182"/>
      <c r="AVR1" s="182"/>
      <c r="AVS1" s="182"/>
      <c r="AVT1" s="182"/>
      <c r="AVU1" s="182"/>
      <c r="AVV1" s="182"/>
      <c r="AVW1" s="182"/>
      <c r="AVX1" s="182"/>
      <c r="AVY1" s="182"/>
      <c r="AVZ1" s="182"/>
      <c r="AWA1" s="182"/>
      <c r="AWB1" s="182"/>
      <c r="AWC1" s="182"/>
      <c r="AWD1" s="182"/>
      <c r="AWE1" s="182"/>
      <c r="AWF1" s="182"/>
      <c r="AWG1" s="182"/>
      <c r="AWH1" s="182"/>
      <c r="AWI1" s="182"/>
      <c r="AWJ1" s="182"/>
      <c r="AWK1" s="182"/>
      <c r="AWL1" s="182"/>
      <c r="AWM1" s="182"/>
      <c r="AWN1" s="182"/>
      <c r="AWO1" s="182"/>
      <c r="AWP1" s="182"/>
      <c r="AWQ1" s="182"/>
      <c r="AWR1" s="182"/>
      <c r="AWS1" s="182"/>
      <c r="AWT1" s="182"/>
      <c r="AWU1" s="182"/>
      <c r="AWV1" s="182"/>
      <c r="AWW1" s="182"/>
      <c r="AWX1" s="182"/>
      <c r="AWY1" s="182"/>
      <c r="AWZ1" s="182"/>
      <c r="AXA1" s="182"/>
      <c r="AXB1" s="182"/>
      <c r="AXC1" s="182"/>
      <c r="AXD1" s="182"/>
      <c r="AXE1" s="182"/>
      <c r="AXF1" s="182"/>
      <c r="AXG1" s="182"/>
      <c r="AXH1" s="182"/>
      <c r="AXI1" s="182"/>
      <c r="AXJ1" s="182"/>
      <c r="AXK1" s="182"/>
      <c r="AXL1" s="182"/>
      <c r="AXM1" s="182"/>
      <c r="AXN1" s="182"/>
      <c r="AXO1" s="182"/>
      <c r="AXP1" s="182"/>
      <c r="AXQ1" s="182"/>
      <c r="AXR1" s="182"/>
      <c r="AXS1" s="182"/>
      <c r="AXT1" s="182"/>
      <c r="AXU1" s="182"/>
      <c r="AXV1" s="182"/>
      <c r="AXW1" s="182"/>
      <c r="AXX1" s="182"/>
      <c r="AXY1" s="182"/>
      <c r="AXZ1" s="182"/>
      <c r="AYA1" s="182"/>
      <c r="AYB1" s="182"/>
      <c r="AYC1" s="182"/>
      <c r="AYD1" s="182"/>
      <c r="AYE1" s="182"/>
      <c r="AYF1" s="182"/>
      <c r="AYG1" s="182"/>
      <c r="AYH1" s="182"/>
      <c r="AYI1" s="182"/>
      <c r="AYJ1" s="182"/>
      <c r="AYK1" s="182"/>
      <c r="AYL1" s="182"/>
      <c r="AYM1" s="182"/>
      <c r="AYN1" s="182"/>
      <c r="AYO1" s="182"/>
      <c r="AYP1" s="182"/>
      <c r="AYQ1" s="182"/>
      <c r="AYR1" s="182"/>
      <c r="AYS1" s="182"/>
      <c r="AYT1" s="182"/>
      <c r="AYU1" s="182"/>
      <c r="AYV1" s="182"/>
      <c r="AYW1" s="182"/>
      <c r="AYX1" s="182"/>
      <c r="AYY1" s="182"/>
      <c r="AYZ1" s="182"/>
      <c r="AZA1" s="182"/>
      <c r="AZB1" s="182"/>
      <c r="AZC1" s="182"/>
      <c r="AZD1" s="182"/>
      <c r="AZE1" s="182"/>
      <c r="AZF1" s="182"/>
      <c r="AZG1" s="182"/>
      <c r="AZH1" s="182"/>
      <c r="AZI1" s="182"/>
      <c r="AZJ1" s="182"/>
      <c r="AZK1" s="182"/>
      <c r="AZL1" s="182"/>
      <c r="AZM1" s="182"/>
      <c r="AZN1" s="182"/>
      <c r="AZO1" s="182"/>
      <c r="AZP1" s="182"/>
      <c r="AZQ1" s="182"/>
      <c r="AZR1" s="182"/>
      <c r="AZS1" s="182"/>
      <c r="AZT1" s="182"/>
      <c r="AZU1" s="182"/>
      <c r="AZV1" s="182"/>
      <c r="AZW1" s="182"/>
      <c r="AZX1" s="182"/>
      <c r="AZY1" s="182"/>
      <c r="AZZ1" s="182"/>
      <c r="BAA1" s="182"/>
      <c r="BAB1" s="182"/>
      <c r="BAC1" s="182"/>
      <c r="BAD1" s="182"/>
      <c r="BAE1" s="182"/>
      <c r="BAF1" s="182"/>
      <c r="BAG1" s="182"/>
      <c r="BAH1" s="182"/>
      <c r="BAI1" s="182"/>
      <c r="BAJ1" s="182"/>
      <c r="BAK1" s="182"/>
      <c r="BAL1" s="182"/>
      <c r="BAM1" s="182"/>
      <c r="BAN1" s="182"/>
      <c r="BAO1" s="182"/>
      <c r="BAP1" s="182"/>
      <c r="BAQ1" s="182"/>
      <c r="BAR1" s="182"/>
      <c r="BAS1" s="182"/>
      <c r="BAT1" s="182"/>
      <c r="BAU1" s="182"/>
      <c r="BAV1" s="182"/>
      <c r="BAW1" s="182"/>
      <c r="BAX1" s="182"/>
      <c r="BAY1" s="182"/>
      <c r="BAZ1" s="182"/>
      <c r="BBA1" s="182"/>
      <c r="BBB1" s="182"/>
      <c r="BBC1" s="182"/>
      <c r="BBD1" s="182"/>
      <c r="BBE1" s="182"/>
      <c r="BBF1" s="182"/>
      <c r="BBG1" s="182"/>
      <c r="BBH1" s="182"/>
      <c r="BBI1" s="182"/>
      <c r="BBJ1" s="182"/>
      <c r="BBK1" s="182"/>
      <c r="BBL1" s="182"/>
      <c r="BBM1" s="182"/>
      <c r="BBN1" s="182"/>
      <c r="BBO1" s="182"/>
      <c r="BBP1" s="182"/>
      <c r="BBQ1" s="182"/>
      <c r="BBR1" s="182"/>
      <c r="BBS1" s="182"/>
      <c r="BBT1" s="182"/>
      <c r="BBU1" s="182"/>
      <c r="BBV1" s="182"/>
      <c r="BBW1" s="182"/>
      <c r="BBX1" s="182"/>
      <c r="BBY1" s="182"/>
      <c r="BBZ1" s="182"/>
      <c r="BCA1" s="182"/>
      <c r="BCB1" s="182"/>
      <c r="BCC1" s="182"/>
      <c r="BCD1" s="182"/>
      <c r="BCE1" s="182"/>
      <c r="BCF1" s="182"/>
      <c r="BCG1" s="182"/>
      <c r="BCH1" s="182"/>
      <c r="BCI1" s="182"/>
      <c r="BCJ1" s="182"/>
      <c r="BCK1" s="182"/>
      <c r="BCL1" s="182"/>
      <c r="BCM1" s="182"/>
      <c r="BCN1" s="182"/>
      <c r="BCO1" s="182"/>
      <c r="BCP1" s="182"/>
      <c r="BCQ1" s="182"/>
      <c r="BCR1" s="182"/>
      <c r="BCS1" s="182"/>
      <c r="BCT1" s="182"/>
      <c r="BCU1" s="182"/>
      <c r="BCV1" s="182"/>
      <c r="BCW1" s="182"/>
      <c r="BCX1" s="182"/>
      <c r="BCY1" s="182"/>
      <c r="BCZ1" s="182"/>
      <c r="BDA1" s="182"/>
      <c r="BDB1" s="182"/>
      <c r="BDC1" s="182"/>
      <c r="BDD1" s="182"/>
      <c r="BDE1" s="182"/>
      <c r="BDF1" s="182"/>
      <c r="BDG1" s="182"/>
      <c r="BDH1" s="182"/>
      <c r="BDI1" s="182"/>
      <c r="BDJ1" s="182"/>
      <c r="BDK1" s="182"/>
      <c r="BDL1" s="182"/>
      <c r="BDM1" s="182"/>
      <c r="BDN1" s="182"/>
      <c r="BDO1" s="182"/>
      <c r="BDP1" s="182"/>
      <c r="BDQ1" s="182"/>
      <c r="BDR1" s="182"/>
      <c r="BDS1" s="182"/>
      <c r="BDT1" s="182"/>
      <c r="BDU1" s="182"/>
      <c r="BDV1" s="182"/>
      <c r="BDW1" s="182"/>
      <c r="BDX1" s="182"/>
      <c r="BDY1" s="182"/>
      <c r="BDZ1" s="182"/>
      <c r="BEA1" s="182"/>
      <c r="BEB1" s="182"/>
      <c r="BEC1" s="182"/>
      <c r="BED1" s="182"/>
      <c r="BEE1" s="182"/>
      <c r="BEF1" s="182"/>
      <c r="BEG1" s="182"/>
      <c r="BEH1" s="182"/>
      <c r="BEI1" s="182"/>
      <c r="BEJ1" s="182"/>
      <c r="BEK1" s="182"/>
      <c r="BEL1" s="182"/>
      <c r="BEM1" s="182"/>
      <c r="BEN1" s="182"/>
      <c r="BEO1" s="182"/>
      <c r="BEP1" s="182"/>
      <c r="BEQ1" s="182"/>
      <c r="BER1" s="182"/>
      <c r="BES1" s="182"/>
      <c r="BET1" s="182"/>
      <c r="BEU1" s="182"/>
      <c r="BEV1" s="182"/>
      <c r="BEW1" s="182"/>
      <c r="BEX1" s="182"/>
      <c r="BEY1" s="182"/>
      <c r="BEZ1" s="182"/>
      <c r="BFA1" s="182"/>
      <c r="BFB1" s="182"/>
      <c r="BFC1" s="182"/>
      <c r="BFD1" s="182"/>
      <c r="BFE1" s="182"/>
      <c r="BFF1" s="182"/>
      <c r="BFG1" s="182"/>
      <c r="BFH1" s="182"/>
      <c r="BFI1" s="182"/>
      <c r="BFJ1" s="182"/>
      <c r="BFK1" s="182"/>
      <c r="BFL1" s="182"/>
      <c r="BFM1" s="182"/>
      <c r="BFN1" s="182"/>
      <c r="BFO1" s="182"/>
      <c r="BFP1" s="182"/>
      <c r="BFQ1" s="182"/>
      <c r="BFR1" s="182"/>
      <c r="BFS1" s="182"/>
      <c r="BFT1" s="182"/>
      <c r="BFU1" s="182"/>
      <c r="BFV1" s="182"/>
      <c r="BFW1" s="182"/>
      <c r="BFX1" s="182"/>
      <c r="BFY1" s="182"/>
      <c r="BFZ1" s="182"/>
      <c r="BGA1" s="182"/>
      <c r="BGB1" s="182"/>
      <c r="BGC1" s="182"/>
      <c r="BGD1" s="182"/>
      <c r="BGE1" s="182"/>
      <c r="BGF1" s="182"/>
      <c r="BGG1" s="182"/>
      <c r="BGH1" s="182"/>
      <c r="BGI1" s="182"/>
      <c r="BGJ1" s="182"/>
      <c r="BGK1" s="182"/>
      <c r="BGL1" s="182"/>
      <c r="BGM1" s="182"/>
      <c r="BGN1" s="182"/>
      <c r="BGO1" s="182"/>
      <c r="BGP1" s="182"/>
      <c r="BGQ1" s="182"/>
      <c r="BGR1" s="182"/>
      <c r="BGS1" s="182"/>
      <c r="BGT1" s="182"/>
      <c r="BGU1" s="182"/>
      <c r="BGV1" s="182"/>
      <c r="BGW1" s="182"/>
      <c r="BGX1" s="182"/>
      <c r="BGY1" s="182"/>
      <c r="BGZ1" s="182"/>
      <c r="BHA1" s="182"/>
      <c r="BHB1" s="182"/>
      <c r="BHC1" s="182"/>
      <c r="BHD1" s="182"/>
      <c r="BHE1" s="182"/>
      <c r="BHF1" s="182"/>
      <c r="BHG1" s="182"/>
      <c r="BHH1" s="182"/>
      <c r="BHI1" s="182"/>
      <c r="BHJ1" s="182"/>
      <c r="BHK1" s="182"/>
      <c r="BHL1" s="182"/>
      <c r="BHM1" s="182"/>
      <c r="BHN1" s="182"/>
      <c r="BHO1" s="182"/>
      <c r="BHP1" s="182"/>
      <c r="BHQ1" s="182"/>
      <c r="BHR1" s="182"/>
      <c r="BHS1" s="182"/>
      <c r="BHT1" s="182"/>
      <c r="BHU1" s="182"/>
      <c r="BHV1" s="182"/>
      <c r="BHW1" s="182"/>
      <c r="BHX1" s="182"/>
      <c r="BHY1" s="182"/>
      <c r="BHZ1" s="182"/>
      <c r="BIA1" s="182"/>
      <c r="BIB1" s="182"/>
      <c r="BIC1" s="182"/>
      <c r="BID1" s="182"/>
      <c r="BIE1" s="182"/>
      <c r="BIF1" s="182"/>
      <c r="BIG1" s="182"/>
      <c r="BIH1" s="182"/>
      <c r="BII1" s="182"/>
      <c r="BIJ1" s="182"/>
      <c r="BIK1" s="182"/>
      <c r="BIL1" s="182"/>
      <c r="BIM1" s="182"/>
      <c r="BIN1" s="182"/>
      <c r="BIO1" s="182"/>
      <c r="BIP1" s="182"/>
      <c r="BIQ1" s="182"/>
      <c r="BIR1" s="182"/>
      <c r="BIS1" s="182"/>
      <c r="BIT1" s="182"/>
      <c r="BIU1" s="182"/>
      <c r="BIV1" s="182"/>
      <c r="BIW1" s="182"/>
      <c r="BIX1" s="182"/>
      <c r="BIY1" s="182"/>
      <c r="BIZ1" s="182"/>
      <c r="BJA1" s="182"/>
      <c r="BJB1" s="182"/>
      <c r="BJC1" s="182"/>
      <c r="BJD1" s="182"/>
      <c r="BJE1" s="182"/>
      <c r="BJF1" s="182"/>
      <c r="BJG1" s="182"/>
      <c r="BJH1" s="182"/>
      <c r="BJI1" s="182"/>
      <c r="BJJ1" s="182"/>
      <c r="BJK1" s="182"/>
      <c r="BJL1" s="182"/>
      <c r="BJM1" s="182"/>
      <c r="BJN1" s="182"/>
      <c r="BJO1" s="182"/>
      <c r="BJP1" s="182"/>
      <c r="BJQ1" s="182"/>
      <c r="BJR1" s="182"/>
      <c r="BJS1" s="182"/>
      <c r="BJT1" s="182"/>
      <c r="BJU1" s="182"/>
      <c r="BJV1" s="182"/>
      <c r="BJW1" s="182"/>
      <c r="BJX1" s="182"/>
      <c r="BJY1" s="182"/>
      <c r="BJZ1" s="182"/>
      <c r="BKA1" s="182"/>
      <c r="BKB1" s="182"/>
      <c r="BKC1" s="182"/>
      <c r="BKD1" s="182"/>
      <c r="BKE1" s="182"/>
      <c r="BKF1" s="182"/>
      <c r="BKG1" s="182"/>
      <c r="BKH1" s="182"/>
      <c r="BKI1" s="182"/>
      <c r="BKJ1" s="182"/>
      <c r="BKK1" s="182"/>
      <c r="BKL1" s="182"/>
      <c r="BKM1" s="182"/>
      <c r="BKN1" s="182"/>
      <c r="BKO1" s="182"/>
      <c r="BKP1" s="182"/>
      <c r="BKQ1" s="182"/>
      <c r="BKR1" s="182"/>
      <c r="BKS1" s="182"/>
      <c r="BKT1" s="182"/>
      <c r="BKU1" s="182"/>
      <c r="BKV1" s="182"/>
      <c r="BKW1" s="182"/>
      <c r="BKX1" s="182"/>
      <c r="BKY1" s="182"/>
      <c r="BKZ1" s="182"/>
      <c r="BLA1" s="182"/>
      <c r="BLB1" s="182"/>
      <c r="BLC1" s="182"/>
      <c r="BLD1" s="182"/>
      <c r="BLE1" s="182"/>
      <c r="BLF1" s="182"/>
      <c r="BLG1" s="182"/>
      <c r="BLH1" s="182"/>
      <c r="BLI1" s="182"/>
      <c r="BLJ1" s="182"/>
      <c r="BLK1" s="182"/>
      <c r="BLL1" s="182"/>
      <c r="BLM1" s="182"/>
      <c r="BLN1" s="182"/>
      <c r="BLO1" s="182"/>
      <c r="BLP1" s="182"/>
      <c r="BLQ1" s="182"/>
      <c r="BLR1" s="182"/>
      <c r="BLS1" s="182"/>
      <c r="BLT1" s="182"/>
      <c r="BLU1" s="182"/>
      <c r="BLV1" s="182"/>
      <c r="BLW1" s="182"/>
      <c r="BLX1" s="182"/>
      <c r="BLY1" s="182"/>
      <c r="BLZ1" s="182"/>
      <c r="BMA1" s="182"/>
      <c r="BMB1" s="182"/>
      <c r="BMC1" s="182"/>
      <c r="BMD1" s="182"/>
      <c r="BME1" s="182"/>
      <c r="BMF1" s="182"/>
      <c r="BMG1" s="182"/>
      <c r="BMH1" s="182"/>
      <c r="BMI1" s="182"/>
      <c r="BMJ1" s="182"/>
      <c r="BMK1" s="182"/>
      <c r="BML1" s="182"/>
      <c r="BMM1" s="182"/>
      <c r="BMN1" s="182"/>
      <c r="BMO1" s="182"/>
      <c r="BMP1" s="182"/>
      <c r="BMQ1" s="182"/>
      <c r="BMR1" s="182"/>
      <c r="BMS1" s="182"/>
      <c r="BMT1" s="182"/>
      <c r="BMU1" s="182"/>
      <c r="BMV1" s="182"/>
      <c r="BMW1" s="182"/>
      <c r="BMX1" s="182"/>
      <c r="BMY1" s="182"/>
      <c r="BMZ1" s="182"/>
      <c r="BNA1" s="182"/>
      <c r="BNB1" s="182"/>
      <c r="BNC1" s="182"/>
      <c r="BND1" s="182"/>
      <c r="BNE1" s="182"/>
      <c r="BNF1" s="182"/>
      <c r="BNG1" s="182"/>
      <c r="BNH1" s="182"/>
      <c r="BNI1" s="182"/>
      <c r="BNJ1" s="182"/>
      <c r="BNK1" s="182"/>
      <c r="BNL1" s="182"/>
      <c r="BNM1" s="182"/>
      <c r="BNN1" s="182"/>
      <c r="BNO1" s="182"/>
      <c r="BNP1" s="182"/>
      <c r="BNQ1" s="182"/>
      <c r="BNR1" s="182"/>
      <c r="BNS1" s="182"/>
      <c r="BNT1" s="182"/>
      <c r="BNU1" s="182"/>
      <c r="BNV1" s="182"/>
      <c r="BNW1" s="182"/>
      <c r="BNX1" s="182"/>
      <c r="BNY1" s="182"/>
      <c r="BNZ1" s="182"/>
      <c r="BOA1" s="182"/>
      <c r="BOB1" s="182"/>
      <c r="BOC1" s="182"/>
      <c r="BOD1" s="182"/>
      <c r="BOE1" s="182"/>
      <c r="BOF1" s="182"/>
      <c r="BOG1" s="182"/>
      <c r="BOH1" s="182"/>
      <c r="BOI1" s="182"/>
      <c r="BOJ1" s="182"/>
      <c r="BOK1" s="182"/>
      <c r="BOL1" s="182"/>
      <c r="BOM1" s="182"/>
      <c r="BON1" s="182"/>
      <c r="BOO1" s="182"/>
      <c r="BOP1" s="182"/>
      <c r="BOQ1" s="182"/>
      <c r="BOR1" s="182"/>
      <c r="BOS1" s="182"/>
      <c r="BOT1" s="182"/>
      <c r="BOU1" s="182"/>
      <c r="BOV1" s="182"/>
      <c r="BOW1" s="182"/>
      <c r="BOX1" s="182"/>
      <c r="BOY1" s="182"/>
      <c r="BOZ1" s="182"/>
      <c r="BPA1" s="182"/>
      <c r="BPB1" s="182"/>
      <c r="BPC1" s="182"/>
      <c r="BPD1" s="182"/>
      <c r="BPE1" s="182"/>
      <c r="BPF1" s="182"/>
      <c r="BPG1" s="182"/>
      <c r="BPH1" s="182"/>
      <c r="BPI1" s="182"/>
      <c r="BPJ1" s="182"/>
      <c r="BPK1" s="182"/>
      <c r="BPL1" s="182"/>
      <c r="BPM1" s="182"/>
      <c r="BPN1" s="182"/>
      <c r="BPO1" s="182"/>
      <c r="BPP1" s="182"/>
      <c r="BPQ1" s="182"/>
      <c r="BPR1" s="182"/>
      <c r="BPS1" s="182"/>
      <c r="BPT1" s="182"/>
      <c r="BPU1" s="182"/>
      <c r="BPV1" s="182"/>
      <c r="BPW1" s="182"/>
      <c r="BPX1" s="182"/>
      <c r="BPY1" s="182"/>
      <c r="BPZ1" s="182"/>
      <c r="BQA1" s="182"/>
      <c r="BQB1" s="182"/>
      <c r="BQC1" s="182"/>
      <c r="BQD1" s="182"/>
      <c r="BQE1" s="182"/>
      <c r="BQF1" s="182"/>
      <c r="BQG1" s="182"/>
      <c r="BQH1" s="182"/>
      <c r="BQI1" s="182"/>
      <c r="BQJ1" s="182"/>
      <c r="BQK1" s="182"/>
      <c r="BQL1" s="182"/>
      <c r="BQM1" s="182"/>
      <c r="BQN1" s="182"/>
      <c r="BQO1" s="182"/>
      <c r="BQP1" s="182"/>
      <c r="BQQ1" s="182"/>
      <c r="BQR1" s="182"/>
      <c r="BQS1" s="182"/>
      <c r="BQT1" s="182"/>
      <c r="BQU1" s="182"/>
      <c r="BQV1" s="182"/>
      <c r="BQW1" s="182"/>
      <c r="BQX1" s="182"/>
      <c r="BQY1" s="182"/>
      <c r="BQZ1" s="182"/>
      <c r="BRA1" s="182"/>
      <c r="BRB1" s="182"/>
      <c r="BRC1" s="182"/>
      <c r="BRD1" s="182"/>
      <c r="BRE1" s="182"/>
      <c r="BRF1" s="182"/>
      <c r="BRG1" s="182"/>
      <c r="BRH1" s="182"/>
      <c r="BRI1" s="182"/>
      <c r="BRJ1" s="182"/>
      <c r="BRK1" s="182"/>
      <c r="BRL1" s="182"/>
      <c r="BRM1" s="182"/>
      <c r="BRN1" s="182"/>
      <c r="BRO1" s="182"/>
      <c r="BRP1" s="182"/>
      <c r="BRQ1" s="182"/>
      <c r="BRR1" s="182"/>
      <c r="BRS1" s="182"/>
      <c r="BRT1" s="182"/>
      <c r="BRU1" s="182"/>
      <c r="BRV1" s="182"/>
      <c r="BRW1" s="182"/>
      <c r="BRX1" s="182"/>
      <c r="BRY1" s="182"/>
      <c r="BRZ1" s="182"/>
      <c r="BSA1" s="182"/>
      <c r="BSB1" s="182"/>
      <c r="BSC1" s="182"/>
      <c r="BSD1" s="182"/>
      <c r="BSE1" s="182"/>
      <c r="BSF1" s="182"/>
      <c r="BSG1" s="182"/>
      <c r="BSH1" s="182"/>
      <c r="BSI1" s="182"/>
      <c r="BSJ1" s="182"/>
      <c r="BSK1" s="182"/>
      <c r="BSL1" s="182"/>
      <c r="BSM1" s="182"/>
      <c r="BSN1" s="182"/>
      <c r="BSO1" s="182"/>
      <c r="BSP1" s="182"/>
      <c r="BSQ1" s="182"/>
      <c r="BSR1" s="182"/>
      <c r="BSS1" s="182"/>
      <c r="BST1" s="182"/>
      <c r="BSU1" s="182"/>
      <c r="BSV1" s="182"/>
      <c r="BSW1" s="182"/>
      <c r="BSX1" s="182"/>
      <c r="BSY1" s="182"/>
      <c r="BSZ1" s="182"/>
      <c r="BTA1" s="182"/>
      <c r="BTB1" s="182"/>
      <c r="BTC1" s="182"/>
      <c r="BTD1" s="182"/>
      <c r="BTE1" s="182"/>
      <c r="BTF1" s="182"/>
      <c r="BTG1" s="182"/>
      <c r="BTH1" s="182"/>
      <c r="BTI1" s="182"/>
      <c r="BTJ1" s="182"/>
      <c r="BTK1" s="182"/>
      <c r="BTL1" s="182"/>
      <c r="BTM1" s="182"/>
      <c r="BTN1" s="182"/>
      <c r="BTO1" s="182"/>
      <c r="BTP1" s="182"/>
      <c r="BTQ1" s="182"/>
      <c r="BTR1" s="182"/>
      <c r="BTS1" s="182"/>
      <c r="BTT1" s="182"/>
      <c r="BTU1" s="182"/>
      <c r="BTV1" s="182"/>
      <c r="BTW1" s="182"/>
      <c r="BTX1" s="182"/>
      <c r="BTY1" s="182"/>
      <c r="BTZ1" s="182"/>
      <c r="BUA1" s="182"/>
      <c r="BUB1" s="182"/>
      <c r="BUC1" s="182"/>
      <c r="BUD1" s="182"/>
      <c r="BUE1" s="182"/>
      <c r="BUF1" s="182"/>
      <c r="BUG1" s="182"/>
      <c r="BUH1" s="182"/>
      <c r="BUI1" s="182"/>
      <c r="BUJ1" s="182"/>
      <c r="BUK1" s="182"/>
      <c r="BUL1" s="182"/>
      <c r="BUM1" s="182"/>
      <c r="BUN1" s="182"/>
      <c r="BUO1" s="182"/>
      <c r="BUP1" s="182"/>
      <c r="BUQ1" s="182"/>
      <c r="BUR1" s="182"/>
      <c r="BUS1" s="182"/>
      <c r="BUT1" s="182"/>
      <c r="BUU1" s="182"/>
      <c r="BUV1" s="182"/>
      <c r="BUW1" s="182"/>
      <c r="BUX1" s="182"/>
      <c r="BUY1" s="182"/>
      <c r="BUZ1" s="182"/>
      <c r="BVA1" s="182"/>
      <c r="BVB1" s="182"/>
      <c r="BVC1" s="182"/>
      <c r="BVD1" s="182"/>
      <c r="BVE1" s="182"/>
      <c r="BVF1" s="182"/>
      <c r="BVG1" s="182"/>
      <c r="BVH1" s="182"/>
      <c r="BVI1" s="182"/>
      <c r="BVJ1" s="182"/>
      <c r="BVK1" s="182"/>
      <c r="BVL1" s="182"/>
      <c r="BVM1" s="182"/>
      <c r="BVN1" s="182"/>
      <c r="BVO1" s="182"/>
      <c r="BVP1" s="182"/>
      <c r="BVQ1" s="182"/>
      <c r="BVR1" s="182"/>
      <c r="BVS1" s="182"/>
      <c r="BVT1" s="182"/>
      <c r="BVU1" s="182"/>
      <c r="BVV1" s="182"/>
      <c r="BVW1" s="182"/>
      <c r="BVX1" s="182"/>
      <c r="BVY1" s="182"/>
      <c r="BVZ1" s="182"/>
      <c r="BWA1" s="182"/>
      <c r="BWB1" s="182"/>
      <c r="BWC1" s="182"/>
      <c r="BWD1" s="182"/>
      <c r="BWE1" s="182"/>
      <c r="BWF1" s="182"/>
      <c r="BWG1" s="182"/>
      <c r="BWH1" s="182"/>
      <c r="BWI1" s="182"/>
      <c r="BWJ1" s="182"/>
      <c r="BWK1" s="182"/>
      <c r="BWL1" s="182"/>
      <c r="BWM1" s="182"/>
      <c r="BWN1" s="182"/>
      <c r="BWO1" s="182"/>
      <c r="BWP1" s="182"/>
      <c r="BWQ1" s="182"/>
      <c r="BWR1" s="182"/>
      <c r="BWS1" s="182"/>
      <c r="BWT1" s="182"/>
      <c r="BWU1" s="182"/>
      <c r="BWV1" s="182"/>
      <c r="BWW1" s="182"/>
      <c r="BWX1" s="182"/>
      <c r="BWY1" s="182"/>
      <c r="BWZ1" s="182"/>
      <c r="BXA1" s="182"/>
      <c r="BXB1" s="182"/>
      <c r="BXC1" s="182"/>
      <c r="BXD1" s="182"/>
      <c r="BXE1" s="182"/>
      <c r="BXF1" s="182"/>
      <c r="BXG1" s="182"/>
      <c r="BXH1" s="182"/>
      <c r="BXI1" s="182"/>
      <c r="BXJ1" s="182"/>
      <c r="BXK1" s="182"/>
      <c r="BXL1" s="182"/>
      <c r="BXM1" s="182"/>
      <c r="BXN1" s="182"/>
      <c r="BXO1" s="182"/>
      <c r="BXP1" s="182"/>
      <c r="BXQ1" s="182"/>
      <c r="BXR1" s="182"/>
      <c r="BXS1" s="182"/>
      <c r="BXT1" s="182"/>
      <c r="BXU1" s="182"/>
      <c r="BXV1" s="182"/>
      <c r="BXW1" s="182"/>
      <c r="BXX1" s="182"/>
      <c r="BXY1" s="182"/>
      <c r="BXZ1" s="182"/>
      <c r="BYA1" s="182"/>
      <c r="BYB1" s="182"/>
      <c r="BYC1" s="182"/>
      <c r="BYD1" s="182"/>
      <c r="BYE1" s="182"/>
      <c r="BYF1" s="182"/>
      <c r="BYG1" s="182"/>
      <c r="BYH1" s="182"/>
      <c r="BYI1" s="182"/>
      <c r="BYJ1" s="182"/>
      <c r="BYK1" s="182"/>
      <c r="BYL1" s="182"/>
      <c r="BYM1" s="182"/>
      <c r="BYN1" s="182"/>
      <c r="BYO1" s="182"/>
      <c r="BYP1" s="182"/>
      <c r="BYQ1" s="182"/>
      <c r="BYR1" s="182"/>
      <c r="BYS1" s="182"/>
      <c r="BYT1" s="182"/>
      <c r="BYU1" s="182"/>
      <c r="BYV1" s="182"/>
      <c r="BYW1" s="182"/>
      <c r="BYX1" s="182"/>
      <c r="BYY1" s="182"/>
      <c r="BYZ1" s="182"/>
      <c r="BZA1" s="182"/>
      <c r="BZB1" s="182"/>
      <c r="BZC1" s="182"/>
      <c r="BZD1" s="182"/>
      <c r="BZE1" s="182"/>
      <c r="BZF1" s="182"/>
      <c r="BZG1" s="182"/>
      <c r="BZH1" s="182"/>
      <c r="BZI1" s="182"/>
      <c r="BZJ1" s="182"/>
      <c r="BZK1" s="182"/>
      <c r="BZL1" s="182"/>
      <c r="BZM1" s="182"/>
      <c r="BZN1" s="182"/>
      <c r="BZO1" s="182"/>
      <c r="BZP1" s="182"/>
      <c r="BZQ1" s="182"/>
      <c r="BZR1" s="182"/>
      <c r="BZS1" s="182"/>
      <c r="BZT1" s="182"/>
      <c r="BZU1" s="182"/>
      <c r="BZV1" s="182"/>
      <c r="BZW1" s="182"/>
      <c r="BZX1" s="182"/>
      <c r="BZY1" s="182"/>
      <c r="BZZ1" s="182"/>
      <c r="CAA1" s="182"/>
      <c r="CAB1" s="182"/>
      <c r="CAC1" s="182"/>
      <c r="CAD1" s="182"/>
      <c r="CAE1" s="182"/>
      <c r="CAF1" s="182"/>
      <c r="CAG1" s="182"/>
      <c r="CAH1" s="182"/>
      <c r="CAI1" s="182"/>
      <c r="CAJ1" s="182"/>
      <c r="CAK1" s="182"/>
      <c r="CAL1" s="182"/>
      <c r="CAM1" s="182"/>
      <c r="CAN1" s="182"/>
      <c r="CAO1" s="182"/>
      <c r="CAP1" s="182"/>
      <c r="CAQ1" s="182"/>
      <c r="CAR1" s="182"/>
      <c r="CAS1" s="182"/>
      <c r="CAT1" s="182"/>
      <c r="CAU1" s="182"/>
      <c r="CAV1" s="182"/>
      <c r="CAW1" s="182"/>
      <c r="CAX1" s="182"/>
      <c r="CAY1" s="182"/>
      <c r="CAZ1" s="182"/>
      <c r="CBA1" s="182"/>
      <c r="CBB1" s="182"/>
      <c r="CBC1" s="182"/>
      <c r="CBD1" s="182"/>
      <c r="CBE1" s="182"/>
      <c r="CBF1" s="182"/>
      <c r="CBG1" s="182"/>
      <c r="CBH1" s="182"/>
      <c r="CBI1" s="182"/>
      <c r="CBJ1" s="182"/>
      <c r="CBK1" s="182"/>
      <c r="CBL1" s="182"/>
      <c r="CBM1" s="182"/>
      <c r="CBN1" s="182"/>
      <c r="CBO1" s="182"/>
      <c r="CBP1" s="182"/>
      <c r="CBQ1" s="182"/>
      <c r="CBR1" s="182"/>
      <c r="CBS1" s="182"/>
      <c r="CBT1" s="182"/>
      <c r="CBU1" s="182"/>
      <c r="CBV1" s="182"/>
      <c r="CBW1" s="182"/>
      <c r="CBX1" s="182"/>
      <c r="CBY1" s="182"/>
      <c r="CBZ1" s="182"/>
      <c r="CCA1" s="182"/>
      <c r="CCB1" s="182"/>
      <c r="CCC1" s="182"/>
      <c r="CCD1" s="182"/>
      <c r="CCE1" s="182"/>
      <c r="CCF1" s="182"/>
      <c r="CCG1" s="182"/>
      <c r="CCH1" s="182"/>
      <c r="CCI1" s="182"/>
      <c r="CCJ1" s="182"/>
      <c r="CCK1" s="182"/>
      <c r="CCL1" s="182"/>
      <c r="CCM1" s="182"/>
      <c r="CCN1" s="182"/>
      <c r="CCO1" s="182"/>
      <c r="CCP1" s="182"/>
      <c r="CCQ1" s="182"/>
      <c r="CCR1" s="182"/>
      <c r="CCS1" s="182"/>
      <c r="CCT1" s="182"/>
      <c r="CCU1" s="182"/>
      <c r="CCV1" s="182"/>
      <c r="CCW1" s="182"/>
      <c r="CCX1" s="182"/>
      <c r="CCY1" s="182"/>
      <c r="CCZ1" s="182"/>
      <c r="CDA1" s="182"/>
      <c r="CDB1" s="182"/>
      <c r="CDC1" s="182"/>
      <c r="CDD1" s="182"/>
      <c r="CDE1" s="182"/>
      <c r="CDF1" s="182"/>
      <c r="CDG1" s="182"/>
      <c r="CDH1" s="182"/>
      <c r="CDI1" s="182"/>
      <c r="CDJ1" s="182"/>
      <c r="CDK1" s="182"/>
      <c r="CDL1" s="182"/>
      <c r="CDM1" s="182"/>
      <c r="CDN1" s="182"/>
      <c r="CDO1" s="182"/>
      <c r="CDP1" s="182"/>
      <c r="CDQ1" s="182"/>
      <c r="CDR1" s="182"/>
      <c r="CDS1" s="182"/>
      <c r="CDT1" s="182"/>
      <c r="CDU1" s="182"/>
      <c r="CDV1" s="182"/>
      <c r="CDW1" s="182"/>
      <c r="CDX1" s="182"/>
      <c r="CDY1" s="182"/>
      <c r="CDZ1" s="182"/>
      <c r="CEA1" s="182"/>
      <c r="CEB1" s="182"/>
      <c r="CEC1" s="182"/>
      <c r="CED1" s="182"/>
      <c r="CEE1" s="182"/>
      <c r="CEF1" s="182"/>
      <c r="CEG1" s="182"/>
      <c r="CEH1" s="182"/>
      <c r="CEI1" s="182"/>
      <c r="CEJ1" s="182"/>
      <c r="CEK1" s="182"/>
      <c r="CEL1" s="182"/>
      <c r="CEM1" s="182"/>
      <c r="CEN1" s="182"/>
      <c r="CEO1" s="182"/>
      <c r="CEP1" s="182"/>
      <c r="CEQ1" s="182"/>
      <c r="CER1" s="182"/>
      <c r="CES1" s="182"/>
      <c r="CET1" s="182"/>
      <c r="CEU1" s="182"/>
      <c r="CEV1" s="182"/>
      <c r="CEW1" s="182"/>
      <c r="CEX1" s="182"/>
      <c r="CEY1" s="182"/>
      <c r="CEZ1" s="182"/>
      <c r="CFA1" s="182"/>
      <c r="CFB1" s="182"/>
      <c r="CFC1" s="182"/>
      <c r="CFD1" s="182"/>
      <c r="CFE1" s="182"/>
      <c r="CFF1" s="182"/>
      <c r="CFG1" s="182"/>
      <c r="CFH1" s="182"/>
      <c r="CFI1" s="182"/>
      <c r="CFJ1" s="182"/>
      <c r="CFK1" s="182"/>
      <c r="CFL1" s="182"/>
      <c r="CFM1" s="182"/>
      <c r="CFN1" s="182"/>
      <c r="CFO1" s="182"/>
      <c r="CFP1" s="182"/>
      <c r="CFQ1" s="182"/>
      <c r="CFR1" s="182"/>
      <c r="CFS1" s="182"/>
      <c r="CFT1" s="182"/>
      <c r="CFU1" s="182"/>
      <c r="CFV1" s="182"/>
      <c r="CFW1" s="182"/>
      <c r="CFX1" s="182"/>
      <c r="CFY1" s="182"/>
      <c r="CFZ1" s="182"/>
      <c r="CGA1" s="182"/>
      <c r="CGB1" s="182"/>
      <c r="CGC1" s="182"/>
      <c r="CGD1" s="182"/>
      <c r="CGE1" s="182"/>
      <c r="CGF1" s="182"/>
      <c r="CGG1" s="182"/>
      <c r="CGH1" s="182"/>
      <c r="CGI1" s="182"/>
      <c r="CGJ1" s="182"/>
      <c r="CGK1" s="182"/>
      <c r="CGL1" s="182"/>
      <c r="CGM1" s="182"/>
      <c r="CGN1" s="182"/>
      <c r="CGO1" s="182"/>
      <c r="CGP1" s="182"/>
      <c r="CGQ1" s="182"/>
      <c r="CGR1" s="182"/>
      <c r="CGS1" s="182"/>
      <c r="CGT1" s="182"/>
      <c r="CGU1" s="182"/>
      <c r="CGV1" s="182"/>
      <c r="CGW1" s="182"/>
      <c r="CGX1" s="182"/>
      <c r="CGY1" s="182"/>
      <c r="CGZ1" s="182"/>
      <c r="CHA1" s="182"/>
      <c r="CHB1" s="182"/>
      <c r="CHC1" s="182"/>
      <c r="CHD1" s="182"/>
      <c r="CHE1" s="182"/>
      <c r="CHF1" s="182"/>
      <c r="CHG1" s="182"/>
      <c r="CHH1" s="182"/>
      <c r="CHI1" s="182"/>
      <c r="CHJ1" s="182"/>
      <c r="CHK1" s="182"/>
      <c r="CHL1" s="182"/>
      <c r="CHM1" s="182"/>
      <c r="CHN1" s="182"/>
      <c r="CHO1" s="182"/>
      <c r="CHP1" s="182"/>
      <c r="CHQ1" s="182"/>
      <c r="CHR1" s="182"/>
      <c r="CHS1" s="182"/>
      <c r="CHT1" s="182"/>
      <c r="CHU1" s="182"/>
      <c r="CHV1" s="182"/>
      <c r="CHW1" s="182"/>
      <c r="CHX1" s="182"/>
      <c r="CHY1" s="182"/>
      <c r="CHZ1" s="182"/>
      <c r="CIA1" s="182"/>
      <c r="CIB1" s="182"/>
      <c r="CIC1" s="182"/>
      <c r="CID1" s="182"/>
      <c r="CIE1" s="182"/>
      <c r="CIF1" s="182"/>
      <c r="CIG1" s="182"/>
      <c r="CIH1" s="182"/>
      <c r="CII1" s="182"/>
      <c r="CIJ1" s="182"/>
      <c r="CIK1" s="182"/>
      <c r="CIL1" s="182"/>
      <c r="CIM1" s="182"/>
      <c r="CIN1" s="182"/>
      <c r="CIO1" s="182"/>
      <c r="CIP1" s="182"/>
      <c r="CIQ1" s="182"/>
      <c r="CIR1" s="182"/>
      <c r="CIS1" s="182"/>
      <c r="CIT1" s="182"/>
      <c r="CIU1" s="182"/>
      <c r="CIV1" s="182"/>
      <c r="CIW1" s="182"/>
      <c r="CIX1" s="182"/>
      <c r="CIY1" s="182"/>
      <c r="CIZ1" s="182"/>
      <c r="CJA1" s="182"/>
      <c r="CJB1" s="182"/>
      <c r="CJC1" s="182"/>
      <c r="CJD1" s="182"/>
      <c r="CJE1" s="182"/>
      <c r="CJF1" s="182"/>
      <c r="CJG1" s="182"/>
      <c r="CJH1" s="182"/>
      <c r="CJI1" s="182"/>
      <c r="CJJ1" s="182"/>
      <c r="CJK1" s="182"/>
      <c r="CJL1" s="182"/>
      <c r="CJM1" s="182"/>
      <c r="CJN1" s="182"/>
      <c r="CJO1" s="182"/>
      <c r="CJP1" s="182"/>
      <c r="CJQ1" s="182"/>
      <c r="CJR1" s="182"/>
      <c r="CJS1" s="182"/>
      <c r="CJT1" s="182"/>
      <c r="CJU1" s="182"/>
      <c r="CJV1" s="182"/>
      <c r="CJW1" s="182"/>
      <c r="CJX1" s="182"/>
      <c r="CJY1" s="182"/>
      <c r="CJZ1" s="182"/>
      <c r="CKA1" s="182"/>
      <c r="CKB1" s="182"/>
      <c r="CKC1" s="182"/>
      <c r="CKD1" s="182"/>
      <c r="CKE1" s="182"/>
      <c r="CKF1" s="182"/>
      <c r="CKG1" s="182"/>
      <c r="CKH1" s="182"/>
      <c r="CKI1" s="182"/>
      <c r="CKJ1" s="182"/>
      <c r="CKK1" s="182"/>
      <c r="CKL1" s="182"/>
      <c r="CKM1" s="182"/>
      <c r="CKN1" s="182"/>
      <c r="CKO1" s="182"/>
      <c r="CKP1" s="182"/>
      <c r="CKQ1" s="182"/>
      <c r="CKR1" s="182"/>
      <c r="CKS1" s="182"/>
      <c r="CKT1" s="182"/>
      <c r="CKU1" s="182"/>
      <c r="CKV1" s="182"/>
      <c r="CKW1" s="182"/>
      <c r="CKX1" s="182"/>
      <c r="CKY1" s="182"/>
      <c r="CKZ1" s="182"/>
      <c r="CLA1" s="182"/>
      <c r="CLB1" s="182"/>
      <c r="CLC1" s="182"/>
      <c r="CLD1" s="182"/>
      <c r="CLE1" s="182"/>
      <c r="CLF1" s="182"/>
      <c r="CLG1" s="182"/>
      <c r="CLH1" s="182"/>
      <c r="CLI1" s="182"/>
      <c r="CLJ1" s="182"/>
      <c r="CLK1" s="182"/>
      <c r="CLL1" s="182"/>
      <c r="CLM1" s="182"/>
      <c r="CLN1" s="182"/>
      <c r="CLO1" s="182"/>
      <c r="CLP1" s="182"/>
      <c r="CLQ1" s="182"/>
      <c r="CLR1" s="182"/>
      <c r="CLS1" s="182"/>
      <c r="CLT1" s="182"/>
      <c r="CLU1" s="182"/>
      <c r="CLV1" s="182"/>
      <c r="CLW1" s="182"/>
      <c r="CLX1" s="182"/>
      <c r="CLY1" s="182"/>
      <c r="CLZ1" s="182"/>
      <c r="CMA1" s="182"/>
      <c r="CMB1" s="182"/>
      <c r="CMC1" s="182"/>
      <c r="CMD1" s="182"/>
      <c r="CME1" s="182"/>
      <c r="CMF1" s="182"/>
      <c r="CMG1" s="182"/>
      <c r="CMH1" s="182"/>
      <c r="CMI1" s="182"/>
      <c r="CMJ1" s="182"/>
      <c r="CMK1" s="182"/>
      <c r="CML1" s="182"/>
      <c r="CMM1" s="182"/>
      <c r="CMN1" s="182"/>
      <c r="CMO1" s="182"/>
      <c r="CMP1" s="182"/>
      <c r="CMQ1" s="182"/>
      <c r="CMR1" s="182"/>
      <c r="CMS1" s="182"/>
      <c r="CMT1" s="182"/>
      <c r="CMU1" s="182"/>
      <c r="CMV1" s="182"/>
      <c r="CMW1" s="182"/>
      <c r="CMX1" s="182"/>
      <c r="CMY1" s="182"/>
      <c r="CMZ1" s="182"/>
      <c r="CNA1" s="182"/>
      <c r="CNB1" s="182"/>
      <c r="CNC1" s="182"/>
      <c r="CND1" s="182"/>
      <c r="CNE1" s="182"/>
      <c r="CNF1" s="182"/>
      <c r="CNG1" s="182"/>
      <c r="CNH1" s="182"/>
      <c r="CNI1" s="182"/>
      <c r="CNJ1" s="182"/>
      <c r="CNK1" s="182"/>
      <c r="CNL1" s="182"/>
      <c r="CNM1" s="182"/>
      <c r="CNN1" s="182"/>
      <c r="CNO1" s="182"/>
      <c r="CNP1" s="182"/>
      <c r="CNQ1" s="182"/>
      <c r="CNR1" s="182"/>
      <c r="CNS1" s="182"/>
      <c r="CNT1" s="182"/>
      <c r="CNU1" s="182"/>
      <c r="CNV1" s="182"/>
      <c r="CNW1" s="182"/>
      <c r="CNX1" s="182"/>
      <c r="CNY1" s="182"/>
      <c r="CNZ1" s="182"/>
      <c r="COA1" s="182"/>
      <c r="COB1" s="182"/>
      <c r="COC1" s="182"/>
      <c r="COD1" s="182"/>
      <c r="COE1" s="182"/>
      <c r="COF1" s="182"/>
      <c r="COG1" s="182"/>
      <c r="COH1" s="182"/>
      <c r="COI1" s="182"/>
      <c r="COJ1" s="182"/>
      <c r="COK1" s="182"/>
      <c r="COL1" s="182"/>
      <c r="COM1" s="182"/>
      <c r="CON1" s="182"/>
      <c r="COO1" s="182"/>
      <c r="COP1" s="182"/>
      <c r="COQ1" s="182"/>
      <c r="COR1" s="182"/>
      <c r="COS1" s="182"/>
      <c r="COT1" s="182"/>
      <c r="COU1" s="182"/>
      <c r="COV1" s="182"/>
      <c r="COW1" s="182"/>
      <c r="COX1" s="182"/>
      <c r="COY1" s="182"/>
      <c r="COZ1" s="182"/>
      <c r="CPA1" s="182"/>
      <c r="CPB1" s="182"/>
      <c r="CPC1" s="182"/>
      <c r="CPD1" s="182"/>
      <c r="CPE1" s="182"/>
      <c r="CPF1" s="182"/>
      <c r="CPG1" s="182"/>
      <c r="CPH1" s="182"/>
      <c r="CPI1" s="182"/>
      <c r="CPJ1" s="182"/>
      <c r="CPK1" s="182"/>
      <c r="CPL1" s="182"/>
      <c r="CPM1" s="182"/>
      <c r="CPN1" s="182"/>
      <c r="CPO1" s="182"/>
      <c r="CPP1" s="182"/>
      <c r="CPQ1" s="182"/>
      <c r="CPR1" s="182"/>
      <c r="CPS1" s="182"/>
      <c r="CPT1" s="182"/>
      <c r="CPU1" s="182"/>
      <c r="CPV1" s="182"/>
      <c r="CPW1" s="182"/>
      <c r="CPX1" s="182"/>
      <c r="CPY1" s="182"/>
      <c r="CPZ1" s="182"/>
      <c r="CQA1" s="182"/>
      <c r="CQB1" s="182"/>
      <c r="CQC1" s="182"/>
      <c r="CQD1" s="182"/>
      <c r="CQE1" s="182"/>
      <c r="CQF1" s="182"/>
      <c r="CQG1" s="182"/>
      <c r="CQH1" s="182"/>
      <c r="CQI1" s="182"/>
      <c r="CQJ1" s="182"/>
      <c r="CQK1" s="182"/>
      <c r="CQL1" s="182"/>
      <c r="CQM1" s="182"/>
      <c r="CQN1" s="182"/>
      <c r="CQO1" s="182"/>
      <c r="CQP1" s="182"/>
      <c r="CQQ1" s="182"/>
      <c r="CQR1" s="182"/>
      <c r="CQS1" s="182"/>
      <c r="CQT1" s="182"/>
      <c r="CQU1" s="182"/>
      <c r="CQV1" s="182"/>
      <c r="CQW1" s="182"/>
      <c r="CQX1" s="182"/>
      <c r="CQY1" s="182"/>
      <c r="CQZ1" s="182"/>
      <c r="CRA1" s="182"/>
      <c r="CRB1" s="182"/>
      <c r="CRC1" s="182"/>
      <c r="CRD1" s="182"/>
      <c r="CRE1" s="182"/>
      <c r="CRF1" s="182"/>
      <c r="CRG1" s="182"/>
      <c r="CRH1" s="182"/>
      <c r="CRI1" s="182"/>
      <c r="CRJ1" s="182"/>
      <c r="CRK1" s="182"/>
      <c r="CRL1" s="182"/>
      <c r="CRM1" s="182"/>
      <c r="CRN1" s="182"/>
      <c r="CRO1" s="182"/>
      <c r="CRP1" s="182"/>
      <c r="CRQ1" s="182"/>
      <c r="CRR1" s="182"/>
      <c r="CRS1" s="182"/>
      <c r="CRT1" s="182"/>
      <c r="CRU1" s="182"/>
      <c r="CRV1" s="182"/>
      <c r="CRW1" s="182"/>
      <c r="CRX1" s="182"/>
      <c r="CRY1" s="182"/>
      <c r="CRZ1" s="182"/>
      <c r="CSA1" s="182"/>
      <c r="CSB1" s="182"/>
      <c r="CSC1" s="182"/>
      <c r="CSD1" s="182"/>
      <c r="CSE1" s="182"/>
      <c r="CSF1" s="182"/>
      <c r="CSG1" s="182"/>
      <c r="CSH1" s="182"/>
      <c r="CSI1" s="182"/>
      <c r="CSJ1" s="182"/>
      <c r="CSK1" s="182"/>
      <c r="CSL1" s="182"/>
      <c r="CSM1" s="182"/>
      <c r="CSN1" s="182"/>
      <c r="CSO1" s="182"/>
      <c r="CSP1" s="182"/>
      <c r="CSQ1" s="182"/>
      <c r="CSR1" s="182"/>
      <c r="CSS1" s="182"/>
      <c r="CST1" s="182"/>
      <c r="CSU1" s="182"/>
      <c r="CSV1" s="182"/>
      <c r="CSW1" s="182"/>
      <c r="CSX1" s="182"/>
      <c r="CSY1" s="182"/>
      <c r="CSZ1" s="182"/>
      <c r="CTA1" s="182"/>
      <c r="CTB1" s="182"/>
      <c r="CTC1" s="182"/>
      <c r="CTD1" s="182"/>
      <c r="CTE1" s="182"/>
      <c r="CTF1" s="182"/>
      <c r="CTG1" s="182"/>
      <c r="CTH1" s="182"/>
      <c r="CTI1" s="182"/>
      <c r="CTJ1" s="182"/>
      <c r="CTK1" s="182"/>
      <c r="CTL1" s="182"/>
      <c r="CTM1" s="182"/>
      <c r="CTN1" s="182"/>
      <c r="CTO1" s="182"/>
      <c r="CTP1" s="182"/>
      <c r="CTQ1" s="182"/>
      <c r="CTR1" s="182"/>
      <c r="CTS1" s="182"/>
      <c r="CTT1" s="182"/>
      <c r="CTU1" s="182"/>
      <c r="CTV1" s="182"/>
      <c r="CTW1" s="182"/>
      <c r="CTX1" s="182"/>
      <c r="CTY1" s="182"/>
      <c r="CTZ1" s="182"/>
      <c r="CUA1" s="182"/>
      <c r="CUB1" s="182"/>
      <c r="CUC1" s="182"/>
      <c r="CUD1" s="182"/>
      <c r="CUE1" s="182"/>
      <c r="CUF1" s="182"/>
      <c r="CUG1" s="182"/>
      <c r="CUH1" s="182"/>
      <c r="CUI1" s="182"/>
      <c r="CUJ1" s="182"/>
      <c r="CUK1" s="182"/>
      <c r="CUL1" s="182"/>
      <c r="CUM1" s="182"/>
      <c r="CUN1" s="182"/>
      <c r="CUO1" s="182"/>
      <c r="CUP1" s="182"/>
      <c r="CUQ1" s="182"/>
      <c r="CUR1" s="182"/>
      <c r="CUS1" s="182"/>
      <c r="CUT1" s="182"/>
      <c r="CUU1" s="182"/>
      <c r="CUV1" s="182"/>
      <c r="CUW1" s="182"/>
      <c r="CUX1" s="182"/>
      <c r="CUY1" s="182"/>
      <c r="CUZ1" s="182"/>
      <c r="CVA1" s="182"/>
      <c r="CVB1" s="182"/>
      <c r="CVC1" s="182"/>
      <c r="CVD1" s="182"/>
      <c r="CVE1" s="182"/>
      <c r="CVF1" s="182"/>
      <c r="CVG1" s="182"/>
      <c r="CVH1" s="182"/>
      <c r="CVI1" s="182"/>
      <c r="CVJ1" s="182"/>
      <c r="CVK1" s="182"/>
      <c r="CVL1" s="182"/>
      <c r="CVM1" s="182"/>
      <c r="CVN1" s="182"/>
      <c r="CVO1" s="182"/>
      <c r="CVP1" s="182"/>
      <c r="CVQ1" s="182"/>
      <c r="CVR1" s="182"/>
      <c r="CVS1" s="182"/>
      <c r="CVT1" s="182"/>
      <c r="CVU1" s="182"/>
      <c r="CVV1" s="182"/>
      <c r="CVW1" s="182"/>
      <c r="CVX1" s="182"/>
      <c r="CVY1" s="182"/>
      <c r="CVZ1" s="182"/>
      <c r="CWA1" s="182"/>
      <c r="CWB1" s="182"/>
      <c r="CWC1" s="182"/>
      <c r="CWD1" s="182"/>
      <c r="CWE1" s="182"/>
      <c r="CWF1" s="182"/>
      <c r="CWG1" s="182"/>
      <c r="CWH1" s="182"/>
      <c r="CWI1" s="182"/>
      <c r="CWJ1" s="182"/>
      <c r="CWK1" s="182"/>
      <c r="CWL1" s="182"/>
      <c r="CWM1" s="182"/>
      <c r="CWN1" s="182"/>
      <c r="CWO1" s="182"/>
      <c r="CWP1" s="182"/>
      <c r="CWQ1" s="182"/>
      <c r="CWR1" s="182"/>
      <c r="CWS1" s="182"/>
      <c r="CWT1" s="182"/>
      <c r="CWU1" s="182"/>
      <c r="CWV1" s="182"/>
      <c r="CWW1" s="182"/>
      <c r="CWX1" s="182"/>
      <c r="CWY1" s="182"/>
      <c r="CWZ1" s="182"/>
      <c r="CXA1" s="182"/>
      <c r="CXB1" s="182"/>
      <c r="CXC1" s="182"/>
      <c r="CXD1" s="182"/>
      <c r="CXE1" s="182"/>
      <c r="CXF1" s="182"/>
      <c r="CXG1" s="182"/>
      <c r="CXH1" s="182"/>
      <c r="CXI1" s="182"/>
      <c r="CXJ1" s="182"/>
      <c r="CXK1" s="182"/>
      <c r="CXL1" s="182"/>
      <c r="CXM1" s="182"/>
      <c r="CXN1" s="182"/>
      <c r="CXO1" s="182"/>
      <c r="CXP1" s="182"/>
      <c r="CXQ1" s="182"/>
      <c r="CXR1" s="182"/>
      <c r="CXS1" s="182"/>
      <c r="CXT1" s="182"/>
      <c r="CXU1" s="182"/>
      <c r="CXV1" s="182"/>
      <c r="CXW1" s="182"/>
      <c r="CXX1" s="182"/>
      <c r="CXY1" s="182"/>
      <c r="CXZ1" s="182"/>
      <c r="CYA1" s="182"/>
      <c r="CYB1" s="182"/>
      <c r="CYC1" s="182"/>
      <c r="CYD1" s="182"/>
      <c r="CYE1" s="182"/>
      <c r="CYF1" s="182"/>
      <c r="CYG1" s="182"/>
      <c r="CYH1" s="182"/>
      <c r="CYI1" s="182"/>
      <c r="CYJ1" s="182"/>
      <c r="CYK1" s="182"/>
      <c r="CYL1" s="182"/>
      <c r="CYM1" s="182"/>
      <c r="CYN1" s="182"/>
      <c r="CYO1" s="182"/>
      <c r="CYP1" s="182"/>
      <c r="CYQ1" s="182"/>
      <c r="CYR1" s="182"/>
      <c r="CYS1" s="182"/>
      <c r="CYT1" s="182"/>
      <c r="CYU1" s="182"/>
      <c r="CYV1" s="182"/>
      <c r="CYW1" s="182"/>
      <c r="CYX1" s="182"/>
      <c r="CYY1" s="182"/>
      <c r="CYZ1" s="182"/>
      <c r="CZA1" s="182"/>
      <c r="CZB1" s="182"/>
      <c r="CZC1" s="182"/>
      <c r="CZD1" s="182"/>
      <c r="CZE1" s="182"/>
      <c r="CZF1" s="182"/>
      <c r="CZG1" s="182"/>
      <c r="CZH1" s="182"/>
      <c r="CZI1" s="182"/>
      <c r="CZJ1" s="182"/>
      <c r="CZK1" s="182"/>
      <c r="CZL1" s="182"/>
      <c r="CZM1" s="182"/>
      <c r="CZN1" s="182"/>
      <c r="CZO1" s="182"/>
      <c r="CZP1" s="182"/>
      <c r="CZQ1" s="182"/>
      <c r="CZR1" s="182"/>
      <c r="CZS1" s="182"/>
      <c r="CZT1" s="182"/>
      <c r="CZU1" s="182"/>
      <c r="CZV1" s="182"/>
      <c r="CZW1" s="182"/>
      <c r="CZX1" s="182"/>
      <c r="CZY1" s="182"/>
      <c r="CZZ1" s="182"/>
      <c r="DAA1" s="182"/>
      <c r="DAB1" s="182"/>
      <c r="DAC1" s="182"/>
      <c r="DAD1" s="182"/>
      <c r="DAE1" s="182"/>
      <c r="DAF1" s="182"/>
      <c r="DAG1" s="182"/>
      <c r="DAH1" s="182"/>
      <c r="DAI1" s="182"/>
      <c r="DAJ1" s="182"/>
      <c r="DAK1" s="182"/>
      <c r="DAL1" s="182"/>
      <c r="DAM1" s="182"/>
      <c r="DAN1" s="182"/>
      <c r="DAO1" s="182"/>
      <c r="DAP1" s="182"/>
      <c r="DAQ1" s="182"/>
      <c r="DAR1" s="182"/>
      <c r="DAS1" s="182"/>
      <c r="DAT1" s="182"/>
      <c r="DAU1" s="182"/>
      <c r="DAV1" s="182"/>
      <c r="DAW1" s="182"/>
      <c r="DAX1" s="182"/>
      <c r="DAY1" s="182"/>
      <c r="DAZ1" s="182"/>
      <c r="DBA1" s="182"/>
      <c r="DBB1" s="182"/>
      <c r="DBC1" s="182"/>
      <c r="DBD1" s="182"/>
      <c r="DBE1" s="182"/>
      <c r="DBF1" s="182"/>
      <c r="DBG1" s="182"/>
      <c r="DBH1" s="182"/>
      <c r="DBI1" s="182"/>
      <c r="DBJ1" s="182"/>
      <c r="DBK1" s="182"/>
      <c r="DBL1" s="182"/>
      <c r="DBM1" s="182"/>
      <c r="DBN1" s="182"/>
      <c r="DBO1" s="182"/>
      <c r="DBP1" s="182"/>
      <c r="DBQ1" s="182"/>
      <c r="DBR1" s="182"/>
      <c r="DBS1" s="182"/>
      <c r="DBT1" s="182"/>
      <c r="DBU1" s="182"/>
      <c r="DBV1" s="182"/>
      <c r="DBW1" s="182"/>
      <c r="DBX1" s="182"/>
      <c r="DBY1" s="182"/>
      <c r="DBZ1" s="182"/>
      <c r="DCA1" s="182"/>
      <c r="DCB1" s="182"/>
      <c r="DCC1" s="182"/>
      <c r="DCD1" s="182"/>
      <c r="DCE1" s="182"/>
      <c r="DCF1" s="182"/>
      <c r="DCG1" s="182"/>
      <c r="DCH1" s="182"/>
      <c r="DCI1" s="182"/>
      <c r="DCJ1" s="182"/>
      <c r="DCK1" s="182"/>
      <c r="DCL1" s="182"/>
      <c r="DCM1" s="182"/>
      <c r="DCN1" s="182"/>
      <c r="DCO1" s="182"/>
      <c r="DCP1" s="182"/>
      <c r="DCQ1" s="182"/>
      <c r="DCR1" s="182"/>
      <c r="DCS1" s="182"/>
      <c r="DCT1" s="182"/>
      <c r="DCU1" s="182"/>
      <c r="DCV1" s="182"/>
      <c r="DCW1" s="182"/>
      <c r="DCX1" s="182"/>
      <c r="DCY1" s="182"/>
      <c r="DCZ1" s="182"/>
      <c r="DDA1" s="182"/>
      <c r="DDB1" s="182"/>
      <c r="DDC1" s="182"/>
      <c r="DDD1" s="182"/>
      <c r="DDE1" s="182"/>
      <c r="DDF1" s="182"/>
      <c r="DDG1" s="182"/>
      <c r="DDH1" s="182"/>
      <c r="DDI1" s="182"/>
      <c r="DDJ1" s="182"/>
      <c r="DDK1" s="182"/>
      <c r="DDL1" s="182"/>
      <c r="DDM1" s="182"/>
      <c r="DDN1" s="182"/>
      <c r="DDO1" s="182"/>
      <c r="DDP1" s="182"/>
      <c r="DDQ1" s="182"/>
      <c r="DDR1" s="182"/>
      <c r="DDS1" s="182"/>
      <c r="DDT1" s="182"/>
      <c r="DDU1" s="182"/>
      <c r="DDV1" s="182"/>
      <c r="DDW1" s="182"/>
      <c r="DDX1" s="182"/>
      <c r="DDY1" s="182"/>
      <c r="DDZ1" s="182"/>
      <c r="DEA1" s="182"/>
      <c r="DEB1" s="182"/>
      <c r="DEC1" s="182"/>
      <c r="DED1" s="182"/>
      <c r="DEE1" s="182"/>
      <c r="DEF1" s="182"/>
      <c r="DEG1" s="182"/>
      <c r="DEH1" s="182"/>
      <c r="DEI1" s="182"/>
      <c r="DEJ1" s="182"/>
      <c r="DEK1" s="182"/>
      <c r="DEL1" s="182"/>
      <c r="DEM1" s="182"/>
      <c r="DEN1" s="182"/>
      <c r="DEO1" s="182"/>
      <c r="DEP1" s="182"/>
      <c r="DEQ1" s="182"/>
      <c r="DER1" s="182"/>
      <c r="DES1" s="182"/>
      <c r="DET1" s="182"/>
      <c r="DEU1" s="182"/>
      <c r="DEV1" s="182"/>
      <c r="DEW1" s="182"/>
      <c r="DEX1" s="182"/>
      <c r="DEY1" s="182"/>
      <c r="DEZ1" s="182"/>
      <c r="DFA1" s="182"/>
      <c r="DFB1" s="182"/>
      <c r="DFC1" s="182"/>
      <c r="DFD1" s="182"/>
      <c r="DFE1" s="182"/>
      <c r="DFF1" s="182"/>
      <c r="DFG1" s="182"/>
      <c r="DFH1" s="182"/>
      <c r="DFI1" s="182"/>
      <c r="DFJ1" s="182"/>
      <c r="DFK1" s="182"/>
      <c r="DFL1" s="182"/>
      <c r="DFM1" s="182"/>
      <c r="DFN1" s="182"/>
      <c r="DFO1" s="182"/>
      <c r="DFP1" s="182"/>
      <c r="DFQ1" s="182"/>
      <c r="DFR1" s="182"/>
      <c r="DFS1" s="182"/>
      <c r="DFT1" s="182"/>
      <c r="DFU1" s="182"/>
      <c r="DFV1" s="182"/>
      <c r="DFW1" s="182"/>
      <c r="DFX1" s="182"/>
      <c r="DFY1" s="182"/>
      <c r="DFZ1" s="182"/>
      <c r="DGA1" s="182"/>
      <c r="DGB1" s="182"/>
      <c r="DGC1" s="182"/>
      <c r="DGD1" s="182"/>
      <c r="DGE1" s="182"/>
      <c r="DGF1" s="182"/>
      <c r="DGG1" s="182"/>
      <c r="DGH1" s="182"/>
      <c r="DGI1" s="182"/>
      <c r="DGJ1" s="182"/>
      <c r="DGK1" s="182"/>
      <c r="DGL1" s="182"/>
      <c r="DGM1" s="182"/>
      <c r="DGN1" s="182"/>
      <c r="DGO1" s="182"/>
      <c r="DGP1" s="182"/>
      <c r="DGQ1" s="182"/>
      <c r="DGR1" s="182"/>
      <c r="DGS1" s="182"/>
      <c r="DGT1" s="182"/>
      <c r="DGU1" s="182"/>
      <c r="DGV1" s="182"/>
      <c r="DGW1" s="182"/>
      <c r="DGX1" s="182"/>
      <c r="DGY1" s="182"/>
      <c r="DGZ1" s="182"/>
      <c r="DHA1" s="182"/>
      <c r="DHB1" s="182"/>
      <c r="DHC1" s="182"/>
      <c r="DHD1" s="182"/>
      <c r="DHE1" s="182"/>
      <c r="DHF1" s="182"/>
      <c r="DHG1" s="182"/>
      <c r="DHH1" s="182"/>
      <c r="DHI1" s="182"/>
      <c r="DHJ1" s="182"/>
      <c r="DHK1" s="182"/>
      <c r="DHL1" s="182"/>
      <c r="DHM1" s="182"/>
      <c r="DHN1" s="182"/>
      <c r="DHO1" s="182"/>
      <c r="DHP1" s="182"/>
      <c r="DHQ1" s="182"/>
      <c r="DHR1" s="182"/>
      <c r="DHS1" s="182"/>
      <c r="DHT1" s="182"/>
      <c r="DHU1" s="182"/>
      <c r="DHV1" s="182"/>
      <c r="DHW1" s="182"/>
      <c r="DHX1" s="182"/>
      <c r="DHY1" s="182"/>
      <c r="DHZ1" s="182"/>
      <c r="DIA1" s="182"/>
      <c r="DIB1" s="182"/>
      <c r="DIC1" s="182"/>
      <c r="DID1" s="182"/>
      <c r="DIE1" s="182"/>
      <c r="DIF1" s="182"/>
      <c r="DIG1" s="182"/>
      <c r="DIH1" s="182"/>
      <c r="DII1" s="182"/>
      <c r="DIJ1" s="182"/>
      <c r="DIK1" s="182"/>
      <c r="DIL1" s="182"/>
      <c r="DIM1" s="182"/>
      <c r="DIN1" s="182"/>
      <c r="DIO1" s="182"/>
      <c r="DIP1" s="182"/>
      <c r="DIQ1" s="182"/>
      <c r="DIR1" s="182"/>
      <c r="DIS1" s="182"/>
      <c r="DIT1" s="182"/>
      <c r="DIU1" s="182"/>
      <c r="DIV1" s="182"/>
      <c r="DIW1" s="182"/>
      <c r="DIX1" s="182"/>
      <c r="DIY1" s="182"/>
      <c r="DIZ1" s="182"/>
      <c r="DJA1" s="182"/>
      <c r="DJB1" s="182"/>
      <c r="DJC1" s="182"/>
      <c r="DJD1" s="182"/>
      <c r="DJE1" s="182"/>
      <c r="DJF1" s="182"/>
      <c r="DJG1" s="182"/>
      <c r="DJH1" s="182"/>
      <c r="DJI1" s="182"/>
      <c r="DJJ1" s="182"/>
      <c r="DJK1" s="182"/>
      <c r="DJL1" s="182"/>
      <c r="DJM1" s="182"/>
      <c r="DJN1" s="182"/>
      <c r="DJO1" s="182"/>
      <c r="DJP1" s="182"/>
      <c r="DJQ1" s="182"/>
      <c r="DJR1" s="182"/>
      <c r="DJS1" s="182"/>
      <c r="DJT1" s="182"/>
      <c r="DJU1" s="182"/>
      <c r="DJV1" s="182"/>
      <c r="DJW1" s="182"/>
      <c r="DJX1" s="182"/>
      <c r="DJY1" s="182"/>
      <c r="DJZ1" s="182"/>
      <c r="DKA1" s="182"/>
      <c r="DKB1" s="182"/>
      <c r="DKC1" s="182"/>
      <c r="DKD1" s="182"/>
      <c r="DKE1" s="182"/>
      <c r="DKF1" s="182"/>
      <c r="DKG1" s="182"/>
      <c r="DKH1" s="182"/>
      <c r="DKI1" s="182"/>
      <c r="DKJ1" s="182"/>
      <c r="DKK1" s="182"/>
      <c r="DKL1" s="182"/>
      <c r="DKM1" s="182"/>
      <c r="DKN1" s="182"/>
      <c r="DKO1" s="182"/>
      <c r="DKP1" s="182"/>
      <c r="DKQ1" s="182"/>
      <c r="DKR1" s="182"/>
      <c r="DKS1" s="182"/>
      <c r="DKT1" s="182"/>
      <c r="DKU1" s="182"/>
      <c r="DKV1" s="182"/>
      <c r="DKW1" s="182"/>
      <c r="DKX1" s="182"/>
      <c r="DKY1" s="182"/>
      <c r="DKZ1" s="182"/>
      <c r="DLA1" s="182"/>
      <c r="DLB1" s="182"/>
      <c r="DLC1" s="182"/>
      <c r="DLD1" s="182"/>
      <c r="DLE1" s="182"/>
      <c r="DLF1" s="182"/>
      <c r="DLG1" s="182"/>
      <c r="DLH1" s="182"/>
      <c r="DLI1" s="182"/>
      <c r="DLJ1" s="182"/>
      <c r="DLK1" s="182"/>
      <c r="DLL1" s="182"/>
      <c r="DLM1" s="182"/>
      <c r="DLN1" s="182"/>
      <c r="DLO1" s="182"/>
      <c r="DLP1" s="182"/>
      <c r="DLQ1" s="182"/>
      <c r="DLR1" s="182"/>
      <c r="DLS1" s="182"/>
      <c r="DLT1" s="182"/>
      <c r="DLU1" s="182"/>
      <c r="DLV1" s="182"/>
      <c r="DLW1" s="182"/>
      <c r="DLX1" s="182"/>
      <c r="DLY1" s="182"/>
      <c r="DLZ1" s="182"/>
      <c r="DMA1" s="182"/>
      <c r="DMB1" s="182"/>
      <c r="DMC1" s="182"/>
      <c r="DMD1" s="182"/>
      <c r="DME1" s="182"/>
      <c r="DMF1" s="182"/>
      <c r="DMG1" s="182"/>
      <c r="DMH1" s="182"/>
      <c r="DMI1" s="182"/>
      <c r="DMJ1" s="182"/>
      <c r="DMK1" s="182"/>
      <c r="DML1" s="182"/>
      <c r="DMM1" s="182"/>
      <c r="DMN1" s="182"/>
      <c r="DMO1" s="182"/>
      <c r="DMP1" s="182"/>
      <c r="DMQ1" s="182"/>
      <c r="DMR1" s="182"/>
      <c r="DMS1" s="182"/>
      <c r="DMT1" s="182"/>
      <c r="DMU1" s="182"/>
      <c r="DMV1" s="182"/>
      <c r="DMW1" s="182"/>
      <c r="DMX1" s="182"/>
      <c r="DMY1" s="182"/>
      <c r="DMZ1" s="182"/>
      <c r="DNA1" s="182"/>
      <c r="DNB1" s="182"/>
      <c r="DNC1" s="182"/>
      <c r="DND1" s="182"/>
      <c r="DNE1" s="182"/>
      <c r="DNF1" s="182"/>
      <c r="DNG1" s="182"/>
      <c r="DNH1" s="182"/>
      <c r="DNI1" s="182"/>
      <c r="DNJ1" s="182"/>
      <c r="DNK1" s="182"/>
      <c r="DNL1" s="182"/>
      <c r="DNM1" s="182"/>
      <c r="DNN1" s="182"/>
      <c r="DNO1" s="182"/>
      <c r="DNP1" s="182"/>
      <c r="DNQ1" s="182"/>
      <c r="DNR1" s="182"/>
      <c r="DNS1" s="182"/>
      <c r="DNT1" s="182"/>
      <c r="DNU1" s="182"/>
      <c r="DNV1" s="182"/>
      <c r="DNW1" s="182"/>
      <c r="DNX1" s="182"/>
      <c r="DNY1" s="182"/>
      <c r="DNZ1" s="182"/>
      <c r="DOA1" s="182"/>
      <c r="DOB1" s="182"/>
      <c r="DOC1" s="182"/>
      <c r="DOD1" s="182"/>
      <c r="DOE1" s="182"/>
      <c r="DOF1" s="182"/>
      <c r="DOG1" s="182"/>
      <c r="DOH1" s="182"/>
      <c r="DOI1" s="182"/>
      <c r="DOJ1" s="182"/>
      <c r="DOK1" s="182"/>
      <c r="DOL1" s="182"/>
      <c r="DOM1" s="182"/>
      <c r="DON1" s="182"/>
      <c r="DOO1" s="182"/>
      <c r="DOP1" s="182"/>
      <c r="DOQ1" s="182"/>
      <c r="DOR1" s="182"/>
      <c r="DOS1" s="182"/>
      <c r="DOT1" s="182"/>
      <c r="DOU1" s="182"/>
      <c r="DOV1" s="182"/>
      <c r="DOW1" s="182"/>
      <c r="DOX1" s="182"/>
      <c r="DOY1" s="182"/>
      <c r="DOZ1" s="182"/>
      <c r="DPA1" s="182"/>
      <c r="DPB1" s="182"/>
      <c r="DPC1" s="182"/>
      <c r="DPD1" s="182"/>
      <c r="DPE1" s="182"/>
      <c r="DPF1" s="182"/>
      <c r="DPG1" s="182"/>
      <c r="DPH1" s="182"/>
      <c r="DPI1" s="182"/>
      <c r="DPJ1" s="182"/>
      <c r="DPK1" s="182"/>
      <c r="DPL1" s="182"/>
      <c r="DPM1" s="182"/>
      <c r="DPN1" s="182"/>
      <c r="DPO1" s="182"/>
      <c r="DPP1" s="182"/>
      <c r="DPQ1" s="182"/>
      <c r="DPR1" s="182"/>
      <c r="DPS1" s="182"/>
      <c r="DPT1" s="182"/>
      <c r="DPU1" s="182"/>
      <c r="DPV1" s="182"/>
      <c r="DPW1" s="182"/>
      <c r="DPX1" s="182"/>
      <c r="DPY1" s="182"/>
      <c r="DPZ1" s="182"/>
      <c r="DQA1" s="182"/>
      <c r="DQB1" s="182"/>
      <c r="DQC1" s="182"/>
      <c r="DQD1" s="182"/>
      <c r="DQE1" s="182"/>
      <c r="DQF1" s="182"/>
      <c r="DQG1" s="182"/>
      <c r="DQH1" s="182"/>
      <c r="DQI1" s="182"/>
      <c r="DQJ1" s="182"/>
      <c r="DQK1" s="182"/>
      <c r="DQL1" s="182"/>
      <c r="DQM1" s="182"/>
      <c r="DQN1" s="182"/>
      <c r="DQO1" s="182"/>
      <c r="DQP1" s="182"/>
      <c r="DQQ1" s="182"/>
      <c r="DQR1" s="182"/>
      <c r="DQS1" s="182"/>
      <c r="DQT1" s="182"/>
      <c r="DQU1" s="182"/>
      <c r="DQV1" s="182"/>
      <c r="DQW1" s="182"/>
      <c r="DQX1" s="182"/>
      <c r="DQY1" s="182"/>
      <c r="DQZ1" s="182"/>
      <c r="DRA1" s="182"/>
      <c r="DRB1" s="182"/>
      <c r="DRC1" s="182"/>
      <c r="DRD1" s="182"/>
      <c r="DRE1" s="182"/>
      <c r="DRF1" s="182"/>
      <c r="DRG1" s="182"/>
      <c r="DRH1" s="182"/>
      <c r="DRI1" s="182"/>
      <c r="DRJ1" s="182"/>
      <c r="DRK1" s="182"/>
      <c r="DRL1" s="182"/>
      <c r="DRM1" s="182"/>
      <c r="DRN1" s="182"/>
      <c r="DRO1" s="182"/>
      <c r="DRP1" s="182"/>
      <c r="DRQ1" s="182"/>
      <c r="DRR1" s="182"/>
      <c r="DRS1" s="182"/>
      <c r="DRT1" s="182"/>
      <c r="DRU1" s="182"/>
      <c r="DRV1" s="182"/>
      <c r="DRW1" s="182"/>
      <c r="DRX1" s="182"/>
      <c r="DRY1" s="182"/>
      <c r="DRZ1" s="182"/>
      <c r="DSA1" s="182"/>
      <c r="DSB1" s="182"/>
      <c r="DSC1" s="182"/>
      <c r="DSD1" s="182"/>
      <c r="DSE1" s="182"/>
      <c r="DSF1" s="182"/>
      <c r="DSG1" s="182"/>
      <c r="DSH1" s="182"/>
      <c r="DSI1" s="182"/>
      <c r="DSJ1" s="182"/>
      <c r="DSK1" s="182"/>
      <c r="DSL1" s="182"/>
      <c r="DSM1" s="182"/>
      <c r="DSN1" s="182"/>
      <c r="DSO1" s="182"/>
      <c r="DSP1" s="182"/>
      <c r="DSQ1" s="182"/>
      <c r="DSR1" s="182"/>
      <c r="DSS1" s="182"/>
      <c r="DST1" s="182"/>
      <c r="DSU1" s="182"/>
      <c r="DSV1" s="182"/>
      <c r="DSW1" s="182"/>
      <c r="DSX1" s="182"/>
      <c r="DSY1" s="182"/>
      <c r="DSZ1" s="182"/>
      <c r="DTA1" s="182"/>
      <c r="DTB1" s="182"/>
      <c r="DTC1" s="182"/>
      <c r="DTD1" s="182"/>
      <c r="DTE1" s="182"/>
      <c r="DTF1" s="182"/>
      <c r="DTG1" s="182"/>
      <c r="DTH1" s="182"/>
      <c r="DTI1" s="182"/>
      <c r="DTJ1" s="182"/>
      <c r="DTK1" s="182"/>
      <c r="DTL1" s="182"/>
      <c r="DTM1" s="182"/>
      <c r="DTN1" s="182"/>
      <c r="DTO1" s="182"/>
      <c r="DTP1" s="182"/>
      <c r="DTQ1" s="182"/>
      <c r="DTR1" s="182"/>
      <c r="DTS1" s="182"/>
      <c r="DTT1" s="182"/>
      <c r="DTU1" s="182"/>
      <c r="DTV1" s="182"/>
      <c r="DTW1" s="182"/>
      <c r="DTX1" s="182"/>
      <c r="DTY1" s="182"/>
      <c r="DTZ1" s="182"/>
      <c r="DUA1" s="182"/>
      <c r="DUB1" s="182"/>
      <c r="DUC1" s="182"/>
      <c r="DUD1" s="182"/>
      <c r="DUE1" s="182"/>
      <c r="DUF1" s="182"/>
      <c r="DUG1" s="182"/>
      <c r="DUH1" s="182"/>
      <c r="DUI1" s="182"/>
      <c r="DUJ1" s="182"/>
      <c r="DUK1" s="182"/>
      <c r="DUL1" s="182"/>
      <c r="DUM1" s="182"/>
      <c r="DUN1" s="182"/>
      <c r="DUO1" s="182"/>
      <c r="DUP1" s="182"/>
      <c r="DUQ1" s="182"/>
      <c r="DUR1" s="182"/>
      <c r="DUS1" s="182"/>
      <c r="DUT1" s="182"/>
      <c r="DUU1" s="182"/>
      <c r="DUV1" s="182"/>
      <c r="DUW1" s="182"/>
      <c r="DUX1" s="182"/>
      <c r="DUY1" s="182"/>
      <c r="DUZ1" s="182"/>
      <c r="DVA1" s="182"/>
      <c r="DVB1" s="182"/>
      <c r="DVC1" s="182"/>
      <c r="DVD1" s="182"/>
      <c r="DVE1" s="182"/>
      <c r="DVF1" s="182"/>
      <c r="DVG1" s="182"/>
      <c r="DVH1" s="182"/>
      <c r="DVI1" s="182"/>
      <c r="DVJ1" s="182"/>
      <c r="DVK1" s="182"/>
      <c r="DVL1" s="182"/>
      <c r="DVM1" s="182"/>
      <c r="DVN1" s="182"/>
      <c r="DVO1" s="182"/>
      <c r="DVP1" s="182"/>
      <c r="DVQ1" s="182"/>
      <c r="DVR1" s="182"/>
      <c r="DVS1" s="182"/>
      <c r="DVT1" s="182"/>
      <c r="DVU1" s="182"/>
      <c r="DVV1" s="182"/>
      <c r="DVW1" s="182"/>
      <c r="DVX1" s="182"/>
      <c r="DVY1" s="182"/>
      <c r="DVZ1" s="182"/>
      <c r="DWA1" s="182"/>
      <c r="DWB1" s="182"/>
      <c r="DWC1" s="182"/>
      <c r="DWD1" s="182"/>
      <c r="DWE1" s="182"/>
      <c r="DWF1" s="182"/>
      <c r="DWG1" s="182"/>
      <c r="DWH1" s="182"/>
      <c r="DWI1" s="182"/>
      <c r="DWJ1" s="182"/>
      <c r="DWK1" s="182"/>
      <c r="DWL1" s="182"/>
      <c r="DWM1" s="182"/>
      <c r="DWN1" s="182"/>
      <c r="DWO1" s="182"/>
      <c r="DWP1" s="182"/>
      <c r="DWQ1" s="182"/>
      <c r="DWR1" s="182"/>
      <c r="DWS1" s="182"/>
      <c r="DWT1" s="182"/>
      <c r="DWU1" s="182"/>
      <c r="DWV1" s="182"/>
      <c r="DWW1" s="182"/>
      <c r="DWX1" s="182"/>
      <c r="DWY1" s="182"/>
      <c r="DWZ1" s="182"/>
      <c r="DXA1" s="182"/>
      <c r="DXB1" s="182"/>
      <c r="DXC1" s="182"/>
      <c r="DXD1" s="182"/>
      <c r="DXE1" s="182"/>
      <c r="DXF1" s="182"/>
      <c r="DXG1" s="182"/>
      <c r="DXH1" s="182"/>
      <c r="DXI1" s="182"/>
      <c r="DXJ1" s="182"/>
      <c r="DXK1" s="182"/>
      <c r="DXL1" s="182"/>
      <c r="DXM1" s="182"/>
      <c r="DXN1" s="182"/>
      <c r="DXO1" s="182"/>
      <c r="DXP1" s="182"/>
      <c r="DXQ1" s="182"/>
      <c r="DXR1" s="182"/>
      <c r="DXS1" s="182"/>
      <c r="DXT1" s="182"/>
      <c r="DXU1" s="182"/>
      <c r="DXV1" s="182"/>
      <c r="DXW1" s="182"/>
      <c r="DXX1" s="182"/>
      <c r="DXY1" s="182"/>
      <c r="DXZ1" s="182"/>
      <c r="DYA1" s="182"/>
      <c r="DYB1" s="182"/>
      <c r="DYC1" s="182"/>
      <c r="DYD1" s="182"/>
      <c r="DYE1" s="182"/>
      <c r="DYF1" s="182"/>
      <c r="DYG1" s="182"/>
      <c r="DYH1" s="182"/>
      <c r="DYI1" s="182"/>
      <c r="DYJ1" s="182"/>
      <c r="DYK1" s="182"/>
      <c r="DYL1" s="182"/>
      <c r="DYM1" s="182"/>
      <c r="DYN1" s="182"/>
      <c r="DYO1" s="182"/>
      <c r="DYP1" s="182"/>
      <c r="DYQ1" s="182"/>
      <c r="DYR1" s="182"/>
      <c r="DYS1" s="182"/>
      <c r="DYT1" s="182"/>
      <c r="DYU1" s="182"/>
      <c r="DYV1" s="182"/>
      <c r="DYW1" s="182"/>
      <c r="DYX1" s="182"/>
      <c r="DYY1" s="182"/>
      <c r="DYZ1" s="182"/>
      <c r="DZA1" s="182"/>
      <c r="DZB1" s="182"/>
      <c r="DZC1" s="182"/>
      <c r="DZD1" s="182"/>
      <c r="DZE1" s="182"/>
      <c r="DZF1" s="182"/>
      <c r="DZG1" s="182"/>
      <c r="DZH1" s="182"/>
      <c r="DZI1" s="182"/>
      <c r="DZJ1" s="182"/>
      <c r="DZK1" s="182"/>
      <c r="DZL1" s="182"/>
      <c r="DZM1" s="182"/>
      <c r="DZN1" s="182"/>
      <c r="DZO1" s="182"/>
      <c r="DZP1" s="182"/>
      <c r="DZQ1" s="182"/>
      <c r="DZR1" s="182"/>
      <c r="DZS1" s="182"/>
      <c r="DZT1" s="182"/>
      <c r="DZU1" s="182"/>
      <c r="DZV1" s="182"/>
      <c r="DZW1" s="182"/>
      <c r="DZX1" s="182"/>
      <c r="DZY1" s="182"/>
      <c r="DZZ1" s="182"/>
      <c r="EAA1" s="182"/>
      <c r="EAB1" s="182"/>
      <c r="EAC1" s="182"/>
      <c r="EAD1" s="182"/>
      <c r="EAE1" s="182"/>
      <c r="EAF1" s="182"/>
      <c r="EAG1" s="182"/>
      <c r="EAH1" s="182"/>
      <c r="EAI1" s="182"/>
      <c r="EAJ1" s="182"/>
      <c r="EAK1" s="182"/>
      <c r="EAL1" s="182"/>
      <c r="EAM1" s="182"/>
      <c r="EAN1" s="182"/>
      <c r="EAO1" s="182"/>
      <c r="EAP1" s="182"/>
      <c r="EAQ1" s="182"/>
      <c r="EAR1" s="182"/>
      <c r="EAS1" s="182"/>
      <c r="EAT1" s="182"/>
      <c r="EAU1" s="182"/>
      <c r="EAV1" s="182"/>
      <c r="EAW1" s="182"/>
      <c r="EAX1" s="182"/>
      <c r="EAY1" s="182"/>
      <c r="EAZ1" s="182"/>
      <c r="EBA1" s="182"/>
      <c r="EBB1" s="182"/>
      <c r="EBC1" s="182"/>
      <c r="EBD1" s="182"/>
      <c r="EBE1" s="182"/>
      <c r="EBF1" s="182"/>
      <c r="EBG1" s="182"/>
      <c r="EBH1" s="182"/>
      <c r="EBI1" s="182"/>
      <c r="EBJ1" s="182"/>
      <c r="EBK1" s="182"/>
      <c r="EBL1" s="182"/>
      <c r="EBM1" s="182"/>
      <c r="EBN1" s="182"/>
      <c r="EBO1" s="182"/>
      <c r="EBP1" s="182"/>
      <c r="EBQ1" s="182"/>
      <c r="EBR1" s="182"/>
      <c r="EBS1" s="182"/>
      <c r="EBT1" s="182"/>
      <c r="EBU1" s="182"/>
      <c r="EBV1" s="182"/>
      <c r="EBW1" s="182"/>
      <c r="EBX1" s="182"/>
      <c r="EBY1" s="182"/>
      <c r="EBZ1" s="182"/>
      <c r="ECA1" s="182"/>
      <c r="ECB1" s="182"/>
      <c r="ECC1" s="182"/>
      <c r="ECD1" s="182"/>
      <c r="ECE1" s="182"/>
      <c r="ECF1" s="182"/>
      <c r="ECG1" s="182"/>
      <c r="ECH1" s="182"/>
      <c r="ECI1" s="182"/>
      <c r="ECJ1" s="182"/>
      <c r="ECK1" s="182"/>
      <c r="ECL1" s="182"/>
      <c r="ECM1" s="182"/>
      <c r="ECN1" s="182"/>
      <c r="ECO1" s="182"/>
      <c r="ECP1" s="182"/>
      <c r="ECQ1" s="182"/>
      <c r="ECR1" s="182"/>
      <c r="ECS1" s="182"/>
      <c r="ECT1" s="182"/>
      <c r="ECU1" s="182"/>
      <c r="ECV1" s="182"/>
      <c r="ECW1" s="182"/>
      <c r="ECX1" s="182"/>
      <c r="ECY1" s="182"/>
      <c r="ECZ1" s="182"/>
      <c r="EDA1" s="182"/>
      <c r="EDB1" s="182"/>
      <c r="EDC1" s="182"/>
      <c r="EDD1" s="182"/>
      <c r="EDE1" s="182"/>
      <c r="EDF1" s="182"/>
      <c r="EDG1" s="182"/>
      <c r="EDH1" s="182"/>
      <c r="EDI1" s="182"/>
      <c r="EDJ1" s="182"/>
      <c r="EDK1" s="182"/>
      <c r="EDL1" s="182"/>
      <c r="EDM1" s="182"/>
      <c r="EDN1" s="182"/>
      <c r="EDO1" s="182"/>
      <c r="EDP1" s="182"/>
      <c r="EDQ1" s="182"/>
      <c r="EDR1" s="182"/>
      <c r="EDS1" s="182"/>
      <c r="EDT1" s="182"/>
      <c r="EDU1" s="182"/>
      <c r="EDV1" s="182"/>
      <c r="EDW1" s="182"/>
      <c r="EDX1" s="182"/>
      <c r="EDY1" s="182"/>
      <c r="EDZ1" s="182"/>
      <c r="EEA1" s="182"/>
      <c r="EEB1" s="182"/>
      <c r="EEC1" s="182"/>
      <c r="EED1" s="182"/>
      <c r="EEE1" s="182"/>
      <c r="EEF1" s="182"/>
      <c r="EEG1" s="182"/>
      <c r="EEH1" s="182"/>
      <c r="EEI1" s="182"/>
      <c r="EEJ1" s="182"/>
      <c r="EEK1" s="182"/>
      <c r="EEL1" s="182"/>
      <c r="EEM1" s="182"/>
      <c r="EEN1" s="182"/>
      <c r="EEO1" s="182"/>
      <c r="EEP1" s="182"/>
      <c r="EEQ1" s="182"/>
      <c r="EER1" s="182"/>
      <c r="EES1" s="182"/>
      <c r="EET1" s="182"/>
      <c r="EEU1" s="182"/>
      <c r="EEV1" s="182"/>
      <c r="EEW1" s="182"/>
      <c r="EEX1" s="182"/>
      <c r="EEY1" s="182"/>
      <c r="EEZ1" s="182"/>
      <c r="EFA1" s="182"/>
      <c r="EFB1" s="182"/>
      <c r="EFC1" s="182"/>
      <c r="EFD1" s="182"/>
      <c r="EFE1" s="182"/>
      <c r="EFF1" s="182"/>
      <c r="EFG1" s="182"/>
      <c r="EFH1" s="182"/>
      <c r="EFI1" s="182"/>
      <c r="EFJ1" s="182"/>
      <c r="EFK1" s="182"/>
      <c r="EFL1" s="182"/>
      <c r="EFM1" s="182"/>
      <c r="EFN1" s="182"/>
      <c r="EFO1" s="182"/>
      <c r="EFP1" s="182"/>
      <c r="EFQ1" s="182"/>
      <c r="EFR1" s="182"/>
      <c r="EFS1" s="182"/>
      <c r="EFT1" s="182"/>
      <c r="EFU1" s="182"/>
      <c r="EFV1" s="182"/>
      <c r="EFW1" s="182"/>
      <c r="EFX1" s="182"/>
      <c r="EFY1" s="182"/>
      <c r="EFZ1" s="182"/>
      <c r="EGA1" s="182"/>
      <c r="EGB1" s="182"/>
      <c r="EGC1" s="182"/>
      <c r="EGD1" s="182"/>
      <c r="EGE1" s="182"/>
      <c r="EGF1" s="182"/>
      <c r="EGG1" s="182"/>
      <c r="EGH1" s="182"/>
      <c r="EGI1" s="182"/>
      <c r="EGJ1" s="182"/>
      <c r="EGK1" s="182"/>
      <c r="EGL1" s="182"/>
      <c r="EGM1" s="182"/>
      <c r="EGN1" s="182"/>
      <c r="EGO1" s="182"/>
      <c r="EGP1" s="182"/>
      <c r="EGQ1" s="182"/>
      <c r="EGR1" s="182"/>
      <c r="EGS1" s="182"/>
      <c r="EGT1" s="182"/>
      <c r="EGU1" s="182"/>
      <c r="EGV1" s="182"/>
      <c r="EGW1" s="182"/>
      <c r="EGX1" s="182"/>
      <c r="EGY1" s="182"/>
      <c r="EGZ1" s="182"/>
      <c r="EHA1" s="182"/>
      <c r="EHB1" s="182"/>
      <c r="EHC1" s="182"/>
      <c r="EHD1" s="182"/>
      <c r="EHE1" s="182"/>
      <c r="EHF1" s="182"/>
      <c r="EHG1" s="182"/>
      <c r="EHH1" s="182"/>
      <c r="EHI1" s="182"/>
      <c r="EHJ1" s="182"/>
      <c r="EHK1" s="182"/>
      <c r="EHL1" s="182"/>
      <c r="EHM1" s="182"/>
      <c r="EHN1" s="182"/>
      <c r="EHO1" s="182"/>
      <c r="EHP1" s="182"/>
      <c r="EHQ1" s="182"/>
      <c r="EHR1" s="182"/>
      <c r="EHS1" s="182"/>
      <c r="EHT1" s="182"/>
      <c r="EHU1" s="182"/>
      <c r="EHV1" s="182"/>
      <c r="EHW1" s="182"/>
      <c r="EHX1" s="182"/>
      <c r="EHY1" s="182"/>
      <c r="EHZ1" s="182"/>
      <c r="EIA1" s="182"/>
      <c r="EIB1" s="182"/>
      <c r="EIC1" s="182"/>
      <c r="EID1" s="182"/>
      <c r="EIE1" s="182"/>
      <c r="EIF1" s="182"/>
      <c r="EIG1" s="182"/>
      <c r="EIH1" s="182"/>
      <c r="EII1" s="182"/>
      <c r="EIJ1" s="182"/>
      <c r="EIK1" s="182"/>
      <c r="EIL1" s="182"/>
      <c r="EIM1" s="182"/>
      <c r="EIN1" s="182"/>
      <c r="EIO1" s="182"/>
      <c r="EIP1" s="182"/>
      <c r="EIQ1" s="182"/>
      <c r="EIR1" s="182"/>
      <c r="EIS1" s="182"/>
      <c r="EIT1" s="182"/>
      <c r="EIU1" s="182"/>
      <c r="EIV1" s="182"/>
      <c r="EIW1" s="182"/>
      <c r="EIX1" s="182"/>
      <c r="EIY1" s="182"/>
      <c r="EIZ1" s="182"/>
      <c r="EJA1" s="182"/>
      <c r="EJB1" s="182"/>
      <c r="EJC1" s="182"/>
      <c r="EJD1" s="182"/>
      <c r="EJE1" s="182"/>
      <c r="EJF1" s="182"/>
      <c r="EJG1" s="182"/>
      <c r="EJH1" s="182"/>
      <c r="EJI1" s="182"/>
      <c r="EJJ1" s="182"/>
      <c r="EJK1" s="182"/>
      <c r="EJL1" s="182"/>
      <c r="EJM1" s="182"/>
      <c r="EJN1" s="182"/>
      <c r="EJO1" s="182"/>
      <c r="EJP1" s="182"/>
      <c r="EJQ1" s="182"/>
      <c r="EJR1" s="182"/>
      <c r="EJS1" s="182"/>
      <c r="EJT1" s="182"/>
      <c r="EJU1" s="182"/>
      <c r="EJV1" s="182"/>
      <c r="EJW1" s="182"/>
      <c r="EJX1" s="182"/>
      <c r="EJY1" s="182"/>
      <c r="EJZ1" s="182"/>
      <c r="EKA1" s="182"/>
      <c r="EKB1" s="182"/>
      <c r="EKC1" s="182"/>
      <c r="EKD1" s="182"/>
      <c r="EKE1" s="182"/>
      <c r="EKF1" s="182"/>
      <c r="EKG1" s="182"/>
      <c r="EKH1" s="182"/>
      <c r="EKI1" s="182"/>
      <c r="EKJ1" s="182"/>
      <c r="EKK1" s="182"/>
      <c r="EKL1" s="182"/>
      <c r="EKM1" s="182"/>
      <c r="EKN1" s="182"/>
      <c r="EKO1" s="182"/>
      <c r="EKP1" s="182"/>
      <c r="EKQ1" s="182"/>
      <c r="EKR1" s="182"/>
      <c r="EKS1" s="182"/>
      <c r="EKT1" s="182"/>
      <c r="EKU1" s="182"/>
      <c r="EKV1" s="182"/>
      <c r="EKW1" s="182"/>
      <c r="EKX1" s="182"/>
      <c r="EKY1" s="182"/>
      <c r="EKZ1" s="182"/>
      <c r="ELA1" s="182"/>
      <c r="ELB1" s="182"/>
      <c r="ELC1" s="182"/>
      <c r="ELD1" s="182"/>
      <c r="ELE1" s="182"/>
      <c r="ELF1" s="182"/>
      <c r="ELG1" s="182"/>
      <c r="ELH1" s="182"/>
      <c r="ELI1" s="182"/>
      <c r="ELJ1" s="182"/>
      <c r="ELK1" s="182"/>
      <c r="ELL1" s="182"/>
      <c r="ELM1" s="182"/>
      <c r="ELN1" s="182"/>
      <c r="ELO1" s="182"/>
      <c r="ELP1" s="182"/>
      <c r="ELQ1" s="182"/>
      <c r="ELR1" s="182"/>
      <c r="ELS1" s="182"/>
      <c r="ELT1" s="182"/>
      <c r="ELU1" s="182"/>
      <c r="ELV1" s="182"/>
      <c r="ELW1" s="182"/>
      <c r="ELX1" s="182"/>
      <c r="ELY1" s="182"/>
      <c r="ELZ1" s="182"/>
      <c r="EMA1" s="182"/>
      <c r="EMB1" s="182"/>
      <c r="EMC1" s="182"/>
      <c r="EMD1" s="182"/>
      <c r="EME1" s="182"/>
      <c r="EMF1" s="182"/>
      <c r="EMG1" s="182"/>
      <c r="EMH1" s="182"/>
      <c r="EMI1" s="182"/>
      <c r="EMJ1" s="182"/>
      <c r="EMK1" s="182"/>
      <c r="EML1" s="182"/>
      <c r="EMM1" s="182"/>
      <c r="EMN1" s="182"/>
      <c r="EMO1" s="182"/>
      <c r="EMP1" s="182"/>
      <c r="EMQ1" s="182"/>
      <c r="EMR1" s="182"/>
      <c r="EMS1" s="182"/>
      <c r="EMT1" s="182"/>
      <c r="EMU1" s="182"/>
      <c r="EMV1" s="182"/>
      <c r="EMW1" s="182"/>
      <c r="EMX1" s="182"/>
      <c r="EMY1" s="182"/>
      <c r="EMZ1" s="182"/>
      <c r="ENA1" s="182"/>
      <c r="ENB1" s="182"/>
      <c r="ENC1" s="182"/>
      <c r="END1" s="182"/>
      <c r="ENE1" s="182"/>
      <c r="ENF1" s="182"/>
      <c r="ENG1" s="182"/>
      <c r="ENH1" s="182"/>
      <c r="ENI1" s="182"/>
      <c r="ENJ1" s="182"/>
      <c r="ENK1" s="182"/>
      <c r="ENL1" s="182"/>
      <c r="ENM1" s="182"/>
      <c r="ENN1" s="182"/>
      <c r="ENO1" s="182"/>
      <c r="ENP1" s="182"/>
      <c r="ENQ1" s="182"/>
      <c r="ENR1" s="182"/>
      <c r="ENS1" s="182"/>
      <c r="ENT1" s="182"/>
      <c r="ENU1" s="182"/>
      <c r="ENV1" s="182"/>
      <c r="ENW1" s="182"/>
      <c r="ENX1" s="182"/>
      <c r="ENY1" s="182"/>
      <c r="ENZ1" s="182"/>
      <c r="EOA1" s="182"/>
      <c r="EOB1" s="182"/>
      <c r="EOC1" s="182"/>
      <c r="EOD1" s="182"/>
      <c r="EOE1" s="182"/>
      <c r="EOF1" s="182"/>
      <c r="EOG1" s="182"/>
      <c r="EOH1" s="182"/>
      <c r="EOI1" s="182"/>
      <c r="EOJ1" s="182"/>
      <c r="EOK1" s="182"/>
      <c r="EOL1" s="182"/>
      <c r="EOM1" s="182"/>
      <c r="EON1" s="182"/>
      <c r="EOO1" s="182"/>
      <c r="EOP1" s="182"/>
      <c r="EOQ1" s="182"/>
      <c r="EOR1" s="182"/>
      <c r="EOS1" s="182"/>
      <c r="EOT1" s="182"/>
      <c r="EOU1" s="182"/>
      <c r="EOV1" s="182"/>
      <c r="EOW1" s="182"/>
      <c r="EOX1" s="182"/>
      <c r="EOY1" s="182"/>
      <c r="EOZ1" s="182"/>
      <c r="EPA1" s="182"/>
      <c r="EPB1" s="182"/>
      <c r="EPC1" s="182"/>
      <c r="EPD1" s="182"/>
      <c r="EPE1" s="182"/>
      <c r="EPF1" s="182"/>
      <c r="EPG1" s="182"/>
      <c r="EPH1" s="182"/>
      <c r="EPI1" s="182"/>
      <c r="EPJ1" s="182"/>
      <c r="EPK1" s="182"/>
      <c r="EPL1" s="182"/>
      <c r="EPM1" s="182"/>
      <c r="EPN1" s="182"/>
      <c r="EPO1" s="182"/>
      <c r="EPP1" s="182"/>
      <c r="EPQ1" s="182"/>
      <c r="EPR1" s="182"/>
      <c r="EPS1" s="182"/>
      <c r="EPT1" s="182"/>
      <c r="EPU1" s="182"/>
      <c r="EPV1" s="182"/>
      <c r="EPW1" s="182"/>
      <c r="EPX1" s="182"/>
      <c r="EPY1" s="182"/>
      <c r="EPZ1" s="182"/>
      <c r="EQA1" s="182"/>
      <c r="EQB1" s="182"/>
      <c r="EQC1" s="182"/>
      <c r="EQD1" s="182"/>
      <c r="EQE1" s="182"/>
      <c r="EQF1" s="182"/>
      <c r="EQG1" s="182"/>
      <c r="EQH1" s="182"/>
      <c r="EQI1" s="182"/>
      <c r="EQJ1" s="182"/>
      <c r="EQK1" s="182"/>
      <c r="EQL1" s="182"/>
      <c r="EQM1" s="182"/>
      <c r="EQN1" s="182"/>
      <c r="EQO1" s="182"/>
      <c r="EQP1" s="182"/>
      <c r="EQQ1" s="182"/>
      <c r="EQR1" s="182"/>
      <c r="EQS1" s="182"/>
      <c r="EQT1" s="182"/>
      <c r="EQU1" s="182"/>
      <c r="EQV1" s="182"/>
      <c r="EQW1" s="182"/>
      <c r="EQX1" s="182"/>
      <c r="EQY1" s="182"/>
      <c r="EQZ1" s="182"/>
      <c r="ERA1" s="182"/>
      <c r="ERB1" s="182"/>
      <c r="ERC1" s="182"/>
      <c r="ERD1" s="182"/>
      <c r="ERE1" s="182"/>
      <c r="ERF1" s="182"/>
      <c r="ERG1" s="182"/>
      <c r="ERH1" s="182"/>
      <c r="ERI1" s="182"/>
      <c r="ERJ1" s="182"/>
      <c r="ERK1" s="182"/>
      <c r="ERL1" s="182"/>
      <c r="ERM1" s="182"/>
      <c r="ERN1" s="182"/>
      <c r="ERO1" s="182"/>
      <c r="ERP1" s="182"/>
      <c r="ERQ1" s="182"/>
      <c r="ERR1" s="182"/>
      <c r="ERS1" s="182"/>
      <c r="ERT1" s="182"/>
      <c r="ERU1" s="182"/>
      <c r="ERV1" s="182"/>
      <c r="ERW1" s="182"/>
      <c r="ERX1" s="182"/>
      <c r="ERY1" s="182"/>
      <c r="ERZ1" s="182"/>
      <c r="ESA1" s="182"/>
      <c r="ESB1" s="182"/>
      <c r="ESC1" s="182"/>
      <c r="ESD1" s="182"/>
      <c r="ESE1" s="182"/>
      <c r="ESF1" s="182"/>
      <c r="ESG1" s="182"/>
      <c r="ESH1" s="182"/>
      <c r="ESI1" s="182"/>
      <c r="ESJ1" s="182"/>
      <c r="ESK1" s="182"/>
      <c r="ESL1" s="182"/>
      <c r="ESM1" s="182"/>
      <c r="ESN1" s="182"/>
      <c r="ESO1" s="182"/>
      <c r="ESP1" s="182"/>
      <c r="ESQ1" s="182"/>
      <c r="ESR1" s="182"/>
      <c r="ESS1" s="182"/>
      <c r="EST1" s="182"/>
      <c r="ESU1" s="182"/>
      <c r="ESV1" s="182"/>
      <c r="ESW1" s="182"/>
      <c r="ESX1" s="182"/>
      <c r="ESY1" s="182"/>
      <c r="ESZ1" s="182"/>
      <c r="ETA1" s="182"/>
      <c r="ETB1" s="182"/>
      <c r="ETC1" s="182"/>
      <c r="ETD1" s="182"/>
      <c r="ETE1" s="182"/>
      <c r="ETF1" s="182"/>
      <c r="ETG1" s="182"/>
      <c r="ETH1" s="182"/>
      <c r="ETI1" s="182"/>
      <c r="ETJ1" s="182"/>
      <c r="ETK1" s="182"/>
      <c r="ETL1" s="182"/>
      <c r="ETM1" s="182"/>
      <c r="ETN1" s="182"/>
      <c r="ETO1" s="182"/>
      <c r="ETP1" s="182"/>
      <c r="ETQ1" s="182"/>
      <c r="ETR1" s="182"/>
      <c r="ETS1" s="182"/>
      <c r="ETT1" s="182"/>
      <c r="ETU1" s="182"/>
      <c r="ETV1" s="182"/>
      <c r="ETW1" s="182"/>
      <c r="ETX1" s="182"/>
      <c r="ETY1" s="182"/>
      <c r="ETZ1" s="182"/>
      <c r="EUA1" s="182"/>
      <c r="EUB1" s="182"/>
      <c r="EUC1" s="182"/>
      <c r="EUD1" s="182"/>
      <c r="EUE1" s="182"/>
      <c r="EUF1" s="182"/>
      <c r="EUG1" s="182"/>
      <c r="EUH1" s="182"/>
      <c r="EUI1" s="182"/>
      <c r="EUJ1" s="182"/>
      <c r="EUK1" s="182"/>
      <c r="EUL1" s="182"/>
      <c r="EUM1" s="182"/>
      <c r="EUN1" s="182"/>
      <c r="EUO1" s="182"/>
      <c r="EUP1" s="182"/>
      <c r="EUQ1" s="182"/>
      <c r="EUR1" s="182"/>
      <c r="EUS1" s="182"/>
      <c r="EUT1" s="182"/>
      <c r="EUU1" s="182"/>
      <c r="EUV1" s="182"/>
      <c r="EUW1" s="182"/>
      <c r="EUX1" s="182"/>
      <c r="EUY1" s="182"/>
      <c r="EUZ1" s="182"/>
      <c r="EVA1" s="182"/>
      <c r="EVB1" s="182"/>
      <c r="EVC1" s="182"/>
      <c r="EVD1" s="182"/>
      <c r="EVE1" s="182"/>
      <c r="EVF1" s="182"/>
      <c r="EVG1" s="182"/>
      <c r="EVH1" s="182"/>
      <c r="EVI1" s="182"/>
      <c r="EVJ1" s="182"/>
      <c r="EVK1" s="182"/>
      <c r="EVL1" s="182"/>
      <c r="EVM1" s="182"/>
      <c r="EVN1" s="182"/>
      <c r="EVO1" s="182"/>
      <c r="EVP1" s="182"/>
      <c r="EVQ1" s="182"/>
      <c r="EVR1" s="182"/>
      <c r="EVS1" s="182"/>
      <c r="EVT1" s="182"/>
      <c r="EVU1" s="182"/>
      <c r="EVV1" s="182"/>
      <c r="EVW1" s="182"/>
      <c r="EVX1" s="182"/>
      <c r="EVY1" s="182"/>
      <c r="EVZ1" s="182"/>
      <c r="EWA1" s="182"/>
      <c r="EWB1" s="182"/>
      <c r="EWC1" s="182"/>
      <c r="EWD1" s="182"/>
      <c r="EWE1" s="182"/>
      <c r="EWF1" s="182"/>
      <c r="EWG1" s="182"/>
      <c r="EWH1" s="182"/>
      <c r="EWI1" s="182"/>
      <c r="EWJ1" s="182"/>
      <c r="EWK1" s="182"/>
      <c r="EWL1" s="182"/>
      <c r="EWM1" s="182"/>
      <c r="EWN1" s="182"/>
      <c r="EWO1" s="182"/>
      <c r="EWP1" s="182"/>
      <c r="EWQ1" s="182"/>
      <c r="EWR1" s="182"/>
      <c r="EWS1" s="182"/>
      <c r="EWT1" s="182"/>
      <c r="EWU1" s="182"/>
      <c r="EWV1" s="182"/>
      <c r="EWW1" s="182"/>
      <c r="EWX1" s="182"/>
      <c r="EWY1" s="182"/>
      <c r="EWZ1" s="182"/>
      <c r="EXA1" s="182"/>
      <c r="EXB1" s="182"/>
      <c r="EXC1" s="182"/>
      <c r="EXD1" s="182"/>
      <c r="EXE1" s="182"/>
      <c r="EXF1" s="182"/>
      <c r="EXG1" s="182"/>
      <c r="EXH1" s="182"/>
      <c r="EXI1" s="182"/>
      <c r="EXJ1" s="182"/>
      <c r="EXK1" s="182"/>
      <c r="EXL1" s="182"/>
      <c r="EXM1" s="182"/>
      <c r="EXN1" s="182"/>
      <c r="EXO1" s="182"/>
      <c r="EXP1" s="182"/>
      <c r="EXQ1" s="182"/>
      <c r="EXR1" s="182"/>
      <c r="EXS1" s="182"/>
      <c r="EXT1" s="182"/>
      <c r="EXU1" s="182"/>
      <c r="EXV1" s="182"/>
      <c r="EXW1" s="182"/>
      <c r="EXX1" s="182"/>
      <c r="EXY1" s="182"/>
      <c r="EXZ1" s="182"/>
      <c r="EYA1" s="182"/>
      <c r="EYB1" s="182"/>
      <c r="EYC1" s="182"/>
      <c r="EYD1" s="182"/>
      <c r="EYE1" s="182"/>
      <c r="EYF1" s="182"/>
      <c r="EYG1" s="182"/>
      <c r="EYH1" s="182"/>
      <c r="EYI1" s="182"/>
      <c r="EYJ1" s="182"/>
      <c r="EYK1" s="182"/>
      <c r="EYL1" s="182"/>
      <c r="EYM1" s="182"/>
      <c r="EYN1" s="182"/>
      <c r="EYO1" s="182"/>
      <c r="EYP1" s="182"/>
      <c r="EYQ1" s="182"/>
      <c r="EYR1" s="182"/>
      <c r="EYS1" s="182"/>
      <c r="EYT1" s="182"/>
      <c r="EYU1" s="182"/>
      <c r="EYV1" s="182"/>
      <c r="EYW1" s="182"/>
      <c r="EYX1" s="182"/>
      <c r="EYY1" s="182"/>
      <c r="EYZ1" s="182"/>
      <c r="EZA1" s="182"/>
      <c r="EZB1" s="182"/>
      <c r="EZC1" s="182"/>
      <c r="EZD1" s="182"/>
      <c r="EZE1" s="182"/>
      <c r="EZF1" s="182"/>
      <c r="EZG1" s="182"/>
      <c r="EZH1" s="182"/>
      <c r="EZI1" s="182"/>
      <c r="EZJ1" s="182"/>
      <c r="EZK1" s="182"/>
      <c r="EZL1" s="182"/>
      <c r="EZM1" s="182"/>
      <c r="EZN1" s="182"/>
      <c r="EZO1" s="182"/>
      <c r="EZP1" s="182"/>
      <c r="EZQ1" s="182"/>
      <c r="EZR1" s="182"/>
      <c r="EZS1" s="182"/>
      <c r="EZT1" s="182"/>
      <c r="EZU1" s="182"/>
      <c r="EZV1" s="182"/>
      <c r="EZW1" s="182"/>
      <c r="EZX1" s="182"/>
      <c r="EZY1" s="182"/>
      <c r="EZZ1" s="182"/>
      <c r="FAA1" s="182"/>
      <c r="FAB1" s="182"/>
      <c r="FAC1" s="182"/>
      <c r="FAD1" s="182"/>
      <c r="FAE1" s="182"/>
      <c r="FAF1" s="182"/>
      <c r="FAG1" s="182"/>
      <c r="FAH1" s="182"/>
      <c r="FAI1" s="182"/>
      <c r="FAJ1" s="182"/>
      <c r="FAK1" s="182"/>
      <c r="FAL1" s="182"/>
      <c r="FAM1" s="182"/>
      <c r="FAN1" s="182"/>
      <c r="FAO1" s="182"/>
      <c r="FAP1" s="182"/>
      <c r="FAQ1" s="182"/>
      <c r="FAR1" s="182"/>
      <c r="FAS1" s="182"/>
      <c r="FAT1" s="182"/>
      <c r="FAU1" s="182"/>
      <c r="FAV1" s="182"/>
      <c r="FAW1" s="182"/>
      <c r="FAX1" s="182"/>
      <c r="FAY1" s="182"/>
      <c r="FAZ1" s="182"/>
      <c r="FBA1" s="182"/>
      <c r="FBB1" s="182"/>
      <c r="FBC1" s="182"/>
      <c r="FBD1" s="182"/>
      <c r="FBE1" s="182"/>
      <c r="FBF1" s="182"/>
      <c r="FBG1" s="182"/>
      <c r="FBH1" s="182"/>
      <c r="FBI1" s="182"/>
      <c r="FBJ1" s="182"/>
      <c r="FBK1" s="182"/>
      <c r="FBL1" s="182"/>
      <c r="FBM1" s="182"/>
      <c r="FBN1" s="182"/>
      <c r="FBO1" s="182"/>
      <c r="FBP1" s="182"/>
      <c r="FBQ1" s="182"/>
      <c r="FBR1" s="182"/>
      <c r="FBS1" s="182"/>
      <c r="FBT1" s="182"/>
      <c r="FBU1" s="182"/>
      <c r="FBV1" s="182"/>
      <c r="FBW1" s="182"/>
      <c r="FBX1" s="182"/>
      <c r="FBY1" s="182"/>
      <c r="FBZ1" s="182"/>
      <c r="FCA1" s="182"/>
      <c r="FCB1" s="182"/>
      <c r="FCC1" s="182"/>
      <c r="FCD1" s="182"/>
      <c r="FCE1" s="182"/>
      <c r="FCF1" s="182"/>
      <c r="FCG1" s="182"/>
      <c r="FCH1" s="182"/>
      <c r="FCI1" s="182"/>
      <c r="FCJ1" s="182"/>
      <c r="FCK1" s="182"/>
      <c r="FCL1" s="182"/>
      <c r="FCM1" s="182"/>
      <c r="FCN1" s="182"/>
      <c r="FCO1" s="182"/>
      <c r="FCP1" s="182"/>
      <c r="FCQ1" s="182"/>
      <c r="FCR1" s="182"/>
      <c r="FCS1" s="182"/>
      <c r="FCT1" s="182"/>
      <c r="FCU1" s="182"/>
      <c r="FCV1" s="182"/>
      <c r="FCW1" s="182"/>
      <c r="FCX1" s="182"/>
      <c r="FCY1" s="182"/>
      <c r="FCZ1" s="182"/>
      <c r="FDA1" s="182"/>
      <c r="FDB1" s="182"/>
      <c r="FDC1" s="182"/>
      <c r="FDD1" s="182"/>
      <c r="FDE1" s="182"/>
      <c r="FDF1" s="182"/>
      <c r="FDG1" s="182"/>
      <c r="FDH1" s="182"/>
      <c r="FDI1" s="182"/>
      <c r="FDJ1" s="182"/>
      <c r="FDK1" s="182"/>
      <c r="FDL1" s="182"/>
      <c r="FDM1" s="182"/>
      <c r="FDN1" s="182"/>
      <c r="FDO1" s="182"/>
      <c r="FDP1" s="182"/>
      <c r="FDQ1" s="182"/>
      <c r="FDR1" s="182"/>
      <c r="FDS1" s="182"/>
      <c r="FDT1" s="182"/>
      <c r="FDU1" s="182"/>
      <c r="FDV1" s="182"/>
      <c r="FDW1" s="182"/>
      <c r="FDX1" s="182"/>
      <c r="FDY1" s="182"/>
      <c r="FDZ1" s="182"/>
      <c r="FEA1" s="182"/>
      <c r="FEB1" s="182"/>
      <c r="FEC1" s="182"/>
      <c r="FED1" s="182"/>
      <c r="FEE1" s="182"/>
      <c r="FEF1" s="182"/>
      <c r="FEG1" s="182"/>
      <c r="FEH1" s="182"/>
      <c r="FEI1" s="182"/>
      <c r="FEJ1" s="182"/>
      <c r="FEK1" s="182"/>
      <c r="FEL1" s="182"/>
      <c r="FEM1" s="182"/>
      <c r="FEN1" s="182"/>
      <c r="FEO1" s="182"/>
      <c r="FEP1" s="182"/>
      <c r="FEQ1" s="182"/>
      <c r="FER1" s="182"/>
      <c r="FES1" s="182"/>
      <c r="FET1" s="182"/>
      <c r="FEU1" s="182"/>
      <c r="FEV1" s="182"/>
      <c r="FEW1" s="182"/>
      <c r="FEX1" s="182"/>
      <c r="FEY1" s="182"/>
      <c r="FEZ1" s="182"/>
      <c r="FFA1" s="182"/>
      <c r="FFB1" s="182"/>
      <c r="FFC1" s="182"/>
      <c r="FFD1" s="182"/>
      <c r="FFE1" s="182"/>
      <c r="FFF1" s="182"/>
      <c r="FFG1" s="182"/>
      <c r="FFH1" s="182"/>
      <c r="FFI1" s="182"/>
      <c r="FFJ1" s="182"/>
      <c r="FFK1" s="182"/>
      <c r="FFL1" s="182"/>
      <c r="FFM1" s="182"/>
      <c r="FFN1" s="182"/>
      <c r="FFO1" s="182"/>
      <c r="FFP1" s="182"/>
      <c r="FFQ1" s="182"/>
      <c r="FFR1" s="182"/>
      <c r="FFS1" s="182"/>
      <c r="FFT1" s="182"/>
      <c r="FFU1" s="182"/>
      <c r="FFV1" s="182"/>
      <c r="FFW1" s="182"/>
      <c r="FFX1" s="182"/>
      <c r="FFY1" s="182"/>
      <c r="FFZ1" s="182"/>
      <c r="FGA1" s="182"/>
      <c r="FGB1" s="182"/>
      <c r="FGC1" s="182"/>
      <c r="FGD1" s="182"/>
      <c r="FGE1" s="182"/>
      <c r="FGF1" s="182"/>
      <c r="FGG1" s="182"/>
      <c r="FGH1" s="182"/>
      <c r="FGI1" s="182"/>
      <c r="FGJ1" s="182"/>
      <c r="FGK1" s="182"/>
      <c r="FGL1" s="182"/>
      <c r="FGM1" s="182"/>
      <c r="FGN1" s="182"/>
      <c r="FGO1" s="182"/>
      <c r="FGP1" s="182"/>
      <c r="FGQ1" s="182"/>
      <c r="FGR1" s="182"/>
      <c r="FGS1" s="182"/>
      <c r="FGT1" s="182"/>
      <c r="FGU1" s="182"/>
      <c r="FGV1" s="182"/>
      <c r="FGW1" s="182"/>
      <c r="FGX1" s="182"/>
      <c r="FGY1" s="182"/>
      <c r="FGZ1" s="182"/>
      <c r="FHA1" s="182"/>
      <c r="FHB1" s="182"/>
      <c r="FHC1" s="182"/>
      <c r="FHD1" s="182"/>
      <c r="FHE1" s="182"/>
      <c r="FHF1" s="182"/>
      <c r="FHG1" s="182"/>
      <c r="FHH1" s="182"/>
      <c r="FHI1" s="182"/>
      <c r="FHJ1" s="182"/>
      <c r="FHK1" s="182"/>
      <c r="FHL1" s="182"/>
      <c r="FHM1" s="182"/>
      <c r="FHN1" s="182"/>
      <c r="FHO1" s="182"/>
      <c r="FHP1" s="182"/>
      <c r="FHQ1" s="182"/>
      <c r="FHR1" s="182"/>
      <c r="FHS1" s="182"/>
      <c r="FHT1" s="182"/>
      <c r="FHU1" s="182"/>
      <c r="FHV1" s="182"/>
      <c r="FHW1" s="182"/>
      <c r="FHX1" s="182"/>
      <c r="FHY1" s="182"/>
      <c r="FHZ1" s="182"/>
      <c r="FIA1" s="182"/>
      <c r="FIB1" s="182"/>
      <c r="FIC1" s="182"/>
      <c r="FID1" s="182"/>
      <c r="FIE1" s="182"/>
      <c r="FIF1" s="182"/>
      <c r="FIG1" s="182"/>
      <c r="FIH1" s="182"/>
      <c r="FII1" s="182"/>
      <c r="FIJ1" s="182"/>
      <c r="FIK1" s="182"/>
      <c r="FIL1" s="182"/>
      <c r="FIM1" s="182"/>
      <c r="FIN1" s="182"/>
      <c r="FIO1" s="182"/>
      <c r="FIP1" s="182"/>
      <c r="FIQ1" s="182"/>
      <c r="FIR1" s="182"/>
      <c r="FIS1" s="182"/>
      <c r="FIT1" s="182"/>
      <c r="FIU1" s="182"/>
      <c r="FIV1" s="182"/>
      <c r="FIW1" s="182"/>
      <c r="FIX1" s="182"/>
      <c r="FIY1" s="182"/>
      <c r="FIZ1" s="182"/>
      <c r="FJA1" s="182"/>
      <c r="FJB1" s="182"/>
      <c r="FJC1" s="182"/>
      <c r="FJD1" s="182"/>
      <c r="FJE1" s="182"/>
      <c r="FJF1" s="182"/>
      <c r="FJG1" s="182"/>
      <c r="FJH1" s="182"/>
      <c r="FJI1" s="182"/>
      <c r="FJJ1" s="182"/>
      <c r="FJK1" s="182"/>
      <c r="FJL1" s="182"/>
      <c r="FJM1" s="182"/>
      <c r="FJN1" s="182"/>
      <c r="FJO1" s="182"/>
      <c r="FJP1" s="182"/>
      <c r="FJQ1" s="182"/>
      <c r="FJR1" s="182"/>
      <c r="FJS1" s="182"/>
      <c r="FJT1" s="182"/>
      <c r="FJU1" s="182"/>
      <c r="FJV1" s="182"/>
      <c r="FJW1" s="182"/>
      <c r="FJX1" s="182"/>
      <c r="FJY1" s="182"/>
      <c r="FJZ1" s="182"/>
      <c r="FKA1" s="182"/>
      <c r="FKB1" s="182"/>
      <c r="FKC1" s="182"/>
      <c r="FKD1" s="182"/>
      <c r="FKE1" s="182"/>
      <c r="FKF1" s="182"/>
      <c r="FKG1" s="182"/>
      <c r="FKH1" s="182"/>
      <c r="FKI1" s="182"/>
      <c r="FKJ1" s="182"/>
      <c r="FKK1" s="182"/>
      <c r="FKL1" s="182"/>
      <c r="FKM1" s="182"/>
      <c r="FKN1" s="182"/>
      <c r="FKO1" s="182"/>
      <c r="FKP1" s="182"/>
      <c r="FKQ1" s="182"/>
      <c r="FKR1" s="182"/>
      <c r="FKS1" s="182"/>
      <c r="FKT1" s="182"/>
      <c r="FKU1" s="182"/>
      <c r="FKV1" s="182"/>
      <c r="FKW1" s="182"/>
      <c r="FKX1" s="182"/>
      <c r="FKY1" s="182"/>
      <c r="FKZ1" s="182"/>
      <c r="FLA1" s="182"/>
      <c r="FLB1" s="182"/>
      <c r="FLC1" s="182"/>
      <c r="FLD1" s="182"/>
      <c r="FLE1" s="182"/>
      <c r="FLF1" s="182"/>
      <c r="FLG1" s="182"/>
      <c r="FLH1" s="182"/>
      <c r="FLI1" s="182"/>
      <c r="FLJ1" s="182"/>
      <c r="FLK1" s="182"/>
      <c r="FLL1" s="182"/>
      <c r="FLM1" s="182"/>
      <c r="FLN1" s="182"/>
      <c r="FLO1" s="182"/>
      <c r="FLP1" s="182"/>
      <c r="FLQ1" s="182"/>
      <c r="FLR1" s="182"/>
      <c r="FLS1" s="182"/>
      <c r="FLT1" s="182"/>
      <c r="FLU1" s="182"/>
      <c r="FLV1" s="182"/>
      <c r="FLW1" s="182"/>
      <c r="FLX1" s="182"/>
      <c r="FLY1" s="182"/>
      <c r="FLZ1" s="182"/>
      <c r="FMA1" s="182"/>
      <c r="FMB1" s="182"/>
      <c r="FMC1" s="182"/>
      <c r="FMD1" s="182"/>
      <c r="FME1" s="182"/>
      <c r="FMF1" s="182"/>
      <c r="FMG1" s="182"/>
      <c r="FMH1" s="182"/>
      <c r="FMI1" s="182"/>
      <c r="FMJ1" s="182"/>
      <c r="FMK1" s="182"/>
      <c r="FML1" s="182"/>
      <c r="FMM1" s="182"/>
      <c r="FMN1" s="182"/>
      <c r="FMO1" s="182"/>
      <c r="FMP1" s="182"/>
      <c r="FMQ1" s="182"/>
      <c r="FMR1" s="182"/>
      <c r="FMS1" s="182"/>
      <c r="FMT1" s="182"/>
      <c r="FMU1" s="182"/>
      <c r="FMV1" s="182"/>
      <c r="FMW1" s="182"/>
      <c r="FMX1" s="182"/>
      <c r="FMY1" s="182"/>
      <c r="FMZ1" s="182"/>
      <c r="FNA1" s="182"/>
      <c r="FNB1" s="182"/>
      <c r="FNC1" s="182"/>
      <c r="FND1" s="182"/>
      <c r="FNE1" s="182"/>
      <c r="FNF1" s="182"/>
      <c r="FNG1" s="182"/>
      <c r="FNH1" s="182"/>
      <c r="FNI1" s="182"/>
      <c r="FNJ1" s="182"/>
      <c r="FNK1" s="182"/>
      <c r="FNL1" s="182"/>
      <c r="FNM1" s="182"/>
      <c r="FNN1" s="182"/>
      <c r="FNO1" s="182"/>
      <c r="FNP1" s="182"/>
      <c r="FNQ1" s="182"/>
      <c r="FNR1" s="182"/>
      <c r="FNS1" s="182"/>
      <c r="FNT1" s="182"/>
      <c r="FNU1" s="182"/>
      <c r="FNV1" s="182"/>
      <c r="FNW1" s="182"/>
      <c r="FNX1" s="182"/>
      <c r="FNY1" s="182"/>
      <c r="FNZ1" s="182"/>
      <c r="FOA1" s="182"/>
      <c r="FOB1" s="182"/>
      <c r="FOC1" s="182"/>
      <c r="FOD1" s="182"/>
      <c r="FOE1" s="182"/>
      <c r="FOF1" s="182"/>
      <c r="FOG1" s="182"/>
      <c r="FOH1" s="182"/>
      <c r="FOI1" s="182"/>
      <c r="FOJ1" s="182"/>
      <c r="FOK1" s="182"/>
      <c r="FOL1" s="182"/>
      <c r="FOM1" s="182"/>
      <c r="FON1" s="182"/>
      <c r="FOO1" s="182"/>
      <c r="FOP1" s="182"/>
      <c r="FOQ1" s="182"/>
      <c r="FOR1" s="182"/>
      <c r="FOS1" s="182"/>
      <c r="FOT1" s="182"/>
      <c r="FOU1" s="182"/>
      <c r="FOV1" s="182"/>
      <c r="FOW1" s="182"/>
      <c r="FOX1" s="182"/>
      <c r="FOY1" s="182"/>
      <c r="FOZ1" s="182"/>
      <c r="FPA1" s="182"/>
      <c r="FPB1" s="182"/>
      <c r="FPC1" s="182"/>
      <c r="FPD1" s="182"/>
      <c r="FPE1" s="182"/>
      <c r="FPF1" s="182"/>
      <c r="FPG1" s="182"/>
      <c r="FPH1" s="182"/>
      <c r="FPI1" s="182"/>
      <c r="FPJ1" s="182"/>
      <c r="FPK1" s="182"/>
      <c r="FPL1" s="182"/>
      <c r="FPM1" s="182"/>
      <c r="FPN1" s="182"/>
      <c r="FPO1" s="182"/>
      <c r="FPP1" s="182"/>
      <c r="FPQ1" s="182"/>
      <c r="FPR1" s="182"/>
      <c r="FPS1" s="182"/>
      <c r="FPT1" s="182"/>
      <c r="FPU1" s="182"/>
      <c r="FPV1" s="182"/>
      <c r="FPW1" s="182"/>
      <c r="FPX1" s="182"/>
      <c r="FPY1" s="182"/>
      <c r="FPZ1" s="182"/>
      <c r="FQA1" s="182"/>
      <c r="FQB1" s="182"/>
      <c r="FQC1" s="182"/>
      <c r="FQD1" s="182"/>
      <c r="FQE1" s="182"/>
      <c r="FQF1" s="182"/>
      <c r="FQG1" s="182"/>
      <c r="FQH1" s="182"/>
      <c r="FQI1" s="182"/>
      <c r="FQJ1" s="182"/>
      <c r="FQK1" s="182"/>
      <c r="FQL1" s="182"/>
      <c r="FQM1" s="182"/>
      <c r="FQN1" s="182"/>
      <c r="FQO1" s="182"/>
      <c r="FQP1" s="182"/>
      <c r="FQQ1" s="182"/>
      <c r="FQR1" s="182"/>
      <c r="FQS1" s="182"/>
      <c r="FQT1" s="182"/>
      <c r="FQU1" s="182"/>
      <c r="FQV1" s="182"/>
      <c r="FQW1" s="182"/>
      <c r="FQX1" s="182"/>
      <c r="FQY1" s="182"/>
      <c r="FQZ1" s="182"/>
      <c r="FRA1" s="182"/>
      <c r="FRB1" s="182"/>
      <c r="FRC1" s="182"/>
      <c r="FRD1" s="182"/>
      <c r="FRE1" s="182"/>
      <c r="FRF1" s="182"/>
      <c r="FRG1" s="182"/>
      <c r="FRH1" s="182"/>
      <c r="FRI1" s="182"/>
      <c r="FRJ1" s="182"/>
      <c r="FRK1" s="182"/>
      <c r="FRL1" s="182"/>
      <c r="FRM1" s="182"/>
      <c r="FRN1" s="182"/>
      <c r="FRO1" s="182"/>
      <c r="FRP1" s="182"/>
      <c r="FRQ1" s="182"/>
      <c r="FRR1" s="182"/>
      <c r="FRS1" s="182"/>
      <c r="FRT1" s="182"/>
      <c r="FRU1" s="182"/>
      <c r="FRV1" s="182"/>
      <c r="FRW1" s="182"/>
      <c r="FRX1" s="182"/>
      <c r="FRY1" s="182"/>
      <c r="FRZ1" s="182"/>
      <c r="FSA1" s="182"/>
      <c r="FSB1" s="182"/>
      <c r="FSC1" s="182"/>
      <c r="FSD1" s="182"/>
      <c r="FSE1" s="182"/>
      <c r="FSF1" s="182"/>
      <c r="FSG1" s="182"/>
      <c r="FSH1" s="182"/>
      <c r="FSI1" s="182"/>
      <c r="FSJ1" s="182"/>
      <c r="FSK1" s="182"/>
      <c r="FSL1" s="182"/>
      <c r="FSM1" s="182"/>
      <c r="FSN1" s="182"/>
      <c r="FSO1" s="182"/>
      <c r="FSP1" s="182"/>
      <c r="FSQ1" s="182"/>
      <c r="FSR1" s="182"/>
      <c r="FSS1" s="182"/>
      <c r="FST1" s="182"/>
      <c r="FSU1" s="182"/>
      <c r="FSV1" s="182"/>
      <c r="FSW1" s="182"/>
      <c r="FSX1" s="182"/>
      <c r="FSY1" s="182"/>
      <c r="FSZ1" s="182"/>
      <c r="FTA1" s="182"/>
      <c r="FTB1" s="182"/>
      <c r="FTC1" s="182"/>
      <c r="FTD1" s="182"/>
      <c r="FTE1" s="182"/>
      <c r="FTF1" s="182"/>
      <c r="FTG1" s="182"/>
      <c r="FTH1" s="182"/>
      <c r="FTI1" s="182"/>
      <c r="FTJ1" s="182"/>
      <c r="FTK1" s="182"/>
      <c r="FTL1" s="182"/>
      <c r="FTM1" s="182"/>
      <c r="FTN1" s="182"/>
      <c r="FTO1" s="182"/>
      <c r="FTP1" s="182"/>
      <c r="FTQ1" s="182"/>
      <c r="FTR1" s="182"/>
      <c r="FTS1" s="182"/>
      <c r="FTT1" s="182"/>
      <c r="FTU1" s="182"/>
      <c r="FTV1" s="182"/>
      <c r="FTW1" s="182"/>
      <c r="FTX1" s="182"/>
      <c r="FTY1" s="182"/>
      <c r="FTZ1" s="182"/>
      <c r="FUA1" s="182"/>
      <c r="FUB1" s="182"/>
      <c r="FUC1" s="182"/>
      <c r="FUD1" s="182"/>
      <c r="FUE1" s="182"/>
      <c r="FUF1" s="182"/>
      <c r="FUG1" s="182"/>
      <c r="FUH1" s="182"/>
      <c r="FUI1" s="182"/>
      <c r="FUJ1" s="182"/>
      <c r="FUK1" s="182"/>
      <c r="FUL1" s="182"/>
      <c r="FUM1" s="182"/>
      <c r="FUN1" s="182"/>
      <c r="FUO1" s="182"/>
      <c r="FUP1" s="182"/>
      <c r="FUQ1" s="182"/>
      <c r="FUR1" s="182"/>
      <c r="FUS1" s="182"/>
      <c r="FUT1" s="182"/>
      <c r="FUU1" s="182"/>
      <c r="FUV1" s="182"/>
      <c r="FUW1" s="182"/>
      <c r="FUX1" s="182"/>
      <c r="FUY1" s="182"/>
      <c r="FUZ1" s="182"/>
      <c r="FVA1" s="182"/>
      <c r="FVB1" s="182"/>
      <c r="FVC1" s="182"/>
      <c r="FVD1" s="182"/>
      <c r="FVE1" s="182"/>
      <c r="FVF1" s="182"/>
      <c r="FVG1" s="182"/>
      <c r="FVH1" s="182"/>
      <c r="FVI1" s="182"/>
      <c r="FVJ1" s="182"/>
      <c r="FVK1" s="182"/>
      <c r="FVL1" s="182"/>
      <c r="FVM1" s="182"/>
      <c r="FVN1" s="182"/>
      <c r="FVO1" s="182"/>
      <c r="FVP1" s="182"/>
      <c r="FVQ1" s="182"/>
      <c r="FVR1" s="182"/>
      <c r="FVS1" s="182"/>
      <c r="FVT1" s="182"/>
      <c r="FVU1" s="182"/>
      <c r="FVV1" s="182"/>
      <c r="FVW1" s="182"/>
      <c r="FVX1" s="182"/>
      <c r="FVY1" s="182"/>
      <c r="FVZ1" s="182"/>
      <c r="FWA1" s="182"/>
      <c r="FWB1" s="182"/>
      <c r="FWC1" s="182"/>
      <c r="FWD1" s="182"/>
      <c r="FWE1" s="182"/>
      <c r="FWF1" s="182"/>
      <c r="FWG1" s="182"/>
      <c r="FWH1" s="182"/>
      <c r="FWI1" s="182"/>
      <c r="FWJ1" s="182"/>
      <c r="FWK1" s="182"/>
      <c r="FWL1" s="182"/>
      <c r="FWM1" s="182"/>
      <c r="FWN1" s="182"/>
      <c r="FWO1" s="182"/>
      <c r="FWP1" s="182"/>
      <c r="FWQ1" s="182"/>
      <c r="FWR1" s="182"/>
      <c r="FWS1" s="182"/>
      <c r="FWT1" s="182"/>
      <c r="FWU1" s="182"/>
      <c r="FWV1" s="182"/>
      <c r="FWW1" s="182"/>
      <c r="FWX1" s="182"/>
      <c r="FWY1" s="182"/>
      <c r="FWZ1" s="182"/>
      <c r="FXA1" s="182"/>
      <c r="FXB1" s="182"/>
      <c r="FXC1" s="182"/>
      <c r="FXD1" s="182"/>
      <c r="FXE1" s="182"/>
      <c r="FXF1" s="182"/>
      <c r="FXG1" s="182"/>
      <c r="FXH1" s="182"/>
      <c r="FXI1" s="182"/>
      <c r="FXJ1" s="182"/>
      <c r="FXK1" s="182"/>
      <c r="FXL1" s="182"/>
      <c r="FXM1" s="182"/>
      <c r="FXN1" s="182"/>
      <c r="FXO1" s="182"/>
      <c r="FXP1" s="182"/>
      <c r="FXQ1" s="182"/>
      <c r="FXR1" s="182"/>
      <c r="FXS1" s="182"/>
      <c r="FXT1" s="182"/>
      <c r="FXU1" s="182"/>
      <c r="FXV1" s="182"/>
      <c r="FXW1" s="182"/>
      <c r="FXX1" s="182"/>
      <c r="FXY1" s="182"/>
      <c r="FXZ1" s="182"/>
      <c r="FYA1" s="182"/>
      <c r="FYB1" s="182"/>
      <c r="FYC1" s="182"/>
      <c r="FYD1" s="182"/>
      <c r="FYE1" s="182"/>
      <c r="FYF1" s="182"/>
      <c r="FYG1" s="182"/>
      <c r="FYH1" s="182"/>
      <c r="FYI1" s="182"/>
      <c r="FYJ1" s="182"/>
      <c r="FYK1" s="182"/>
      <c r="FYL1" s="182"/>
      <c r="FYM1" s="182"/>
      <c r="FYN1" s="182"/>
      <c r="FYO1" s="182"/>
      <c r="FYP1" s="182"/>
      <c r="FYQ1" s="182"/>
      <c r="FYR1" s="182"/>
      <c r="FYS1" s="182"/>
      <c r="FYT1" s="182"/>
      <c r="FYU1" s="182"/>
      <c r="FYV1" s="182"/>
      <c r="FYW1" s="182"/>
      <c r="FYX1" s="182"/>
      <c r="FYY1" s="182"/>
      <c r="FYZ1" s="182"/>
      <c r="FZA1" s="182"/>
      <c r="FZB1" s="182"/>
      <c r="FZC1" s="182"/>
      <c r="FZD1" s="182"/>
      <c r="FZE1" s="182"/>
      <c r="FZF1" s="182"/>
      <c r="FZG1" s="182"/>
      <c r="FZH1" s="182"/>
      <c r="FZI1" s="182"/>
      <c r="FZJ1" s="182"/>
      <c r="FZK1" s="182"/>
      <c r="FZL1" s="182"/>
      <c r="FZM1" s="182"/>
      <c r="FZN1" s="182"/>
      <c r="FZO1" s="182"/>
      <c r="FZP1" s="182"/>
      <c r="FZQ1" s="182"/>
      <c r="FZR1" s="182"/>
      <c r="FZS1" s="182"/>
      <c r="FZT1" s="182"/>
      <c r="FZU1" s="182"/>
      <c r="FZV1" s="182"/>
      <c r="FZW1" s="182"/>
      <c r="FZX1" s="182"/>
      <c r="FZY1" s="182"/>
      <c r="FZZ1" s="182"/>
      <c r="GAA1" s="182"/>
      <c r="GAB1" s="182"/>
      <c r="GAC1" s="182"/>
      <c r="GAD1" s="182"/>
      <c r="GAE1" s="182"/>
      <c r="GAF1" s="182"/>
      <c r="GAG1" s="182"/>
      <c r="GAH1" s="182"/>
      <c r="GAI1" s="182"/>
      <c r="GAJ1" s="182"/>
      <c r="GAK1" s="182"/>
      <c r="GAL1" s="182"/>
      <c r="GAM1" s="182"/>
      <c r="GAN1" s="182"/>
      <c r="GAO1" s="182"/>
      <c r="GAP1" s="182"/>
      <c r="GAQ1" s="182"/>
      <c r="GAR1" s="182"/>
      <c r="GAS1" s="182"/>
      <c r="GAT1" s="182"/>
      <c r="GAU1" s="182"/>
      <c r="GAV1" s="182"/>
      <c r="GAW1" s="182"/>
      <c r="GAX1" s="182"/>
      <c r="GAY1" s="182"/>
      <c r="GAZ1" s="182"/>
      <c r="GBA1" s="182"/>
      <c r="GBB1" s="182"/>
      <c r="GBC1" s="182"/>
      <c r="GBD1" s="182"/>
      <c r="GBE1" s="182"/>
      <c r="GBF1" s="182"/>
      <c r="GBG1" s="182"/>
      <c r="GBH1" s="182"/>
      <c r="GBI1" s="182"/>
      <c r="GBJ1" s="182"/>
      <c r="GBK1" s="182"/>
      <c r="GBL1" s="182"/>
      <c r="GBM1" s="182"/>
      <c r="GBN1" s="182"/>
      <c r="GBO1" s="182"/>
      <c r="GBP1" s="182"/>
      <c r="GBQ1" s="182"/>
      <c r="GBR1" s="182"/>
      <c r="GBS1" s="182"/>
      <c r="GBT1" s="182"/>
      <c r="GBU1" s="182"/>
      <c r="GBV1" s="182"/>
      <c r="GBW1" s="182"/>
      <c r="GBX1" s="182"/>
      <c r="GBY1" s="182"/>
      <c r="GBZ1" s="182"/>
      <c r="GCA1" s="182"/>
      <c r="GCB1" s="182"/>
      <c r="GCC1" s="182"/>
      <c r="GCD1" s="182"/>
      <c r="GCE1" s="182"/>
      <c r="GCF1" s="182"/>
      <c r="GCG1" s="182"/>
      <c r="GCH1" s="182"/>
      <c r="GCI1" s="182"/>
      <c r="GCJ1" s="182"/>
      <c r="GCK1" s="182"/>
      <c r="GCL1" s="182"/>
      <c r="GCM1" s="182"/>
      <c r="GCN1" s="182"/>
      <c r="GCO1" s="182"/>
      <c r="GCP1" s="182"/>
      <c r="GCQ1" s="182"/>
      <c r="GCR1" s="182"/>
      <c r="GCS1" s="182"/>
      <c r="GCT1" s="182"/>
      <c r="GCU1" s="182"/>
      <c r="GCV1" s="182"/>
      <c r="GCW1" s="182"/>
      <c r="GCX1" s="182"/>
      <c r="GCY1" s="182"/>
      <c r="GCZ1" s="182"/>
      <c r="GDA1" s="182"/>
      <c r="GDB1" s="182"/>
      <c r="GDC1" s="182"/>
      <c r="GDD1" s="182"/>
      <c r="GDE1" s="182"/>
      <c r="GDF1" s="182"/>
      <c r="GDG1" s="182"/>
      <c r="GDH1" s="182"/>
      <c r="GDI1" s="182"/>
      <c r="GDJ1" s="182"/>
      <c r="GDK1" s="182"/>
      <c r="GDL1" s="182"/>
      <c r="GDM1" s="182"/>
      <c r="GDN1" s="182"/>
      <c r="GDO1" s="182"/>
      <c r="GDP1" s="182"/>
      <c r="GDQ1" s="182"/>
      <c r="GDR1" s="182"/>
      <c r="GDS1" s="182"/>
      <c r="GDT1" s="182"/>
      <c r="GDU1" s="182"/>
      <c r="GDV1" s="182"/>
      <c r="GDW1" s="182"/>
      <c r="GDX1" s="182"/>
      <c r="GDY1" s="182"/>
      <c r="GDZ1" s="182"/>
      <c r="GEA1" s="182"/>
      <c r="GEB1" s="182"/>
      <c r="GEC1" s="182"/>
      <c r="GED1" s="182"/>
      <c r="GEE1" s="182"/>
      <c r="GEF1" s="182"/>
      <c r="GEG1" s="182"/>
      <c r="GEH1" s="182"/>
      <c r="GEI1" s="182"/>
      <c r="GEJ1" s="182"/>
      <c r="GEK1" s="182"/>
      <c r="GEL1" s="182"/>
      <c r="GEM1" s="182"/>
      <c r="GEN1" s="182"/>
      <c r="GEO1" s="182"/>
      <c r="GEP1" s="182"/>
      <c r="GEQ1" s="182"/>
      <c r="GER1" s="182"/>
      <c r="GES1" s="182"/>
      <c r="GET1" s="182"/>
      <c r="GEU1" s="182"/>
      <c r="GEV1" s="182"/>
      <c r="GEW1" s="182"/>
      <c r="GEX1" s="182"/>
      <c r="GEY1" s="182"/>
      <c r="GEZ1" s="182"/>
      <c r="GFA1" s="182"/>
      <c r="GFB1" s="182"/>
      <c r="GFC1" s="182"/>
      <c r="GFD1" s="182"/>
      <c r="GFE1" s="182"/>
      <c r="GFF1" s="182"/>
      <c r="GFG1" s="182"/>
      <c r="GFH1" s="182"/>
      <c r="GFI1" s="182"/>
      <c r="GFJ1" s="182"/>
      <c r="GFK1" s="182"/>
      <c r="GFL1" s="182"/>
      <c r="GFM1" s="182"/>
      <c r="GFN1" s="182"/>
      <c r="GFO1" s="182"/>
      <c r="GFP1" s="182"/>
      <c r="GFQ1" s="182"/>
      <c r="GFR1" s="182"/>
      <c r="GFS1" s="182"/>
      <c r="GFT1" s="182"/>
      <c r="GFU1" s="182"/>
      <c r="GFV1" s="182"/>
      <c r="GFW1" s="182"/>
      <c r="GFX1" s="182"/>
      <c r="GFY1" s="182"/>
      <c r="GFZ1" s="182"/>
      <c r="GGA1" s="182"/>
      <c r="GGB1" s="182"/>
      <c r="GGC1" s="182"/>
      <c r="GGD1" s="182"/>
      <c r="GGE1" s="182"/>
      <c r="GGF1" s="182"/>
      <c r="GGG1" s="182"/>
      <c r="GGH1" s="182"/>
      <c r="GGI1" s="182"/>
      <c r="GGJ1" s="182"/>
      <c r="GGK1" s="182"/>
      <c r="GGL1" s="182"/>
      <c r="GGM1" s="182"/>
      <c r="GGN1" s="182"/>
      <c r="GGO1" s="182"/>
      <c r="GGP1" s="182"/>
      <c r="GGQ1" s="182"/>
      <c r="GGR1" s="182"/>
      <c r="GGS1" s="182"/>
      <c r="GGT1" s="182"/>
      <c r="GGU1" s="182"/>
      <c r="GGV1" s="182"/>
      <c r="GGW1" s="182"/>
      <c r="GGX1" s="182"/>
      <c r="GGY1" s="182"/>
      <c r="GGZ1" s="182"/>
      <c r="GHA1" s="182"/>
      <c r="GHB1" s="182"/>
      <c r="GHC1" s="182"/>
      <c r="GHD1" s="182"/>
      <c r="GHE1" s="182"/>
      <c r="GHF1" s="182"/>
      <c r="GHG1" s="182"/>
      <c r="GHH1" s="182"/>
      <c r="GHI1" s="182"/>
      <c r="GHJ1" s="182"/>
      <c r="GHK1" s="182"/>
      <c r="GHL1" s="182"/>
      <c r="GHM1" s="182"/>
      <c r="GHN1" s="182"/>
      <c r="GHO1" s="182"/>
      <c r="GHP1" s="182"/>
      <c r="GHQ1" s="182"/>
      <c r="GHR1" s="182"/>
      <c r="GHS1" s="182"/>
      <c r="GHT1" s="182"/>
      <c r="GHU1" s="182"/>
      <c r="GHV1" s="182"/>
      <c r="GHW1" s="182"/>
      <c r="GHX1" s="182"/>
      <c r="GHY1" s="182"/>
      <c r="GHZ1" s="182"/>
      <c r="GIA1" s="182"/>
      <c r="GIB1" s="182"/>
      <c r="GIC1" s="182"/>
      <c r="GID1" s="182"/>
      <c r="GIE1" s="182"/>
      <c r="GIF1" s="182"/>
      <c r="GIG1" s="182"/>
      <c r="GIH1" s="182"/>
      <c r="GII1" s="182"/>
      <c r="GIJ1" s="182"/>
      <c r="GIK1" s="182"/>
      <c r="GIL1" s="182"/>
      <c r="GIM1" s="182"/>
      <c r="GIN1" s="182"/>
      <c r="GIO1" s="182"/>
      <c r="GIP1" s="182"/>
      <c r="GIQ1" s="182"/>
      <c r="GIR1" s="182"/>
      <c r="GIS1" s="182"/>
      <c r="GIT1" s="182"/>
      <c r="GIU1" s="182"/>
      <c r="GIV1" s="182"/>
      <c r="GIW1" s="182"/>
      <c r="GIX1" s="182"/>
      <c r="GIY1" s="182"/>
      <c r="GIZ1" s="182"/>
      <c r="GJA1" s="182"/>
      <c r="GJB1" s="182"/>
      <c r="GJC1" s="182"/>
      <c r="GJD1" s="182"/>
      <c r="GJE1" s="182"/>
      <c r="GJF1" s="182"/>
      <c r="GJG1" s="182"/>
      <c r="GJH1" s="182"/>
      <c r="GJI1" s="182"/>
      <c r="GJJ1" s="182"/>
      <c r="GJK1" s="182"/>
      <c r="GJL1" s="182"/>
      <c r="GJM1" s="182"/>
      <c r="GJN1" s="182"/>
      <c r="GJO1" s="182"/>
      <c r="GJP1" s="182"/>
      <c r="GJQ1" s="182"/>
      <c r="GJR1" s="182"/>
      <c r="GJS1" s="182"/>
      <c r="GJT1" s="182"/>
      <c r="GJU1" s="182"/>
      <c r="GJV1" s="182"/>
      <c r="GJW1" s="182"/>
      <c r="GJX1" s="182"/>
      <c r="GJY1" s="182"/>
      <c r="GJZ1" s="182"/>
      <c r="GKA1" s="182"/>
      <c r="GKB1" s="182"/>
      <c r="GKC1" s="182"/>
      <c r="GKD1" s="182"/>
      <c r="GKE1" s="182"/>
      <c r="GKF1" s="182"/>
      <c r="GKG1" s="182"/>
      <c r="GKH1" s="182"/>
      <c r="GKI1" s="182"/>
      <c r="GKJ1" s="182"/>
      <c r="GKK1" s="182"/>
      <c r="GKL1" s="182"/>
      <c r="GKM1" s="182"/>
      <c r="GKN1" s="182"/>
      <c r="GKO1" s="182"/>
      <c r="GKP1" s="182"/>
      <c r="GKQ1" s="182"/>
      <c r="GKR1" s="182"/>
      <c r="GKS1" s="182"/>
      <c r="GKT1" s="182"/>
      <c r="GKU1" s="182"/>
      <c r="GKV1" s="182"/>
      <c r="GKW1" s="182"/>
      <c r="GKX1" s="182"/>
      <c r="GKY1" s="182"/>
      <c r="GKZ1" s="182"/>
      <c r="GLA1" s="182"/>
      <c r="GLB1" s="182"/>
      <c r="GLC1" s="182"/>
      <c r="GLD1" s="182"/>
      <c r="GLE1" s="182"/>
      <c r="GLF1" s="182"/>
      <c r="GLG1" s="182"/>
      <c r="GLH1" s="182"/>
      <c r="GLI1" s="182"/>
      <c r="GLJ1" s="182"/>
      <c r="GLK1" s="182"/>
      <c r="GLL1" s="182"/>
      <c r="GLM1" s="182"/>
      <c r="GLN1" s="182"/>
      <c r="GLO1" s="182"/>
      <c r="GLP1" s="182"/>
      <c r="GLQ1" s="182"/>
      <c r="GLR1" s="182"/>
      <c r="GLS1" s="182"/>
      <c r="GLT1" s="182"/>
      <c r="GLU1" s="182"/>
      <c r="GLV1" s="182"/>
      <c r="GLW1" s="182"/>
      <c r="GLX1" s="182"/>
      <c r="GLY1" s="182"/>
      <c r="GLZ1" s="182"/>
      <c r="GMA1" s="182"/>
      <c r="GMB1" s="182"/>
      <c r="GMC1" s="182"/>
      <c r="GMD1" s="182"/>
      <c r="GME1" s="182"/>
      <c r="GMF1" s="182"/>
      <c r="GMG1" s="182"/>
      <c r="GMH1" s="182"/>
      <c r="GMI1" s="182"/>
      <c r="GMJ1" s="182"/>
      <c r="GMK1" s="182"/>
      <c r="GML1" s="182"/>
      <c r="GMM1" s="182"/>
      <c r="GMN1" s="182"/>
      <c r="GMO1" s="182"/>
      <c r="GMP1" s="182"/>
      <c r="GMQ1" s="182"/>
      <c r="GMR1" s="182"/>
      <c r="GMS1" s="182"/>
      <c r="GMT1" s="182"/>
      <c r="GMU1" s="182"/>
      <c r="GMV1" s="182"/>
      <c r="GMW1" s="182"/>
      <c r="GMX1" s="182"/>
      <c r="GMY1" s="182"/>
      <c r="GMZ1" s="182"/>
      <c r="GNA1" s="182"/>
      <c r="GNB1" s="182"/>
      <c r="GNC1" s="182"/>
      <c r="GND1" s="182"/>
      <c r="GNE1" s="182"/>
      <c r="GNF1" s="182"/>
      <c r="GNG1" s="182"/>
      <c r="GNH1" s="182"/>
      <c r="GNI1" s="182"/>
      <c r="GNJ1" s="182"/>
      <c r="GNK1" s="182"/>
      <c r="GNL1" s="182"/>
      <c r="GNM1" s="182"/>
      <c r="GNN1" s="182"/>
      <c r="GNO1" s="182"/>
      <c r="GNP1" s="182"/>
      <c r="GNQ1" s="182"/>
      <c r="GNR1" s="182"/>
      <c r="GNS1" s="182"/>
      <c r="GNT1" s="182"/>
      <c r="GNU1" s="182"/>
      <c r="GNV1" s="182"/>
      <c r="GNW1" s="182"/>
      <c r="GNX1" s="182"/>
      <c r="GNY1" s="182"/>
      <c r="GNZ1" s="182"/>
      <c r="GOA1" s="182"/>
      <c r="GOB1" s="182"/>
      <c r="GOC1" s="182"/>
      <c r="GOD1" s="182"/>
      <c r="GOE1" s="182"/>
      <c r="GOF1" s="182"/>
      <c r="GOG1" s="182"/>
      <c r="GOH1" s="182"/>
      <c r="GOI1" s="182"/>
      <c r="GOJ1" s="182"/>
      <c r="GOK1" s="182"/>
      <c r="GOL1" s="182"/>
      <c r="GOM1" s="182"/>
      <c r="GON1" s="182"/>
      <c r="GOO1" s="182"/>
      <c r="GOP1" s="182"/>
      <c r="GOQ1" s="182"/>
      <c r="GOR1" s="182"/>
      <c r="GOS1" s="182"/>
      <c r="GOT1" s="182"/>
      <c r="GOU1" s="182"/>
      <c r="GOV1" s="182"/>
      <c r="GOW1" s="182"/>
      <c r="GOX1" s="182"/>
      <c r="GOY1" s="182"/>
      <c r="GOZ1" s="182"/>
      <c r="GPA1" s="182"/>
      <c r="GPB1" s="182"/>
      <c r="GPC1" s="182"/>
      <c r="GPD1" s="182"/>
      <c r="GPE1" s="182"/>
      <c r="GPF1" s="182"/>
      <c r="GPG1" s="182"/>
      <c r="GPH1" s="182"/>
      <c r="GPI1" s="182"/>
      <c r="GPJ1" s="182"/>
      <c r="GPK1" s="182"/>
      <c r="GPL1" s="182"/>
      <c r="GPM1" s="182"/>
      <c r="GPN1" s="182"/>
      <c r="GPO1" s="182"/>
      <c r="GPP1" s="182"/>
      <c r="GPQ1" s="182"/>
      <c r="GPR1" s="182"/>
      <c r="GPS1" s="182"/>
      <c r="GPT1" s="182"/>
      <c r="GPU1" s="182"/>
      <c r="GPV1" s="182"/>
      <c r="GPW1" s="182"/>
      <c r="GPX1" s="182"/>
      <c r="GPY1" s="182"/>
      <c r="GPZ1" s="182"/>
      <c r="GQA1" s="182"/>
      <c r="GQB1" s="182"/>
      <c r="GQC1" s="182"/>
      <c r="GQD1" s="182"/>
      <c r="GQE1" s="182"/>
      <c r="GQF1" s="182"/>
      <c r="GQG1" s="182"/>
      <c r="GQH1" s="182"/>
      <c r="GQI1" s="182"/>
      <c r="GQJ1" s="182"/>
      <c r="GQK1" s="182"/>
      <c r="GQL1" s="182"/>
      <c r="GQM1" s="182"/>
      <c r="GQN1" s="182"/>
      <c r="GQO1" s="182"/>
      <c r="GQP1" s="182"/>
      <c r="GQQ1" s="182"/>
      <c r="GQR1" s="182"/>
      <c r="GQS1" s="182"/>
      <c r="GQT1" s="182"/>
      <c r="GQU1" s="182"/>
      <c r="GQV1" s="182"/>
      <c r="GQW1" s="182"/>
      <c r="GQX1" s="182"/>
      <c r="GQY1" s="182"/>
      <c r="GQZ1" s="182"/>
      <c r="GRA1" s="182"/>
      <c r="GRB1" s="182"/>
      <c r="GRC1" s="182"/>
      <c r="GRD1" s="182"/>
      <c r="GRE1" s="182"/>
      <c r="GRF1" s="182"/>
      <c r="GRG1" s="182"/>
      <c r="GRH1" s="182"/>
      <c r="GRI1" s="182"/>
      <c r="GRJ1" s="182"/>
      <c r="GRK1" s="182"/>
      <c r="GRL1" s="182"/>
      <c r="GRM1" s="182"/>
      <c r="GRN1" s="182"/>
      <c r="GRO1" s="182"/>
      <c r="GRP1" s="182"/>
      <c r="GRQ1" s="182"/>
      <c r="GRR1" s="182"/>
      <c r="GRS1" s="182"/>
      <c r="GRT1" s="182"/>
      <c r="GRU1" s="182"/>
      <c r="GRV1" s="182"/>
      <c r="GRW1" s="182"/>
      <c r="GRX1" s="182"/>
      <c r="GRY1" s="182"/>
      <c r="GRZ1" s="182"/>
      <c r="GSA1" s="182"/>
      <c r="GSB1" s="182"/>
      <c r="GSC1" s="182"/>
      <c r="GSD1" s="182"/>
      <c r="GSE1" s="182"/>
      <c r="GSF1" s="182"/>
      <c r="GSG1" s="182"/>
      <c r="GSH1" s="182"/>
      <c r="GSI1" s="182"/>
      <c r="GSJ1" s="182"/>
      <c r="GSK1" s="182"/>
      <c r="GSL1" s="182"/>
      <c r="GSM1" s="182"/>
      <c r="GSN1" s="182"/>
      <c r="GSO1" s="182"/>
      <c r="GSP1" s="182"/>
      <c r="GSQ1" s="182"/>
      <c r="GSR1" s="182"/>
      <c r="GSS1" s="182"/>
      <c r="GST1" s="182"/>
      <c r="GSU1" s="182"/>
      <c r="GSV1" s="182"/>
      <c r="GSW1" s="182"/>
      <c r="GSX1" s="182"/>
      <c r="GSY1" s="182"/>
      <c r="GSZ1" s="182"/>
      <c r="GTA1" s="182"/>
      <c r="GTB1" s="182"/>
      <c r="GTC1" s="182"/>
      <c r="GTD1" s="182"/>
      <c r="GTE1" s="182"/>
      <c r="GTF1" s="182"/>
      <c r="GTG1" s="182"/>
      <c r="GTH1" s="182"/>
      <c r="GTI1" s="182"/>
      <c r="GTJ1" s="182"/>
      <c r="GTK1" s="182"/>
      <c r="GTL1" s="182"/>
      <c r="GTM1" s="182"/>
      <c r="GTN1" s="182"/>
      <c r="GTO1" s="182"/>
      <c r="GTP1" s="182"/>
      <c r="GTQ1" s="182"/>
      <c r="GTR1" s="182"/>
      <c r="GTS1" s="182"/>
      <c r="GTT1" s="182"/>
      <c r="GTU1" s="182"/>
      <c r="GTV1" s="182"/>
      <c r="GTW1" s="182"/>
      <c r="GTX1" s="182"/>
      <c r="GTY1" s="182"/>
      <c r="GTZ1" s="182"/>
      <c r="GUA1" s="182"/>
      <c r="GUB1" s="182"/>
      <c r="GUC1" s="182"/>
      <c r="GUD1" s="182"/>
      <c r="GUE1" s="182"/>
      <c r="GUF1" s="182"/>
      <c r="GUG1" s="182"/>
      <c r="GUH1" s="182"/>
      <c r="GUI1" s="182"/>
      <c r="GUJ1" s="182"/>
      <c r="GUK1" s="182"/>
      <c r="GUL1" s="182"/>
      <c r="GUM1" s="182"/>
      <c r="GUN1" s="182"/>
      <c r="GUO1" s="182"/>
      <c r="GUP1" s="182"/>
      <c r="GUQ1" s="182"/>
      <c r="GUR1" s="182"/>
      <c r="GUS1" s="182"/>
      <c r="GUT1" s="182"/>
      <c r="GUU1" s="182"/>
      <c r="GUV1" s="182"/>
      <c r="GUW1" s="182"/>
      <c r="GUX1" s="182"/>
      <c r="GUY1" s="182"/>
      <c r="GUZ1" s="182"/>
      <c r="GVA1" s="182"/>
      <c r="GVB1" s="182"/>
      <c r="GVC1" s="182"/>
      <c r="GVD1" s="182"/>
      <c r="GVE1" s="182"/>
      <c r="GVF1" s="182"/>
      <c r="GVG1" s="182"/>
      <c r="GVH1" s="182"/>
      <c r="GVI1" s="182"/>
      <c r="GVJ1" s="182"/>
      <c r="GVK1" s="182"/>
      <c r="GVL1" s="182"/>
      <c r="GVM1" s="182"/>
      <c r="GVN1" s="182"/>
      <c r="GVO1" s="182"/>
      <c r="GVP1" s="182"/>
      <c r="GVQ1" s="182"/>
      <c r="GVR1" s="182"/>
      <c r="GVS1" s="182"/>
      <c r="GVT1" s="182"/>
      <c r="GVU1" s="182"/>
      <c r="GVV1" s="182"/>
      <c r="GVW1" s="182"/>
      <c r="GVX1" s="182"/>
      <c r="GVY1" s="182"/>
      <c r="GVZ1" s="182"/>
      <c r="GWA1" s="182"/>
      <c r="GWB1" s="182"/>
      <c r="GWC1" s="182"/>
      <c r="GWD1" s="182"/>
      <c r="GWE1" s="182"/>
      <c r="GWF1" s="182"/>
      <c r="GWG1" s="182"/>
      <c r="GWH1" s="182"/>
      <c r="GWI1" s="182"/>
      <c r="GWJ1" s="182"/>
      <c r="GWK1" s="182"/>
      <c r="GWL1" s="182"/>
      <c r="GWM1" s="182"/>
      <c r="GWN1" s="182"/>
      <c r="GWO1" s="182"/>
      <c r="GWP1" s="182"/>
      <c r="GWQ1" s="182"/>
      <c r="GWR1" s="182"/>
      <c r="GWS1" s="182"/>
      <c r="GWT1" s="182"/>
      <c r="GWU1" s="182"/>
      <c r="GWV1" s="182"/>
      <c r="GWW1" s="182"/>
      <c r="GWX1" s="182"/>
      <c r="GWY1" s="182"/>
      <c r="GWZ1" s="182"/>
      <c r="GXA1" s="182"/>
      <c r="GXB1" s="182"/>
      <c r="GXC1" s="182"/>
      <c r="GXD1" s="182"/>
      <c r="GXE1" s="182"/>
      <c r="GXF1" s="182"/>
      <c r="GXG1" s="182"/>
      <c r="GXH1" s="182"/>
      <c r="GXI1" s="182"/>
      <c r="GXJ1" s="182"/>
      <c r="GXK1" s="182"/>
      <c r="GXL1" s="182"/>
      <c r="GXM1" s="182"/>
      <c r="GXN1" s="182"/>
      <c r="GXO1" s="182"/>
      <c r="GXP1" s="182"/>
      <c r="GXQ1" s="182"/>
      <c r="GXR1" s="182"/>
      <c r="GXS1" s="182"/>
      <c r="GXT1" s="182"/>
      <c r="GXU1" s="182"/>
      <c r="GXV1" s="182"/>
      <c r="GXW1" s="182"/>
      <c r="GXX1" s="182"/>
      <c r="GXY1" s="182"/>
      <c r="GXZ1" s="182"/>
      <c r="GYA1" s="182"/>
      <c r="GYB1" s="182"/>
      <c r="GYC1" s="182"/>
      <c r="GYD1" s="182"/>
      <c r="GYE1" s="182"/>
      <c r="GYF1" s="182"/>
      <c r="GYG1" s="182"/>
      <c r="GYH1" s="182"/>
      <c r="GYI1" s="182"/>
      <c r="GYJ1" s="182"/>
      <c r="GYK1" s="182"/>
      <c r="GYL1" s="182"/>
      <c r="GYM1" s="182"/>
      <c r="GYN1" s="182"/>
      <c r="GYO1" s="182"/>
      <c r="GYP1" s="182"/>
      <c r="GYQ1" s="182"/>
      <c r="GYR1" s="182"/>
      <c r="GYS1" s="182"/>
      <c r="GYT1" s="182"/>
      <c r="GYU1" s="182"/>
      <c r="GYV1" s="182"/>
      <c r="GYW1" s="182"/>
      <c r="GYX1" s="182"/>
      <c r="GYY1" s="182"/>
      <c r="GYZ1" s="182"/>
      <c r="GZA1" s="182"/>
      <c r="GZB1" s="182"/>
      <c r="GZC1" s="182"/>
      <c r="GZD1" s="182"/>
      <c r="GZE1" s="182"/>
      <c r="GZF1" s="182"/>
      <c r="GZG1" s="182"/>
      <c r="GZH1" s="182"/>
      <c r="GZI1" s="182"/>
      <c r="GZJ1" s="182"/>
      <c r="GZK1" s="182"/>
      <c r="GZL1" s="182"/>
      <c r="GZM1" s="182"/>
      <c r="GZN1" s="182"/>
      <c r="GZO1" s="182"/>
      <c r="GZP1" s="182"/>
      <c r="GZQ1" s="182"/>
      <c r="GZR1" s="182"/>
      <c r="GZS1" s="182"/>
      <c r="GZT1" s="182"/>
      <c r="GZU1" s="182"/>
      <c r="GZV1" s="182"/>
      <c r="GZW1" s="182"/>
      <c r="GZX1" s="182"/>
      <c r="GZY1" s="182"/>
      <c r="GZZ1" s="182"/>
      <c r="HAA1" s="182"/>
      <c r="HAB1" s="182"/>
      <c r="HAC1" s="182"/>
      <c r="HAD1" s="182"/>
      <c r="HAE1" s="182"/>
      <c r="HAF1" s="182"/>
      <c r="HAG1" s="182"/>
      <c r="HAH1" s="182"/>
      <c r="HAI1" s="182"/>
      <c r="HAJ1" s="182"/>
      <c r="HAK1" s="182"/>
      <c r="HAL1" s="182"/>
      <c r="HAM1" s="182"/>
      <c r="HAN1" s="182"/>
      <c r="HAO1" s="182"/>
      <c r="HAP1" s="182"/>
      <c r="HAQ1" s="182"/>
      <c r="HAR1" s="182"/>
      <c r="HAS1" s="182"/>
      <c r="HAT1" s="182"/>
      <c r="HAU1" s="182"/>
      <c r="HAV1" s="182"/>
      <c r="HAW1" s="182"/>
      <c r="HAX1" s="182"/>
      <c r="HAY1" s="182"/>
      <c r="HAZ1" s="182"/>
      <c r="HBA1" s="182"/>
      <c r="HBB1" s="182"/>
      <c r="HBC1" s="182"/>
      <c r="HBD1" s="182"/>
      <c r="HBE1" s="182"/>
      <c r="HBF1" s="182"/>
      <c r="HBG1" s="182"/>
      <c r="HBH1" s="182"/>
      <c r="HBI1" s="182"/>
      <c r="HBJ1" s="182"/>
      <c r="HBK1" s="182"/>
      <c r="HBL1" s="182"/>
      <c r="HBM1" s="182"/>
      <c r="HBN1" s="182"/>
      <c r="HBO1" s="182"/>
      <c r="HBP1" s="182"/>
      <c r="HBQ1" s="182"/>
      <c r="HBR1" s="182"/>
      <c r="HBS1" s="182"/>
      <c r="HBT1" s="182"/>
      <c r="HBU1" s="182"/>
      <c r="HBV1" s="182"/>
      <c r="HBW1" s="182"/>
      <c r="HBX1" s="182"/>
      <c r="HBY1" s="182"/>
      <c r="HBZ1" s="182"/>
      <c r="HCA1" s="182"/>
      <c r="HCB1" s="182"/>
      <c r="HCC1" s="182"/>
      <c r="HCD1" s="182"/>
      <c r="HCE1" s="182"/>
      <c r="HCF1" s="182"/>
      <c r="HCG1" s="182"/>
      <c r="HCH1" s="182"/>
      <c r="HCI1" s="182"/>
      <c r="HCJ1" s="182"/>
      <c r="HCK1" s="182"/>
      <c r="HCL1" s="182"/>
      <c r="HCM1" s="182"/>
      <c r="HCN1" s="182"/>
      <c r="HCO1" s="182"/>
      <c r="HCP1" s="182"/>
      <c r="HCQ1" s="182"/>
      <c r="HCR1" s="182"/>
      <c r="HCS1" s="182"/>
      <c r="HCT1" s="182"/>
      <c r="HCU1" s="182"/>
      <c r="HCV1" s="182"/>
      <c r="HCW1" s="182"/>
      <c r="HCX1" s="182"/>
      <c r="HCY1" s="182"/>
      <c r="HCZ1" s="182"/>
      <c r="HDA1" s="182"/>
      <c r="HDB1" s="182"/>
      <c r="HDC1" s="182"/>
      <c r="HDD1" s="182"/>
      <c r="HDE1" s="182"/>
      <c r="HDF1" s="182"/>
      <c r="HDG1" s="182"/>
      <c r="HDH1" s="182"/>
      <c r="HDI1" s="182"/>
      <c r="HDJ1" s="182"/>
      <c r="HDK1" s="182"/>
      <c r="HDL1" s="182"/>
      <c r="HDM1" s="182"/>
      <c r="HDN1" s="182"/>
      <c r="HDO1" s="182"/>
      <c r="HDP1" s="182"/>
      <c r="HDQ1" s="182"/>
      <c r="HDR1" s="182"/>
      <c r="HDS1" s="182"/>
      <c r="HDT1" s="182"/>
      <c r="HDU1" s="182"/>
      <c r="HDV1" s="182"/>
      <c r="HDW1" s="182"/>
      <c r="HDX1" s="182"/>
      <c r="HDY1" s="182"/>
      <c r="HDZ1" s="182"/>
      <c r="HEA1" s="182"/>
      <c r="HEB1" s="182"/>
      <c r="HEC1" s="182"/>
      <c r="HED1" s="182"/>
      <c r="HEE1" s="182"/>
      <c r="HEF1" s="182"/>
      <c r="HEG1" s="182"/>
      <c r="HEH1" s="182"/>
      <c r="HEI1" s="182"/>
      <c r="HEJ1" s="182"/>
      <c r="HEK1" s="182"/>
      <c r="HEL1" s="182"/>
      <c r="HEM1" s="182"/>
      <c r="HEN1" s="182"/>
      <c r="HEO1" s="182"/>
      <c r="HEP1" s="182"/>
      <c r="HEQ1" s="182"/>
      <c r="HER1" s="182"/>
      <c r="HES1" s="182"/>
      <c r="HET1" s="182"/>
      <c r="HEU1" s="182"/>
      <c r="HEV1" s="182"/>
      <c r="HEW1" s="182"/>
      <c r="HEX1" s="182"/>
      <c r="HEY1" s="182"/>
      <c r="HEZ1" s="182"/>
      <c r="HFA1" s="182"/>
      <c r="HFB1" s="182"/>
      <c r="HFC1" s="182"/>
      <c r="HFD1" s="182"/>
      <c r="HFE1" s="182"/>
      <c r="HFF1" s="182"/>
      <c r="HFG1" s="182"/>
      <c r="HFH1" s="182"/>
      <c r="HFI1" s="182"/>
      <c r="HFJ1" s="182"/>
      <c r="HFK1" s="182"/>
      <c r="HFL1" s="182"/>
      <c r="HFM1" s="182"/>
      <c r="HFN1" s="182"/>
      <c r="HFO1" s="182"/>
      <c r="HFP1" s="182"/>
      <c r="HFQ1" s="182"/>
      <c r="HFR1" s="182"/>
      <c r="HFS1" s="182"/>
      <c r="HFT1" s="182"/>
      <c r="HFU1" s="182"/>
      <c r="HFV1" s="182"/>
      <c r="HFW1" s="182"/>
      <c r="HFX1" s="182"/>
      <c r="HFY1" s="182"/>
      <c r="HFZ1" s="182"/>
      <c r="HGA1" s="182"/>
      <c r="HGB1" s="182"/>
      <c r="HGC1" s="182"/>
      <c r="HGD1" s="182"/>
      <c r="HGE1" s="182"/>
      <c r="HGF1" s="182"/>
      <c r="HGG1" s="182"/>
      <c r="HGH1" s="182"/>
      <c r="HGI1" s="182"/>
      <c r="HGJ1" s="182"/>
      <c r="HGK1" s="182"/>
      <c r="HGL1" s="182"/>
      <c r="HGM1" s="182"/>
      <c r="HGN1" s="182"/>
      <c r="HGO1" s="182"/>
      <c r="HGP1" s="182"/>
      <c r="HGQ1" s="182"/>
      <c r="HGR1" s="182"/>
      <c r="HGS1" s="182"/>
      <c r="HGT1" s="182"/>
      <c r="HGU1" s="182"/>
      <c r="HGV1" s="182"/>
      <c r="HGW1" s="182"/>
      <c r="HGX1" s="182"/>
      <c r="HGY1" s="182"/>
      <c r="HGZ1" s="182"/>
      <c r="HHA1" s="182"/>
      <c r="HHB1" s="182"/>
      <c r="HHC1" s="182"/>
      <c r="HHD1" s="182"/>
      <c r="HHE1" s="182"/>
      <c r="HHF1" s="182"/>
      <c r="HHG1" s="182"/>
      <c r="HHH1" s="182"/>
      <c r="HHI1" s="182"/>
      <c r="HHJ1" s="182"/>
      <c r="HHK1" s="182"/>
      <c r="HHL1" s="182"/>
      <c r="HHM1" s="182"/>
      <c r="HHN1" s="182"/>
      <c r="HHO1" s="182"/>
      <c r="HHP1" s="182"/>
      <c r="HHQ1" s="182"/>
      <c r="HHR1" s="182"/>
      <c r="HHS1" s="182"/>
      <c r="HHT1" s="182"/>
      <c r="HHU1" s="182"/>
      <c r="HHV1" s="182"/>
      <c r="HHW1" s="182"/>
      <c r="HHX1" s="182"/>
      <c r="HHY1" s="182"/>
      <c r="HHZ1" s="182"/>
      <c r="HIA1" s="182"/>
      <c r="HIB1" s="182"/>
      <c r="HIC1" s="182"/>
      <c r="HID1" s="182"/>
      <c r="HIE1" s="182"/>
      <c r="HIF1" s="182"/>
      <c r="HIG1" s="182"/>
      <c r="HIH1" s="182"/>
      <c r="HII1" s="182"/>
      <c r="HIJ1" s="182"/>
      <c r="HIK1" s="182"/>
      <c r="HIL1" s="182"/>
      <c r="HIM1" s="182"/>
      <c r="HIN1" s="182"/>
      <c r="HIO1" s="182"/>
      <c r="HIP1" s="182"/>
      <c r="HIQ1" s="182"/>
      <c r="HIR1" s="182"/>
      <c r="HIS1" s="182"/>
      <c r="HIT1" s="182"/>
      <c r="HIU1" s="182"/>
      <c r="HIV1" s="182"/>
      <c r="HIW1" s="182"/>
      <c r="HIX1" s="182"/>
      <c r="HIY1" s="182"/>
      <c r="HIZ1" s="182"/>
      <c r="HJA1" s="182"/>
      <c r="HJB1" s="182"/>
      <c r="HJC1" s="182"/>
      <c r="HJD1" s="182"/>
      <c r="HJE1" s="182"/>
      <c r="HJF1" s="182"/>
      <c r="HJG1" s="182"/>
      <c r="HJH1" s="182"/>
      <c r="HJI1" s="182"/>
      <c r="HJJ1" s="182"/>
      <c r="HJK1" s="182"/>
      <c r="HJL1" s="182"/>
      <c r="HJM1" s="182"/>
      <c r="HJN1" s="182"/>
      <c r="HJO1" s="182"/>
      <c r="HJP1" s="182"/>
      <c r="HJQ1" s="182"/>
      <c r="HJR1" s="182"/>
      <c r="HJS1" s="182"/>
      <c r="HJT1" s="182"/>
      <c r="HJU1" s="182"/>
      <c r="HJV1" s="182"/>
      <c r="HJW1" s="182"/>
      <c r="HJX1" s="182"/>
      <c r="HJY1" s="182"/>
      <c r="HJZ1" s="182"/>
      <c r="HKA1" s="182"/>
      <c r="HKB1" s="182"/>
      <c r="HKC1" s="182"/>
      <c r="HKD1" s="182"/>
      <c r="HKE1" s="182"/>
      <c r="HKF1" s="182"/>
      <c r="HKG1" s="182"/>
      <c r="HKH1" s="182"/>
      <c r="HKI1" s="182"/>
      <c r="HKJ1" s="182"/>
      <c r="HKK1" s="182"/>
      <c r="HKL1" s="182"/>
      <c r="HKM1" s="182"/>
      <c r="HKN1" s="182"/>
      <c r="HKO1" s="182"/>
      <c r="HKP1" s="182"/>
      <c r="HKQ1" s="182"/>
      <c r="HKR1" s="182"/>
      <c r="HKS1" s="182"/>
      <c r="HKT1" s="182"/>
      <c r="HKU1" s="182"/>
      <c r="HKV1" s="182"/>
      <c r="HKW1" s="182"/>
      <c r="HKX1" s="182"/>
      <c r="HKY1" s="182"/>
      <c r="HKZ1" s="182"/>
      <c r="HLA1" s="182"/>
      <c r="HLB1" s="182"/>
      <c r="HLC1" s="182"/>
      <c r="HLD1" s="182"/>
      <c r="HLE1" s="182"/>
      <c r="HLF1" s="182"/>
      <c r="HLG1" s="182"/>
      <c r="HLH1" s="182"/>
      <c r="HLI1" s="182"/>
      <c r="HLJ1" s="182"/>
      <c r="HLK1" s="182"/>
      <c r="HLL1" s="182"/>
      <c r="HLM1" s="182"/>
      <c r="HLN1" s="182"/>
      <c r="HLO1" s="182"/>
      <c r="HLP1" s="182"/>
      <c r="HLQ1" s="182"/>
      <c r="HLR1" s="182"/>
      <c r="HLS1" s="182"/>
      <c r="HLT1" s="182"/>
      <c r="HLU1" s="182"/>
      <c r="HLV1" s="182"/>
      <c r="HLW1" s="182"/>
      <c r="HLX1" s="182"/>
      <c r="HLY1" s="182"/>
      <c r="HLZ1" s="182"/>
      <c r="HMA1" s="182"/>
      <c r="HMB1" s="182"/>
      <c r="HMC1" s="182"/>
      <c r="HMD1" s="182"/>
      <c r="HME1" s="182"/>
      <c r="HMF1" s="182"/>
      <c r="HMG1" s="182"/>
      <c r="HMH1" s="182"/>
      <c r="HMI1" s="182"/>
      <c r="HMJ1" s="182"/>
      <c r="HMK1" s="182"/>
      <c r="HML1" s="182"/>
      <c r="HMM1" s="182"/>
      <c r="HMN1" s="182"/>
      <c r="HMO1" s="182"/>
      <c r="HMP1" s="182"/>
      <c r="HMQ1" s="182"/>
      <c r="HMR1" s="182"/>
      <c r="HMS1" s="182"/>
      <c r="HMT1" s="182"/>
      <c r="HMU1" s="182"/>
      <c r="HMV1" s="182"/>
      <c r="HMW1" s="182"/>
      <c r="HMX1" s="182"/>
      <c r="HMY1" s="182"/>
      <c r="HMZ1" s="182"/>
      <c r="HNA1" s="182"/>
      <c r="HNB1" s="182"/>
      <c r="HNC1" s="182"/>
      <c r="HND1" s="182"/>
      <c r="HNE1" s="182"/>
      <c r="HNF1" s="182"/>
      <c r="HNG1" s="182"/>
      <c r="HNH1" s="182"/>
      <c r="HNI1" s="182"/>
      <c r="HNJ1" s="182"/>
      <c r="HNK1" s="182"/>
      <c r="HNL1" s="182"/>
      <c r="HNM1" s="182"/>
      <c r="HNN1" s="182"/>
      <c r="HNO1" s="182"/>
      <c r="HNP1" s="182"/>
      <c r="HNQ1" s="182"/>
      <c r="HNR1" s="182"/>
      <c r="HNS1" s="182"/>
      <c r="HNT1" s="182"/>
      <c r="HNU1" s="182"/>
      <c r="HNV1" s="182"/>
      <c r="HNW1" s="182"/>
      <c r="HNX1" s="182"/>
      <c r="HNY1" s="182"/>
      <c r="HNZ1" s="182"/>
      <c r="HOA1" s="182"/>
      <c r="HOB1" s="182"/>
      <c r="HOC1" s="182"/>
      <c r="HOD1" s="182"/>
      <c r="HOE1" s="182"/>
      <c r="HOF1" s="182"/>
      <c r="HOG1" s="182"/>
      <c r="HOH1" s="182"/>
      <c r="HOI1" s="182"/>
      <c r="HOJ1" s="182"/>
      <c r="HOK1" s="182"/>
      <c r="HOL1" s="182"/>
      <c r="HOM1" s="182"/>
      <c r="HON1" s="182"/>
      <c r="HOO1" s="182"/>
      <c r="HOP1" s="182"/>
      <c r="HOQ1" s="182"/>
      <c r="HOR1" s="182"/>
      <c r="HOS1" s="182"/>
      <c r="HOT1" s="182"/>
      <c r="HOU1" s="182"/>
      <c r="HOV1" s="182"/>
      <c r="HOW1" s="182"/>
      <c r="HOX1" s="182"/>
      <c r="HOY1" s="182"/>
      <c r="HOZ1" s="182"/>
      <c r="HPA1" s="182"/>
      <c r="HPB1" s="182"/>
      <c r="HPC1" s="182"/>
      <c r="HPD1" s="182"/>
      <c r="HPE1" s="182"/>
      <c r="HPF1" s="182"/>
      <c r="HPG1" s="182"/>
      <c r="HPH1" s="182"/>
      <c r="HPI1" s="182"/>
      <c r="HPJ1" s="182"/>
      <c r="HPK1" s="182"/>
      <c r="HPL1" s="182"/>
      <c r="HPM1" s="182"/>
      <c r="HPN1" s="182"/>
      <c r="HPO1" s="182"/>
      <c r="HPP1" s="182"/>
      <c r="HPQ1" s="182"/>
      <c r="HPR1" s="182"/>
      <c r="HPS1" s="182"/>
      <c r="HPT1" s="182"/>
      <c r="HPU1" s="182"/>
      <c r="HPV1" s="182"/>
      <c r="HPW1" s="182"/>
      <c r="HPX1" s="182"/>
      <c r="HPY1" s="182"/>
      <c r="HPZ1" s="182"/>
      <c r="HQA1" s="182"/>
      <c r="HQB1" s="182"/>
      <c r="HQC1" s="182"/>
      <c r="HQD1" s="182"/>
      <c r="HQE1" s="182"/>
      <c r="HQF1" s="182"/>
      <c r="HQG1" s="182"/>
      <c r="HQH1" s="182"/>
      <c r="HQI1" s="182"/>
      <c r="HQJ1" s="182"/>
      <c r="HQK1" s="182"/>
      <c r="HQL1" s="182"/>
      <c r="HQM1" s="182"/>
      <c r="HQN1" s="182"/>
      <c r="HQO1" s="182"/>
      <c r="HQP1" s="182"/>
      <c r="HQQ1" s="182"/>
      <c r="HQR1" s="182"/>
      <c r="HQS1" s="182"/>
      <c r="HQT1" s="182"/>
      <c r="HQU1" s="182"/>
      <c r="HQV1" s="182"/>
      <c r="HQW1" s="182"/>
      <c r="HQX1" s="182"/>
      <c r="HQY1" s="182"/>
      <c r="HQZ1" s="182"/>
      <c r="HRA1" s="182"/>
      <c r="HRB1" s="182"/>
      <c r="HRC1" s="182"/>
      <c r="HRD1" s="182"/>
      <c r="HRE1" s="182"/>
      <c r="HRF1" s="182"/>
      <c r="HRG1" s="182"/>
      <c r="HRH1" s="182"/>
      <c r="HRI1" s="182"/>
      <c r="HRJ1" s="182"/>
      <c r="HRK1" s="182"/>
      <c r="HRL1" s="182"/>
      <c r="HRM1" s="182"/>
      <c r="HRN1" s="182"/>
      <c r="HRO1" s="182"/>
      <c r="HRP1" s="182"/>
      <c r="HRQ1" s="182"/>
      <c r="HRR1" s="182"/>
      <c r="HRS1" s="182"/>
      <c r="HRT1" s="182"/>
      <c r="HRU1" s="182"/>
      <c r="HRV1" s="182"/>
      <c r="HRW1" s="182"/>
      <c r="HRX1" s="182"/>
      <c r="HRY1" s="182"/>
      <c r="HRZ1" s="182"/>
      <c r="HSA1" s="182"/>
      <c r="HSB1" s="182"/>
      <c r="HSC1" s="182"/>
      <c r="HSD1" s="182"/>
      <c r="HSE1" s="182"/>
      <c r="HSF1" s="182"/>
      <c r="HSG1" s="182"/>
      <c r="HSH1" s="182"/>
      <c r="HSI1" s="182"/>
      <c r="HSJ1" s="182"/>
      <c r="HSK1" s="182"/>
      <c r="HSL1" s="182"/>
      <c r="HSM1" s="182"/>
      <c r="HSN1" s="182"/>
      <c r="HSO1" s="182"/>
      <c r="HSP1" s="182"/>
      <c r="HSQ1" s="182"/>
      <c r="HSR1" s="182"/>
      <c r="HSS1" s="182"/>
      <c r="HST1" s="182"/>
      <c r="HSU1" s="182"/>
      <c r="HSV1" s="182"/>
      <c r="HSW1" s="182"/>
      <c r="HSX1" s="182"/>
      <c r="HSY1" s="182"/>
      <c r="HSZ1" s="182"/>
      <c r="HTA1" s="182"/>
      <c r="HTB1" s="182"/>
      <c r="HTC1" s="182"/>
      <c r="HTD1" s="182"/>
      <c r="HTE1" s="182"/>
      <c r="HTF1" s="182"/>
      <c r="HTG1" s="182"/>
      <c r="HTH1" s="182"/>
      <c r="HTI1" s="182"/>
      <c r="HTJ1" s="182"/>
      <c r="HTK1" s="182"/>
      <c r="HTL1" s="182"/>
      <c r="HTM1" s="182"/>
      <c r="HTN1" s="182"/>
      <c r="HTO1" s="182"/>
      <c r="HTP1" s="182"/>
      <c r="HTQ1" s="182"/>
      <c r="HTR1" s="182"/>
      <c r="HTS1" s="182"/>
      <c r="HTT1" s="182"/>
      <c r="HTU1" s="182"/>
      <c r="HTV1" s="182"/>
      <c r="HTW1" s="182"/>
      <c r="HTX1" s="182"/>
      <c r="HTY1" s="182"/>
      <c r="HTZ1" s="182"/>
      <c r="HUA1" s="182"/>
      <c r="HUB1" s="182"/>
      <c r="HUC1" s="182"/>
      <c r="HUD1" s="182"/>
      <c r="HUE1" s="182"/>
      <c r="HUF1" s="182"/>
      <c r="HUG1" s="182"/>
      <c r="HUH1" s="182"/>
      <c r="HUI1" s="182"/>
      <c r="HUJ1" s="182"/>
      <c r="HUK1" s="182"/>
      <c r="HUL1" s="182"/>
      <c r="HUM1" s="182"/>
      <c r="HUN1" s="182"/>
      <c r="HUO1" s="182"/>
      <c r="HUP1" s="182"/>
      <c r="HUQ1" s="182"/>
      <c r="HUR1" s="182"/>
      <c r="HUS1" s="182"/>
      <c r="HUT1" s="182"/>
      <c r="HUU1" s="182"/>
      <c r="HUV1" s="182"/>
      <c r="HUW1" s="182"/>
      <c r="HUX1" s="182"/>
      <c r="HUY1" s="182"/>
      <c r="HUZ1" s="182"/>
      <c r="HVA1" s="182"/>
      <c r="HVB1" s="182"/>
      <c r="HVC1" s="182"/>
      <c r="HVD1" s="182"/>
      <c r="HVE1" s="182"/>
      <c r="HVF1" s="182"/>
      <c r="HVG1" s="182"/>
      <c r="HVH1" s="182"/>
      <c r="HVI1" s="182"/>
      <c r="HVJ1" s="182"/>
      <c r="HVK1" s="182"/>
      <c r="HVL1" s="182"/>
      <c r="HVM1" s="182"/>
      <c r="HVN1" s="182"/>
      <c r="HVO1" s="182"/>
      <c r="HVP1" s="182"/>
      <c r="HVQ1" s="182"/>
      <c r="HVR1" s="182"/>
      <c r="HVS1" s="182"/>
      <c r="HVT1" s="182"/>
      <c r="HVU1" s="182"/>
      <c r="HVV1" s="182"/>
      <c r="HVW1" s="182"/>
      <c r="HVX1" s="182"/>
      <c r="HVY1" s="182"/>
      <c r="HVZ1" s="182"/>
      <c r="HWA1" s="182"/>
      <c r="HWB1" s="182"/>
      <c r="HWC1" s="182"/>
      <c r="HWD1" s="182"/>
      <c r="HWE1" s="182"/>
      <c r="HWF1" s="182"/>
      <c r="HWG1" s="182"/>
      <c r="HWH1" s="182"/>
      <c r="HWI1" s="182"/>
      <c r="HWJ1" s="182"/>
      <c r="HWK1" s="182"/>
      <c r="HWL1" s="182"/>
      <c r="HWM1" s="182"/>
      <c r="HWN1" s="182"/>
      <c r="HWO1" s="182"/>
      <c r="HWP1" s="182"/>
      <c r="HWQ1" s="182"/>
      <c r="HWR1" s="182"/>
      <c r="HWS1" s="182"/>
      <c r="HWT1" s="182"/>
      <c r="HWU1" s="182"/>
      <c r="HWV1" s="182"/>
      <c r="HWW1" s="182"/>
      <c r="HWX1" s="182"/>
      <c r="HWY1" s="182"/>
      <c r="HWZ1" s="182"/>
      <c r="HXA1" s="182"/>
      <c r="HXB1" s="182"/>
      <c r="HXC1" s="182"/>
      <c r="HXD1" s="182"/>
      <c r="HXE1" s="182"/>
      <c r="HXF1" s="182"/>
      <c r="HXG1" s="182"/>
      <c r="HXH1" s="182"/>
      <c r="HXI1" s="182"/>
      <c r="HXJ1" s="182"/>
      <c r="HXK1" s="182"/>
      <c r="HXL1" s="182"/>
      <c r="HXM1" s="182"/>
      <c r="HXN1" s="182"/>
      <c r="HXO1" s="182"/>
      <c r="HXP1" s="182"/>
      <c r="HXQ1" s="182"/>
      <c r="HXR1" s="182"/>
      <c r="HXS1" s="182"/>
      <c r="HXT1" s="182"/>
      <c r="HXU1" s="182"/>
      <c r="HXV1" s="182"/>
      <c r="HXW1" s="182"/>
      <c r="HXX1" s="182"/>
      <c r="HXY1" s="182"/>
      <c r="HXZ1" s="182"/>
      <c r="HYA1" s="182"/>
      <c r="HYB1" s="182"/>
      <c r="HYC1" s="182"/>
      <c r="HYD1" s="182"/>
      <c r="HYE1" s="182"/>
      <c r="HYF1" s="182"/>
      <c r="HYG1" s="182"/>
      <c r="HYH1" s="182"/>
      <c r="HYI1" s="182"/>
      <c r="HYJ1" s="182"/>
      <c r="HYK1" s="182"/>
      <c r="HYL1" s="182"/>
      <c r="HYM1" s="182"/>
      <c r="HYN1" s="182"/>
      <c r="HYO1" s="182"/>
      <c r="HYP1" s="182"/>
      <c r="HYQ1" s="182"/>
      <c r="HYR1" s="182"/>
      <c r="HYS1" s="182"/>
      <c r="HYT1" s="182"/>
      <c r="HYU1" s="182"/>
      <c r="HYV1" s="182"/>
      <c r="HYW1" s="182"/>
      <c r="HYX1" s="182"/>
      <c r="HYY1" s="182"/>
      <c r="HYZ1" s="182"/>
      <c r="HZA1" s="182"/>
      <c r="HZB1" s="182"/>
      <c r="HZC1" s="182"/>
      <c r="HZD1" s="182"/>
      <c r="HZE1" s="182"/>
      <c r="HZF1" s="182"/>
      <c r="HZG1" s="182"/>
      <c r="HZH1" s="182"/>
      <c r="HZI1" s="182"/>
      <c r="HZJ1" s="182"/>
      <c r="HZK1" s="182"/>
      <c r="HZL1" s="182"/>
      <c r="HZM1" s="182"/>
      <c r="HZN1" s="182"/>
      <c r="HZO1" s="182"/>
      <c r="HZP1" s="182"/>
      <c r="HZQ1" s="182"/>
      <c r="HZR1" s="182"/>
      <c r="HZS1" s="182"/>
      <c r="HZT1" s="182"/>
      <c r="HZU1" s="182"/>
      <c r="HZV1" s="182"/>
      <c r="HZW1" s="182"/>
      <c r="HZX1" s="182"/>
      <c r="HZY1" s="182"/>
      <c r="HZZ1" s="182"/>
      <c r="IAA1" s="182"/>
      <c r="IAB1" s="182"/>
      <c r="IAC1" s="182"/>
      <c r="IAD1" s="182"/>
      <c r="IAE1" s="182"/>
      <c r="IAF1" s="182"/>
      <c r="IAG1" s="182"/>
      <c r="IAH1" s="182"/>
      <c r="IAI1" s="182"/>
      <c r="IAJ1" s="182"/>
      <c r="IAK1" s="182"/>
      <c r="IAL1" s="182"/>
      <c r="IAM1" s="182"/>
      <c r="IAN1" s="182"/>
      <c r="IAO1" s="182"/>
      <c r="IAP1" s="182"/>
      <c r="IAQ1" s="182"/>
      <c r="IAR1" s="182"/>
      <c r="IAS1" s="182"/>
      <c r="IAT1" s="182"/>
      <c r="IAU1" s="182"/>
      <c r="IAV1" s="182"/>
      <c r="IAW1" s="182"/>
      <c r="IAX1" s="182"/>
      <c r="IAY1" s="182"/>
      <c r="IAZ1" s="182"/>
      <c r="IBA1" s="182"/>
      <c r="IBB1" s="182"/>
      <c r="IBC1" s="182"/>
      <c r="IBD1" s="182"/>
      <c r="IBE1" s="182"/>
      <c r="IBF1" s="182"/>
      <c r="IBG1" s="182"/>
      <c r="IBH1" s="182"/>
      <c r="IBI1" s="182"/>
      <c r="IBJ1" s="182"/>
      <c r="IBK1" s="182"/>
      <c r="IBL1" s="182"/>
      <c r="IBM1" s="182"/>
      <c r="IBN1" s="182"/>
      <c r="IBO1" s="182"/>
      <c r="IBP1" s="182"/>
      <c r="IBQ1" s="182"/>
      <c r="IBR1" s="182"/>
      <c r="IBS1" s="182"/>
      <c r="IBT1" s="182"/>
      <c r="IBU1" s="182"/>
      <c r="IBV1" s="182"/>
      <c r="IBW1" s="182"/>
      <c r="IBX1" s="182"/>
      <c r="IBY1" s="182"/>
      <c r="IBZ1" s="182"/>
      <c r="ICA1" s="182"/>
      <c r="ICB1" s="182"/>
      <c r="ICC1" s="182"/>
      <c r="ICD1" s="182"/>
      <c r="ICE1" s="182"/>
      <c r="ICF1" s="182"/>
      <c r="ICG1" s="182"/>
      <c r="ICH1" s="182"/>
      <c r="ICI1" s="182"/>
      <c r="ICJ1" s="182"/>
      <c r="ICK1" s="182"/>
      <c r="ICL1" s="182"/>
      <c r="ICM1" s="182"/>
      <c r="ICN1" s="182"/>
      <c r="ICO1" s="182"/>
      <c r="ICP1" s="182"/>
      <c r="ICQ1" s="182"/>
      <c r="ICR1" s="182"/>
      <c r="ICS1" s="182"/>
      <c r="ICT1" s="182"/>
      <c r="ICU1" s="182"/>
      <c r="ICV1" s="182"/>
      <c r="ICW1" s="182"/>
      <c r="ICX1" s="182"/>
      <c r="ICY1" s="182"/>
      <c r="ICZ1" s="182"/>
      <c r="IDA1" s="182"/>
      <c r="IDB1" s="182"/>
      <c r="IDC1" s="182"/>
      <c r="IDD1" s="182"/>
      <c r="IDE1" s="182"/>
      <c r="IDF1" s="182"/>
      <c r="IDG1" s="182"/>
      <c r="IDH1" s="182"/>
      <c r="IDI1" s="182"/>
      <c r="IDJ1" s="182"/>
      <c r="IDK1" s="182"/>
      <c r="IDL1" s="182"/>
      <c r="IDM1" s="182"/>
      <c r="IDN1" s="182"/>
      <c r="IDO1" s="182"/>
      <c r="IDP1" s="182"/>
      <c r="IDQ1" s="182"/>
      <c r="IDR1" s="182"/>
      <c r="IDS1" s="182"/>
      <c r="IDT1" s="182"/>
      <c r="IDU1" s="182"/>
      <c r="IDV1" s="182"/>
      <c r="IDW1" s="182"/>
      <c r="IDX1" s="182"/>
      <c r="IDY1" s="182"/>
      <c r="IDZ1" s="182"/>
      <c r="IEA1" s="182"/>
      <c r="IEB1" s="182"/>
      <c r="IEC1" s="182"/>
      <c r="IED1" s="182"/>
      <c r="IEE1" s="182"/>
      <c r="IEF1" s="182"/>
      <c r="IEG1" s="182"/>
      <c r="IEH1" s="182"/>
      <c r="IEI1" s="182"/>
      <c r="IEJ1" s="182"/>
      <c r="IEK1" s="182"/>
      <c r="IEL1" s="182"/>
      <c r="IEM1" s="182"/>
      <c r="IEN1" s="182"/>
      <c r="IEO1" s="182"/>
      <c r="IEP1" s="182"/>
      <c r="IEQ1" s="182"/>
      <c r="IER1" s="182"/>
      <c r="IES1" s="182"/>
      <c r="IET1" s="182"/>
      <c r="IEU1" s="182"/>
      <c r="IEV1" s="182"/>
      <c r="IEW1" s="182"/>
      <c r="IEX1" s="182"/>
      <c r="IEY1" s="182"/>
      <c r="IEZ1" s="182"/>
      <c r="IFA1" s="182"/>
      <c r="IFB1" s="182"/>
      <c r="IFC1" s="182"/>
      <c r="IFD1" s="182"/>
      <c r="IFE1" s="182"/>
      <c r="IFF1" s="182"/>
      <c r="IFG1" s="182"/>
      <c r="IFH1" s="182"/>
      <c r="IFI1" s="182"/>
      <c r="IFJ1" s="182"/>
      <c r="IFK1" s="182"/>
      <c r="IFL1" s="182"/>
      <c r="IFM1" s="182"/>
      <c r="IFN1" s="182"/>
      <c r="IFO1" s="182"/>
      <c r="IFP1" s="182"/>
      <c r="IFQ1" s="182"/>
      <c r="IFR1" s="182"/>
      <c r="IFS1" s="182"/>
      <c r="IFT1" s="182"/>
      <c r="IFU1" s="182"/>
      <c r="IFV1" s="182"/>
      <c r="IFW1" s="182"/>
      <c r="IFX1" s="182"/>
      <c r="IFY1" s="182"/>
      <c r="IFZ1" s="182"/>
      <c r="IGA1" s="182"/>
      <c r="IGB1" s="182"/>
      <c r="IGC1" s="182"/>
      <c r="IGD1" s="182"/>
      <c r="IGE1" s="182"/>
      <c r="IGF1" s="182"/>
      <c r="IGG1" s="182"/>
      <c r="IGH1" s="182"/>
      <c r="IGI1" s="182"/>
      <c r="IGJ1" s="182"/>
      <c r="IGK1" s="182"/>
      <c r="IGL1" s="182"/>
      <c r="IGM1" s="182"/>
      <c r="IGN1" s="182"/>
      <c r="IGO1" s="182"/>
      <c r="IGP1" s="182"/>
      <c r="IGQ1" s="182"/>
      <c r="IGR1" s="182"/>
      <c r="IGS1" s="182"/>
      <c r="IGT1" s="182"/>
      <c r="IGU1" s="182"/>
      <c r="IGV1" s="182"/>
      <c r="IGW1" s="182"/>
      <c r="IGX1" s="182"/>
      <c r="IGY1" s="182"/>
      <c r="IGZ1" s="182"/>
      <c r="IHA1" s="182"/>
      <c r="IHB1" s="182"/>
      <c r="IHC1" s="182"/>
      <c r="IHD1" s="182"/>
      <c r="IHE1" s="182"/>
      <c r="IHF1" s="182"/>
      <c r="IHG1" s="182"/>
      <c r="IHH1" s="182"/>
      <c r="IHI1" s="182"/>
      <c r="IHJ1" s="182"/>
      <c r="IHK1" s="182"/>
      <c r="IHL1" s="182"/>
      <c r="IHM1" s="182"/>
      <c r="IHN1" s="182"/>
      <c r="IHO1" s="182"/>
      <c r="IHP1" s="182"/>
      <c r="IHQ1" s="182"/>
      <c r="IHR1" s="182"/>
      <c r="IHS1" s="182"/>
      <c r="IHT1" s="182"/>
      <c r="IHU1" s="182"/>
      <c r="IHV1" s="182"/>
      <c r="IHW1" s="182"/>
      <c r="IHX1" s="182"/>
      <c r="IHY1" s="182"/>
      <c r="IHZ1" s="182"/>
      <c r="IIA1" s="182"/>
      <c r="IIB1" s="182"/>
      <c r="IIC1" s="182"/>
      <c r="IID1" s="182"/>
      <c r="IIE1" s="182"/>
      <c r="IIF1" s="182"/>
      <c r="IIG1" s="182"/>
      <c r="IIH1" s="182"/>
      <c r="III1" s="182"/>
      <c r="IIJ1" s="182"/>
      <c r="IIK1" s="182"/>
      <c r="IIL1" s="182"/>
      <c r="IIM1" s="182"/>
      <c r="IIN1" s="182"/>
      <c r="IIO1" s="182"/>
      <c r="IIP1" s="182"/>
      <c r="IIQ1" s="182"/>
      <c r="IIR1" s="182"/>
      <c r="IIS1" s="182"/>
      <c r="IIT1" s="182"/>
      <c r="IIU1" s="182"/>
      <c r="IIV1" s="182"/>
      <c r="IIW1" s="182"/>
      <c r="IIX1" s="182"/>
      <c r="IIY1" s="182"/>
      <c r="IIZ1" s="182"/>
      <c r="IJA1" s="182"/>
      <c r="IJB1" s="182"/>
      <c r="IJC1" s="182"/>
      <c r="IJD1" s="182"/>
      <c r="IJE1" s="182"/>
      <c r="IJF1" s="182"/>
      <c r="IJG1" s="182"/>
      <c r="IJH1" s="182"/>
      <c r="IJI1" s="182"/>
      <c r="IJJ1" s="182"/>
      <c r="IJK1" s="182"/>
      <c r="IJL1" s="182"/>
      <c r="IJM1" s="182"/>
      <c r="IJN1" s="182"/>
      <c r="IJO1" s="182"/>
      <c r="IJP1" s="182"/>
      <c r="IJQ1" s="182"/>
      <c r="IJR1" s="182"/>
      <c r="IJS1" s="182"/>
      <c r="IJT1" s="182"/>
      <c r="IJU1" s="182"/>
      <c r="IJV1" s="182"/>
      <c r="IJW1" s="182"/>
      <c r="IJX1" s="182"/>
      <c r="IJY1" s="182"/>
      <c r="IJZ1" s="182"/>
      <c r="IKA1" s="182"/>
      <c r="IKB1" s="182"/>
      <c r="IKC1" s="182"/>
      <c r="IKD1" s="182"/>
      <c r="IKE1" s="182"/>
      <c r="IKF1" s="182"/>
      <c r="IKG1" s="182"/>
      <c r="IKH1" s="182"/>
      <c r="IKI1" s="182"/>
      <c r="IKJ1" s="182"/>
      <c r="IKK1" s="182"/>
      <c r="IKL1" s="182"/>
      <c r="IKM1" s="182"/>
      <c r="IKN1" s="182"/>
      <c r="IKO1" s="182"/>
      <c r="IKP1" s="182"/>
      <c r="IKQ1" s="182"/>
      <c r="IKR1" s="182"/>
      <c r="IKS1" s="182"/>
      <c r="IKT1" s="182"/>
      <c r="IKU1" s="182"/>
      <c r="IKV1" s="182"/>
      <c r="IKW1" s="182"/>
      <c r="IKX1" s="182"/>
      <c r="IKY1" s="182"/>
      <c r="IKZ1" s="182"/>
      <c r="ILA1" s="182"/>
      <c r="ILB1" s="182"/>
      <c r="ILC1" s="182"/>
      <c r="ILD1" s="182"/>
      <c r="ILE1" s="182"/>
      <c r="ILF1" s="182"/>
      <c r="ILG1" s="182"/>
      <c r="ILH1" s="182"/>
      <c r="ILI1" s="182"/>
      <c r="ILJ1" s="182"/>
      <c r="ILK1" s="182"/>
      <c r="ILL1" s="182"/>
      <c r="ILM1" s="182"/>
      <c r="ILN1" s="182"/>
      <c r="ILO1" s="182"/>
      <c r="ILP1" s="182"/>
      <c r="ILQ1" s="182"/>
      <c r="ILR1" s="182"/>
      <c r="ILS1" s="182"/>
      <c r="ILT1" s="182"/>
      <c r="ILU1" s="182"/>
      <c r="ILV1" s="182"/>
      <c r="ILW1" s="182"/>
      <c r="ILX1" s="182"/>
      <c r="ILY1" s="182"/>
      <c r="ILZ1" s="182"/>
      <c r="IMA1" s="182"/>
      <c r="IMB1" s="182"/>
      <c r="IMC1" s="182"/>
      <c r="IMD1" s="182"/>
      <c r="IME1" s="182"/>
      <c r="IMF1" s="182"/>
      <c r="IMG1" s="182"/>
      <c r="IMH1" s="182"/>
      <c r="IMI1" s="182"/>
      <c r="IMJ1" s="182"/>
      <c r="IMK1" s="182"/>
      <c r="IML1" s="182"/>
      <c r="IMM1" s="182"/>
      <c r="IMN1" s="182"/>
      <c r="IMO1" s="182"/>
      <c r="IMP1" s="182"/>
      <c r="IMQ1" s="182"/>
      <c r="IMR1" s="182"/>
      <c r="IMS1" s="182"/>
      <c r="IMT1" s="182"/>
      <c r="IMU1" s="182"/>
      <c r="IMV1" s="182"/>
      <c r="IMW1" s="182"/>
      <c r="IMX1" s="182"/>
      <c r="IMY1" s="182"/>
      <c r="IMZ1" s="182"/>
      <c r="INA1" s="182"/>
      <c r="INB1" s="182"/>
      <c r="INC1" s="182"/>
      <c r="IND1" s="182"/>
      <c r="INE1" s="182"/>
      <c r="INF1" s="182"/>
      <c r="ING1" s="182"/>
      <c r="INH1" s="182"/>
      <c r="INI1" s="182"/>
      <c r="INJ1" s="182"/>
      <c r="INK1" s="182"/>
      <c r="INL1" s="182"/>
      <c r="INM1" s="182"/>
      <c r="INN1" s="182"/>
      <c r="INO1" s="182"/>
      <c r="INP1" s="182"/>
      <c r="INQ1" s="182"/>
      <c r="INR1" s="182"/>
      <c r="INS1" s="182"/>
      <c r="INT1" s="182"/>
      <c r="INU1" s="182"/>
      <c r="INV1" s="182"/>
      <c r="INW1" s="182"/>
      <c r="INX1" s="182"/>
      <c r="INY1" s="182"/>
      <c r="INZ1" s="182"/>
      <c r="IOA1" s="182"/>
      <c r="IOB1" s="182"/>
      <c r="IOC1" s="182"/>
      <c r="IOD1" s="182"/>
      <c r="IOE1" s="182"/>
      <c r="IOF1" s="182"/>
      <c r="IOG1" s="182"/>
      <c r="IOH1" s="182"/>
      <c r="IOI1" s="182"/>
      <c r="IOJ1" s="182"/>
      <c r="IOK1" s="182"/>
      <c r="IOL1" s="182"/>
      <c r="IOM1" s="182"/>
      <c r="ION1" s="182"/>
      <c r="IOO1" s="182"/>
      <c r="IOP1" s="182"/>
      <c r="IOQ1" s="182"/>
      <c r="IOR1" s="182"/>
      <c r="IOS1" s="182"/>
      <c r="IOT1" s="182"/>
      <c r="IOU1" s="182"/>
      <c r="IOV1" s="182"/>
      <c r="IOW1" s="182"/>
      <c r="IOX1" s="182"/>
      <c r="IOY1" s="182"/>
      <c r="IOZ1" s="182"/>
      <c r="IPA1" s="182"/>
      <c r="IPB1" s="182"/>
      <c r="IPC1" s="182"/>
      <c r="IPD1" s="182"/>
      <c r="IPE1" s="182"/>
      <c r="IPF1" s="182"/>
      <c r="IPG1" s="182"/>
      <c r="IPH1" s="182"/>
      <c r="IPI1" s="182"/>
      <c r="IPJ1" s="182"/>
      <c r="IPK1" s="182"/>
      <c r="IPL1" s="182"/>
      <c r="IPM1" s="182"/>
      <c r="IPN1" s="182"/>
      <c r="IPO1" s="182"/>
      <c r="IPP1" s="182"/>
      <c r="IPQ1" s="182"/>
      <c r="IPR1" s="182"/>
      <c r="IPS1" s="182"/>
      <c r="IPT1" s="182"/>
      <c r="IPU1" s="182"/>
      <c r="IPV1" s="182"/>
      <c r="IPW1" s="182"/>
      <c r="IPX1" s="182"/>
      <c r="IPY1" s="182"/>
      <c r="IPZ1" s="182"/>
      <c r="IQA1" s="182"/>
      <c r="IQB1" s="182"/>
      <c r="IQC1" s="182"/>
      <c r="IQD1" s="182"/>
      <c r="IQE1" s="182"/>
      <c r="IQF1" s="182"/>
      <c r="IQG1" s="182"/>
      <c r="IQH1" s="182"/>
      <c r="IQI1" s="182"/>
      <c r="IQJ1" s="182"/>
      <c r="IQK1" s="182"/>
      <c r="IQL1" s="182"/>
      <c r="IQM1" s="182"/>
      <c r="IQN1" s="182"/>
      <c r="IQO1" s="182"/>
      <c r="IQP1" s="182"/>
      <c r="IQQ1" s="182"/>
      <c r="IQR1" s="182"/>
      <c r="IQS1" s="182"/>
      <c r="IQT1" s="182"/>
      <c r="IQU1" s="182"/>
      <c r="IQV1" s="182"/>
      <c r="IQW1" s="182"/>
      <c r="IQX1" s="182"/>
      <c r="IQY1" s="182"/>
      <c r="IQZ1" s="182"/>
      <c r="IRA1" s="182"/>
      <c r="IRB1" s="182"/>
      <c r="IRC1" s="182"/>
      <c r="IRD1" s="182"/>
      <c r="IRE1" s="182"/>
      <c r="IRF1" s="182"/>
      <c r="IRG1" s="182"/>
      <c r="IRH1" s="182"/>
      <c r="IRI1" s="182"/>
      <c r="IRJ1" s="182"/>
      <c r="IRK1" s="182"/>
      <c r="IRL1" s="182"/>
      <c r="IRM1" s="182"/>
      <c r="IRN1" s="182"/>
      <c r="IRO1" s="182"/>
      <c r="IRP1" s="182"/>
      <c r="IRQ1" s="182"/>
      <c r="IRR1" s="182"/>
      <c r="IRS1" s="182"/>
      <c r="IRT1" s="182"/>
      <c r="IRU1" s="182"/>
      <c r="IRV1" s="182"/>
      <c r="IRW1" s="182"/>
      <c r="IRX1" s="182"/>
      <c r="IRY1" s="182"/>
      <c r="IRZ1" s="182"/>
      <c r="ISA1" s="182"/>
      <c r="ISB1" s="182"/>
      <c r="ISC1" s="182"/>
      <c r="ISD1" s="182"/>
      <c r="ISE1" s="182"/>
      <c r="ISF1" s="182"/>
      <c r="ISG1" s="182"/>
      <c r="ISH1" s="182"/>
      <c r="ISI1" s="182"/>
      <c r="ISJ1" s="182"/>
      <c r="ISK1" s="182"/>
      <c r="ISL1" s="182"/>
      <c r="ISM1" s="182"/>
      <c r="ISN1" s="182"/>
      <c r="ISO1" s="182"/>
      <c r="ISP1" s="182"/>
      <c r="ISQ1" s="182"/>
      <c r="ISR1" s="182"/>
      <c r="ISS1" s="182"/>
      <c r="IST1" s="182"/>
      <c r="ISU1" s="182"/>
      <c r="ISV1" s="182"/>
      <c r="ISW1" s="182"/>
      <c r="ISX1" s="182"/>
      <c r="ISY1" s="182"/>
      <c r="ISZ1" s="182"/>
      <c r="ITA1" s="182"/>
      <c r="ITB1" s="182"/>
      <c r="ITC1" s="182"/>
      <c r="ITD1" s="182"/>
      <c r="ITE1" s="182"/>
      <c r="ITF1" s="182"/>
      <c r="ITG1" s="182"/>
      <c r="ITH1" s="182"/>
      <c r="ITI1" s="182"/>
      <c r="ITJ1" s="182"/>
      <c r="ITK1" s="182"/>
      <c r="ITL1" s="182"/>
      <c r="ITM1" s="182"/>
      <c r="ITN1" s="182"/>
      <c r="ITO1" s="182"/>
      <c r="ITP1" s="182"/>
      <c r="ITQ1" s="182"/>
      <c r="ITR1" s="182"/>
      <c r="ITS1" s="182"/>
      <c r="ITT1" s="182"/>
      <c r="ITU1" s="182"/>
      <c r="ITV1" s="182"/>
      <c r="ITW1" s="182"/>
      <c r="ITX1" s="182"/>
      <c r="ITY1" s="182"/>
      <c r="ITZ1" s="182"/>
      <c r="IUA1" s="182"/>
      <c r="IUB1" s="182"/>
      <c r="IUC1" s="182"/>
      <c r="IUD1" s="182"/>
      <c r="IUE1" s="182"/>
      <c r="IUF1" s="182"/>
      <c r="IUG1" s="182"/>
      <c r="IUH1" s="182"/>
      <c r="IUI1" s="182"/>
      <c r="IUJ1" s="182"/>
      <c r="IUK1" s="182"/>
      <c r="IUL1" s="182"/>
      <c r="IUM1" s="182"/>
      <c r="IUN1" s="182"/>
      <c r="IUO1" s="182"/>
      <c r="IUP1" s="182"/>
      <c r="IUQ1" s="182"/>
      <c r="IUR1" s="182"/>
      <c r="IUS1" s="182"/>
      <c r="IUT1" s="182"/>
      <c r="IUU1" s="182"/>
      <c r="IUV1" s="182"/>
      <c r="IUW1" s="182"/>
      <c r="IUX1" s="182"/>
      <c r="IUY1" s="182"/>
      <c r="IUZ1" s="182"/>
      <c r="IVA1" s="182"/>
      <c r="IVB1" s="182"/>
      <c r="IVC1" s="182"/>
      <c r="IVD1" s="182"/>
      <c r="IVE1" s="182"/>
      <c r="IVF1" s="182"/>
      <c r="IVG1" s="182"/>
      <c r="IVH1" s="182"/>
      <c r="IVI1" s="182"/>
      <c r="IVJ1" s="182"/>
      <c r="IVK1" s="182"/>
      <c r="IVL1" s="182"/>
      <c r="IVM1" s="182"/>
      <c r="IVN1" s="182"/>
      <c r="IVO1" s="182"/>
      <c r="IVP1" s="182"/>
      <c r="IVQ1" s="182"/>
      <c r="IVR1" s="182"/>
      <c r="IVS1" s="182"/>
      <c r="IVT1" s="182"/>
      <c r="IVU1" s="182"/>
      <c r="IVV1" s="182"/>
      <c r="IVW1" s="182"/>
      <c r="IVX1" s="182"/>
      <c r="IVY1" s="182"/>
      <c r="IVZ1" s="182"/>
      <c r="IWA1" s="182"/>
      <c r="IWB1" s="182"/>
      <c r="IWC1" s="182"/>
      <c r="IWD1" s="182"/>
      <c r="IWE1" s="182"/>
      <c r="IWF1" s="182"/>
      <c r="IWG1" s="182"/>
      <c r="IWH1" s="182"/>
      <c r="IWI1" s="182"/>
      <c r="IWJ1" s="182"/>
      <c r="IWK1" s="182"/>
      <c r="IWL1" s="182"/>
      <c r="IWM1" s="182"/>
      <c r="IWN1" s="182"/>
      <c r="IWO1" s="182"/>
      <c r="IWP1" s="182"/>
      <c r="IWQ1" s="182"/>
      <c r="IWR1" s="182"/>
      <c r="IWS1" s="182"/>
      <c r="IWT1" s="182"/>
      <c r="IWU1" s="182"/>
      <c r="IWV1" s="182"/>
      <c r="IWW1" s="182"/>
      <c r="IWX1" s="182"/>
      <c r="IWY1" s="182"/>
      <c r="IWZ1" s="182"/>
      <c r="IXA1" s="182"/>
      <c r="IXB1" s="182"/>
      <c r="IXC1" s="182"/>
      <c r="IXD1" s="182"/>
      <c r="IXE1" s="182"/>
      <c r="IXF1" s="182"/>
      <c r="IXG1" s="182"/>
      <c r="IXH1" s="182"/>
      <c r="IXI1" s="182"/>
      <c r="IXJ1" s="182"/>
      <c r="IXK1" s="182"/>
      <c r="IXL1" s="182"/>
      <c r="IXM1" s="182"/>
      <c r="IXN1" s="182"/>
      <c r="IXO1" s="182"/>
      <c r="IXP1" s="182"/>
      <c r="IXQ1" s="182"/>
      <c r="IXR1" s="182"/>
      <c r="IXS1" s="182"/>
      <c r="IXT1" s="182"/>
      <c r="IXU1" s="182"/>
      <c r="IXV1" s="182"/>
      <c r="IXW1" s="182"/>
      <c r="IXX1" s="182"/>
      <c r="IXY1" s="182"/>
      <c r="IXZ1" s="182"/>
      <c r="IYA1" s="182"/>
      <c r="IYB1" s="182"/>
      <c r="IYC1" s="182"/>
      <c r="IYD1" s="182"/>
      <c r="IYE1" s="182"/>
      <c r="IYF1" s="182"/>
      <c r="IYG1" s="182"/>
      <c r="IYH1" s="182"/>
      <c r="IYI1" s="182"/>
      <c r="IYJ1" s="182"/>
      <c r="IYK1" s="182"/>
      <c r="IYL1" s="182"/>
      <c r="IYM1" s="182"/>
      <c r="IYN1" s="182"/>
      <c r="IYO1" s="182"/>
      <c r="IYP1" s="182"/>
      <c r="IYQ1" s="182"/>
      <c r="IYR1" s="182"/>
      <c r="IYS1" s="182"/>
      <c r="IYT1" s="182"/>
      <c r="IYU1" s="182"/>
      <c r="IYV1" s="182"/>
      <c r="IYW1" s="182"/>
      <c r="IYX1" s="182"/>
      <c r="IYY1" s="182"/>
      <c r="IYZ1" s="182"/>
      <c r="IZA1" s="182"/>
      <c r="IZB1" s="182"/>
      <c r="IZC1" s="182"/>
      <c r="IZD1" s="182"/>
      <c r="IZE1" s="182"/>
      <c r="IZF1" s="182"/>
      <c r="IZG1" s="182"/>
      <c r="IZH1" s="182"/>
      <c r="IZI1" s="182"/>
      <c r="IZJ1" s="182"/>
      <c r="IZK1" s="182"/>
      <c r="IZL1" s="182"/>
      <c r="IZM1" s="182"/>
      <c r="IZN1" s="182"/>
      <c r="IZO1" s="182"/>
      <c r="IZP1" s="182"/>
      <c r="IZQ1" s="182"/>
      <c r="IZR1" s="182"/>
      <c r="IZS1" s="182"/>
      <c r="IZT1" s="182"/>
      <c r="IZU1" s="182"/>
      <c r="IZV1" s="182"/>
      <c r="IZW1" s="182"/>
      <c r="IZX1" s="182"/>
      <c r="IZY1" s="182"/>
      <c r="IZZ1" s="182"/>
      <c r="JAA1" s="182"/>
      <c r="JAB1" s="182"/>
      <c r="JAC1" s="182"/>
      <c r="JAD1" s="182"/>
      <c r="JAE1" s="182"/>
      <c r="JAF1" s="182"/>
      <c r="JAG1" s="182"/>
      <c r="JAH1" s="182"/>
      <c r="JAI1" s="182"/>
      <c r="JAJ1" s="182"/>
      <c r="JAK1" s="182"/>
      <c r="JAL1" s="182"/>
      <c r="JAM1" s="182"/>
      <c r="JAN1" s="182"/>
      <c r="JAO1" s="182"/>
      <c r="JAP1" s="182"/>
      <c r="JAQ1" s="182"/>
      <c r="JAR1" s="182"/>
      <c r="JAS1" s="182"/>
      <c r="JAT1" s="182"/>
      <c r="JAU1" s="182"/>
      <c r="JAV1" s="182"/>
      <c r="JAW1" s="182"/>
      <c r="JAX1" s="182"/>
      <c r="JAY1" s="182"/>
      <c r="JAZ1" s="182"/>
      <c r="JBA1" s="182"/>
      <c r="JBB1" s="182"/>
      <c r="JBC1" s="182"/>
      <c r="JBD1" s="182"/>
      <c r="JBE1" s="182"/>
      <c r="JBF1" s="182"/>
      <c r="JBG1" s="182"/>
      <c r="JBH1" s="182"/>
      <c r="JBI1" s="182"/>
      <c r="JBJ1" s="182"/>
      <c r="JBK1" s="182"/>
      <c r="JBL1" s="182"/>
      <c r="JBM1" s="182"/>
      <c r="JBN1" s="182"/>
      <c r="JBO1" s="182"/>
      <c r="JBP1" s="182"/>
      <c r="JBQ1" s="182"/>
      <c r="JBR1" s="182"/>
      <c r="JBS1" s="182"/>
      <c r="JBT1" s="182"/>
      <c r="JBU1" s="182"/>
      <c r="JBV1" s="182"/>
      <c r="JBW1" s="182"/>
      <c r="JBX1" s="182"/>
      <c r="JBY1" s="182"/>
      <c r="JBZ1" s="182"/>
      <c r="JCA1" s="182"/>
      <c r="JCB1" s="182"/>
      <c r="JCC1" s="182"/>
      <c r="JCD1" s="182"/>
      <c r="JCE1" s="182"/>
      <c r="JCF1" s="182"/>
      <c r="JCG1" s="182"/>
      <c r="JCH1" s="182"/>
      <c r="JCI1" s="182"/>
      <c r="JCJ1" s="182"/>
      <c r="JCK1" s="182"/>
      <c r="JCL1" s="182"/>
      <c r="JCM1" s="182"/>
      <c r="JCN1" s="182"/>
      <c r="JCO1" s="182"/>
      <c r="JCP1" s="182"/>
      <c r="JCQ1" s="182"/>
      <c r="JCR1" s="182"/>
      <c r="JCS1" s="182"/>
      <c r="JCT1" s="182"/>
      <c r="JCU1" s="182"/>
      <c r="JCV1" s="182"/>
      <c r="JCW1" s="182"/>
      <c r="JCX1" s="182"/>
      <c r="JCY1" s="182"/>
      <c r="JCZ1" s="182"/>
      <c r="JDA1" s="182"/>
      <c r="JDB1" s="182"/>
      <c r="JDC1" s="182"/>
      <c r="JDD1" s="182"/>
      <c r="JDE1" s="182"/>
      <c r="JDF1" s="182"/>
      <c r="JDG1" s="182"/>
      <c r="JDH1" s="182"/>
      <c r="JDI1" s="182"/>
      <c r="JDJ1" s="182"/>
      <c r="JDK1" s="182"/>
      <c r="JDL1" s="182"/>
      <c r="JDM1" s="182"/>
      <c r="JDN1" s="182"/>
      <c r="JDO1" s="182"/>
      <c r="JDP1" s="182"/>
      <c r="JDQ1" s="182"/>
      <c r="JDR1" s="182"/>
      <c r="JDS1" s="182"/>
      <c r="JDT1" s="182"/>
      <c r="JDU1" s="182"/>
      <c r="JDV1" s="182"/>
      <c r="JDW1" s="182"/>
      <c r="JDX1" s="182"/>
      <c r="JDY1" s="182"/>
      <c r="JDZ1" s="182"/>
      <c r="JEA1" s="182"/>
      <c r="JEB1" s="182"/>
      <c r="JEC1" s="182"/>
      <c r="JED1" s="182"/>
      <c r="JEE1" s="182"/>
      <c r="JEF1" s="182"/>
      <c r="JEG1" s="182"/>
      <c r="JEH1" s="182"/>
      <c r="JEI1" s="182"/>
      <c r="JEJ1" s="182"/>
      <c r="JEK1" s="182"/>
      <c r="JEL1" s="182"/>
      <c r="JEM1" s="182"/>
      <c r="JEN1" s="182"/>
      <c r="JEO1" s="182"/>
      <c r="JEP1" s="182"/>
      <c r="JEQ1" s="182"/>
      <c r="JER1" s="182"/>
      <c r="JES1" s="182"/>
      <c r="JET1" s="182"/>
      <c r="JEU1" s="182"/>
      <c r="JEV1" s="182"/>
      <c r="JEW1" s="182"/>
      <c r="JEX1" s="182"/>
      <c r="JEY1" s="182"/>
      <c r="JEZ1" s="182"/>
      <c r="JFA1" s="182"/>
      <c r="JFB1" s="182"/>
      <c r="JFC1" s="182"/>
      <c r="JFD1" s="182"/>
      <c r="JFE1" s="182"/>
      <c r="JFF1" s="182"/>
      <c r="JFG1" s="182"/>
      <c r="JFH1" s="182"/>
      <c r="JFI1" s="182"/>
      <c r="JFJ1" s="182"/>
      <c r="JFK1" s="182"/>
      <c r="JFL1" s="182"/>
      <c r="JFM1" s="182"/>
      <c r="JFN1" s="182"/>
      <c r="JFO1" s="182"/>
      <c r="JFP1" s="182"/>
      <c r="JFQ1" s="182"/>
      <c r="JFR1" s="182"/>
      <c r="JFS1" s="182"/>
      <c r="JFT1" s="182"/>
      <c r="JFU1" s="182"/>
      <c r="JFV1" s="182"/>
      <c r="JFW1" s="182"/>
      <c r="JFX1" s="182"/>
      <c r="JFY1" s="182"/>
      <c r="JFZ1" s="182"/>
      <c r="JGA1" s="182"/>
      <c r="JGB1" s="182"/>
      <c r="JGC1" s="182"/>
      <c r="JGD1" s="182"/>
      <c r="JGE1" s="182"/>
      <c r="JGF1" s="182"/>
      <c r="JGG1" s="182"/>
      <c r="JGH1" s="182"/>
      <c r="JGI1" s="182"/>
      <c r="JGJ1" s="182"/>
      <c r="JGK1" s="182"/>
      <c r="JGL1" s="182"/>
      <c r="JGM1" s="182"/>
      <c r="JGN1" s="182"/>
      <c r="JGO1" s="182"/>
      <c r="JGP1" s="182"/>
      <c r="JGQ1" s="182"/>
      <c r="JGR1" s="182"/>
      <c r="JGS1" s="182"/>
      <c r="JGT1" s="182"/>
      <c r="JGU1" s="182"/>
      <c r="JGV1" s="182"/>
      <c r="JGW1" s="182"/>
      <c r="JGX1" s="182"/>
      <c r="JGY1" s="182"/>
      <c r="JGZ1" s="182"/>
      <c r="JHA1" s="182"/>
      <c r="JHB1" s="182"/>
      <c r="JHC1" s="182"/>
      <c r="JHD1" s="182"/>
      <c r="JHE1" s="182"/>
      <c r="JHF1" s="182"/>
      <c r="JHG1" s="182"/>
      <c r="JHH1" s="182"/>
      <c r="JHI1" s="182"/>
      <c r="JHJ1" s="182"/>
      <c r="JHK1" s="182"/>
      <c r="JHL1" s="182"/>
      <c r="JHM1" s="182"/>
      <c r="JHN1" s="182"/>
      <c r="JHO1" s="182"/>
      <c r="JHP1" s="182"/>
      <c r="JHQ1" s="182"/>
      <c r="JHR1" s="182"/>
      <c r="JHS1" s="182"/>
      <c r="JHT1" s="182"/>
      <c r="JHU1" s="182"/>
      <c r="JHV1" s="182"/>
      <c r="JHW1" s="182"/>
      <c r="JHX1" s="182"/>
      <c r="JHY1" s="182"/>
      <c r="JHZ1" s="182"/>
      <c r="JIA1" s="182"/>
      <c r="JIB1" s="182"/>
      <c r="JIC1" s="182"/>
      <c r="JID1" s="182"/>
      <c r="JIE1" s="182"/>
      <c r="JIF1" s="182"/>
      <c r="JIG1" s="182"/>
      <c r="JIH1" s="182"/>
      <c r="JII1" s="182"/>
      <c r="JIJ1" s="182"/>
      <c r="JIK1" s="182"/>
      <c r="JIL1" s="182"/>
      <c r="JIM1" s="182"/>
      <c r="JIN1" s="182"/>
      <c r="JIO1" s="182"/>
      <c r="JIP1" s="182"/>
      <c r="JIQ1" s="182"/>
      <c r="JIR1" s="182"/>
      <c r="JIS1" s="182"/>
      <c r="JIT1" s="182"/>
      <c r="JIU1" s="182"/>
      <c r="JIV1" s="182"/>
      <c r="JIW1" s="182"/>
      <c r="JIX1" s="182"/>
      <c r="JIY1" s="182"/>
      <c r="JIZ1" s="182"/>
      <c r="JJA1" s="182"/>
      <c r="JJB1" s="182"/>
      <c r="JJC1" s="182"/>
      <c r="JJD1" s="182"/>
      <c r="JJE1" s="182"/>
      <c r="JJF1" s="182"/>
      <c r="JJG1" s="182"/>
      <c r="JJH1" s="182"/>
      <c r="JJI1" s="182"/>
      <c r="JJJ1" s="182"/>
      <c r="JJK1" s="182"/>
      <c r="JJL1" s="182"/>
      <c r="JJM1" s="182"/>
      <c r="JJN1" s="182"/>
      <c r="JJO1" s="182"/>
      <c r="JJP1" s="182"/>
      <c r="JJQ1" s="182"/>
      <c r="JJR1" s="182"/>
      <c r="JJS1" s="182"/>
      <c r="JJT1" s="182"/>
      <c r="JJU1" s="182"/>
      <c r="JJV1" s="182"/>
      <c r="JJW1" s="182"/>
      <c r="JJX1" s="182"/>
      <c r="JJY1" s="182"/>
      <c r="JJZ1" s="182"/>
      <c r="JKA1" s="182"/>
      <c r="JKB1" s="182"/>
      <c r="JKC1" s="182"/>
      <c r="JKD1" s="182"/>
      <c r="JKE1" s="182"/>
      <c r="JKF1" s="182"/>
      <c r="JKG1" s="182"/>
      <c r="JKH1" s="182"/>
      <c r="JKI1" s="182"/>
      <c r="JKJ1" s="182"/>
      <c r="JKK1" s="182"/>
      <c r="JKL1" s="182"/>
      <c r="JKM1" s="182"/>
      <c r="JKN1" s="182"/>
      <c r="JKO1" s="182"/>
      <c r="JKP1" s="182"/>
      <c r="JKQ1" s="182"/>
      <c r="JKR1" s="182"/>
      <c r="JKS1" s="182"/>
      <c r="JKT1" s="182"/>
      <c r="JKU1" s="182"/>
      <c r="JKV1" s="182"/>
      <c r="JKW1" s="182"/>
      <c r="JKX1" s="182"/>
      <c r="JKY1" s="182"/>
      <c r="JKZ1" s="182"/>
      <c r="JLA1" s="182"/>
      <c r="JLB1" s="182"/>
      <c r="JLC1" s="182"/>
      <c r="JLD1" s="182"/>
      <c r="JLE1" s="182"/>
      <c r="JLF1" s="182"/>
      <c r="JLG1" s="182"/>
      <c r="JLH1" s="182"/>
      <c r="JLI1" s="182"/>
      <c r="JLJ1" s="182"/>
      <c r="JLK1" s="182"/>
      <c r="JLL1" s="182"/>
      <c r="JLM1" s="182"/>
      <c r="JLN1" s="182"/>
      <c r="JLO1" s="182"/>
      <c r="JLP1" s="182"/>
      <c r="JLQ1" s="182"/>
      <c r="JLR1" s="182"/>
      <c r="JLS1" s="182"/>
      <c r="JLT1" s="182"/>
      <c r="JLU1" s="182"/>
      <c r="JLV1" s="182"/>
      <c r="JLW1" s="182"/>
      <c r="JLX1" s="182"/>
      <c r="JLY1" s="182"/>
      <c r="JLZ1" s="182"/>
      <c r="JMA1" s="182"/>
      <c r="JMB1" s="182"/>
      <c r="JMC1" s="182"/>
      <c r="JMD1" s="182"/>
      <c r="JME1" s="182"/>
      <c r="JMF1" s="182"/>
      <c r="JMG1" s="182"/>
      <c r="JMH1" s="182"/>
      <c r="JMI1" s="182"/>
      <c r="JMJ1" s="182"/>
      <c r="JMK1" s="182"/>
      <c r="JML1" s="182"/>
      <c r="JMM1" s="182"/>
      <c r="JMN1" s="182"/>
      <c r="JMO1" s="182"/>
      <c r="JMP1" s="182"/>
      <c r="JMQ1" s="182"/>
      <c r="JMR1" s="182"/>
      <c r="JMS1" s="182"/>
      <c r="JMT1" s="182"/>
      <c r="JMU1" s="182"/>
      <c r="JMV1" s="182"/>
      <c r="JMW1" s="182"/>
      <c r="JMX1" s="182"/>
      <c r="JMY1" s="182"/>
      <c r="JMZ1" s="182"/>
      <c r="JNA1" s="182"/>
      <c r="JNB1" s="182"/>
      <c r="JNC1" s="182"/>
      <c r="JND1" s="182"/>
      <c r="JNE1" s="182"/>
      <c r="JNF1" s="182"/>
      <c r="JNG1" s="182"/>
      <c r="JNH1" s="182"/>
      <c r="JNI1" s="182"/>
      <c r="JNJ1" s="182"/>
      <c r="JNK1" s="182"/>
      <c r="JNL1" s="182"/>
      <c r="JNM1" s="182"/>
      <c r="JNN1" s="182"/>
      <c r="JNO1" s="182"/>
      <c r="JNP1" s="182"/>
      <c r="JNQ1" s="182"/>
      <c r="JNR1" s="182"/>
      <c r="JNS1" s="182"/>
      <c r="JNT1" s="182"/>
      <c r="JNU1" s="182"/>
      <c r="JNV1" s="182"/>
      <c r="JNW1" s="182"/>
      <c r="JNX1" s="182"/>
      <c r="JNY1" s="182"/>
      <c r="JNZ1" s="182"/>
      <c r="JOA1" s="182"/>
      <c r="JOB1" s="182"/>
      <c r="JOC1" s="182"/>
      <c r="JOD1" s="182"/>
      <c r="JOE1" s="182"/>
      <c r="JOF1" s="182"/>
      <c r="JOG1" s="182"/>
      <c r="JOH1" s="182"/>
      <c r="JOI1" s="182"/>
      <c r="JOJ1" s="182"/>
      <c r="JOK1" s="182"/>
      <c r="JOL1" s="182"/>
      <c r="JOM1" s="182"/>
      <c r="JON1" s="182"/>
      <c r="JOO1" s="182"/>
      <c r="JOP1" s="182"/>
      <c r="JOQ1" s="182"/>
      <c r="JOR1" s="182"/>
      <c r="JOS1" s="182"/>
      <c r="JOT1" s="182"/>
      <c r="JOU1" s="182"/>
      <c r="JOV1" s="182"/>
      <c r="JOW1" s="182"/>
      <c r="JOX1" s="182"/>
      <c r="JOY1" s="182"/>
      <c r="JOZ1" s="182"/>
      <c r="JPA1" s="182"/>
      <c r="JPB1" s="182"/>
      <c r="JPC1" s="182"/>
      <c r="JPD1" s="182"/>
      <c r="JPE1" s="182"/>
      <c r="JPF1" s="182"/>
      <c r="JPG1" s="182"/>
      <c r="JPH1" s="182"/>
      <c r="JPI1" s="182"/>
      <c r="JPJ1" s="182"/>
      <c r="JPK1" s="182"/>
      <c r="JPL1" s="182"/>
      <c r="JPM1" s="182"/>
      <c r="JPN1" s="182"/>
      <c r="JPO1" s="182"/>
      <c r="JPP1" s="182"/>
      <c r="JPQ1" s="182"/>
      <c r="JPR1" s="182"/>
      <c r="JPS1" s="182"/>
      <c r="JPT1" s="182"/>
      <c r="JPU1" s="182"/>
      <c r="JPV1" s="182"/>
      <c r="JPW1" s="182"/>
      <c r="JPX1" s="182"/>
      <c r="JPY1" s="182"/>
      <c r="JPZ1" s="182"/>
      <c r="JQA1" s="182"/>
      <c r="JQB1" s="182"/>
      <c r="JQC1" s="182"/>
      <c r="JQD1" s="182"/>
      <c r="JQE1" s="182"/>
      <c r="JQF1" s="182"/>
      <c r="JQG1" s="182"/>
      <c r="JQH1" s="182"/>
      <c r="JQI1" s="182"/>
      <c r="JQJ1" s="182"/>
      <c r="JQK1" s="182"/>
      <c r="JQL1" s="182"/>
      <c r="JQM1" s="182"/>
      <c r="JQN1" s="182"/>
      <c r="JQO1" s="182"/>
      <c r="JQP1" s="182"/>
      <c r="JQQ1" s="182"/>
      <c r="JQR1" s="182"/>
      <c r="JQS1" s="182"/>
      <c r="JQT1" s="182"/>
      <c r="JQU1" s="182"/>
      <c r="JQV1" s="182"/>
      <c r="JQW1" s="182"/>
      <c r="JQX1" s="182"/>
      <c r="JQY1" s="182"/>
      <c r="JQZ1" s="182"/>
      <c r="JRA1" s="182"/>
      <c r="JRB1" s="182"/>
      <c r="JRC1" s="182"/>
      <c r="JRD1" s="182"/>
      <c r="JRE1" s="182"/>
      <c r="JRF1" s="182"/>
      <c r="JRG1" s="182"/>
      <c r="JRH1" s="182"/>
      <c r="JRI1" s="182"/>
      <c r="JRJ1" s="182"/>
      <c r="JRK1" s="182"/>
      <c r="JRL1" s="182"/>
      <c r="JRM1" s="182"/>
      <c r="JRN1" s="182"/>
      <c r="JRO1" s="182"/>
      <c r="JRP1" s="182"/>
      <c r="JRQ1" s="182"/>
      <c r="JRR1" s="182"/>
      <c r="JRS1" s="182"/>
      <c r="JRT1" s="182"/>
      <c r="JRU1" s="182"/>
      <c r="JRV1" s="182"/>
      <c r="JRW1" s="182"/>
      <c r="JRX1" s="182"/>
      <c r="JRY1" s="182"/>
      <c r="JRZ1" s="182"/>
      <c r="JSA1" s="182"/>
      <c r="JSB1" s="182"/>
      <c r="JSC1" s="182"/>
      <c r="JSD1" s="182"/>
      <c r="JSE1" s="182"/>
      <c r="JSF1" s="182"/>
      <c r="JSG1" s="182"/>
      <c r="JSH1" s="182"/>
      <c r="JSI1" s="182"/>
      <c r="JSJ1" s="182"/>
      <c r="JSK1" s="182"/>
      <c r="JSL1" s="182"/>
      <c r="JSM1" s="182"/>
      <c r="JSN1" s="182"/>
      <c r="JSO1" s="182"/>
      <c r="JSP1" s="182"/>
      <c r="JSQ1" s="182"/>
      <c r="JSR1" s="182"/>
      <c r="JSS1" s="182"/>
      <c r="JST1" s="182"/>
      <c r="JSU1" s="182"/>
      <c r="JSV1" s="182"/>
      <c r="JSW1" s="182"/>
      <c r="JSX1" s="182"/>
      <c r="JSY1" s="182"/>
      <c r="JSZ1" s="182"/>
      <c r="JTA1" s="182"/>
      <c r="JTB1" s="182"/>
      <c r="JTC1" s="182"/>
      <c r="JTD1" s="182"/>
      <c r="JTE1" s="182"/>
      <c r="JTF1" s="182"/>
      <c r="JTG1" s="182"/>
      <c r="JTH1" s="182"/>
      <c r="JTI1" s="182"/>
      <c r="JTJ1" s="182"/>
      <c r="JTK1" s="182"/>
      <c r="JTL1" s="182"/>
      <c r="JTM1" s="182"/>
      <c r="JTN1" s="182"/>
      <c r="JTO1" s="182"/>
      <c r="JTP1" s="182"/>
      <c r="JTQ1" s="182"/>
      <c r="JTR1" s="182"/>
      <c r="JTS1" s="182"/>
      <c r="JTT1" s="182"/>
      <c r="JTU1" s="182"/>
      <c r="JTV1" s="182"/>
      <c r="JTW1" s="182"/>
      <c r="JTX1" s="182"/>
      <c r="JTY1" s="182"/>
      <c r="JTZ1" s="182"/>
      <c r="JUA1" s="182"/>
      <c r="JUB1" s="182"/>
      <c r="JUC1" s="182"/>
      <c r="JUD1" s="182"/>
      <c r="JUE1" s="182"/>
      <c r="JUF1" s="182"/>
      <c r="JUG1" s="182"/>
      <c r="JUH1" s="182"/>
      <c r="JUI1" s="182"/>
      <c r="JUJ1" s="182"/>
      <c r="JUK1" s="182"/>
      <c r="JUL1" s="182"/>
      <c r="JUM1" s="182"/>
      <c r="JUN1" s="182"/>
      <c r="JUO1" s="182"/>
      <c r="JUP1" s="182"/>
      <c r="JUQ1" s="182"/>
      <c r="JUR1" s="182"/>
      <c r="JUS1" s="182"/>
      <c r="JUT1" s="182"/>
      <c r="JUU1" s="182"/>
      <c r="JUV1" s="182"/>
      <c r="JUW1" s="182"/>
      <c r="JUX1" s="182"/>
      <c r="JUY1" s="182"/>
      <c r="JUZ1" s="182"/>
      <c r="JVA1" s="182"/>
      <c r="JVB1" s="182"/>
      <c r="JVC1" s="182"/>
      <c r="JVD1" s="182"/>
      <c r="JVE1" s="182"/>
      <c r="JVF1" s="182"/>
      <c r="JVG1" s="182"/>
      <c r="JVH1" s="182"/>
      <c r="JVI1" s="182"/>
      <c r="JVJ1" s="182"/>
      <c r="JVK1" s="182"/>
      <c r="JVL1" s="182"/>
      <c r="JVM1" s="182"/>
      <c r="JVN1" s="182"/>
      <c r="JVO1" s="182"/>
      <c r="JVP1" s="182"/>
      <c r="JVQ1" s="182"/>
      <c r="JVR1" s="182"/>
      <c r="JVS1" s="182"/>
      <c r="JVT1" s="182"/>
      <c r="JVU1" s="182"/>
      <c r="JVV1" s="182"/>
      <c r="JVW1" s="182"/>
      <c r="JVX1" s="182"/>
      <c r="JVY1" s="182"/>
      <c r="JVZ1" s="182"/>
      <c r="JWA1" s="182"/>
      <c r="JWB1" s="182"/>
      <c r="JWC1" s="182"/>
      <c r="JWD1" s="182"/>
      <c r="JWE1" s="182"/>
      <c r="JWF1" s="182"/>
      <c r="JWG1" s="182"/>
      <c r="JWH1" s="182"/>
      <c r="JWI1" s="182"/>
      <c r="JWJ1" s="182"/>
      <c r="JWK1" s="182"/>
      <c r="JWL1" s="182"/>
      <c r="JWM1" s="182"/>
      <c r="JWN1" s="182"/>
      <c r="JWO1" s="182"/>
      <c r="JWP1" s="182"/>
      <c r="JWQ1" s="182"/>
      <c r="JWR1" s="182"/>
      <c r="JWS1" s="182"/>
      <c r="JWT1" s="182"/>
      <c r="JWU1" s="182"/>
      <c r="JWV1" s="182"/>
      <c r="JWW1" s="182"/>
      <c r="JWX1" s="182"/>
      <c r="JWY1" s="182"/>
      <c r="JWZ1" s="182"/>
      <c r="JXA1" s="182"/>
      <c r="JXB1" s="182"/>
      <c r="JXC1" s="182"/>
      <c r="JXD1" s="182"/>
      <c r="JXE1" s="182"/>
      <c r="JXF1" s="182"/>
      <c r="JXG1" s="182"/>
      <c r="JXH1" s="182"/>
      <c r="JXI1" s="182"/>
      <c r="JXJ1" s="182"/>
      <c r="JXK1" s="182"/>
      <c r="JXL1" s="182"/>
      <c r="JXM1" s="182"/>
      <c r="JXN1" s="182"/>
      <c r="JXO1" s="182"/>
      <c r="JXP1" s="182"/>
      <c r="JXQ1" s="182"/>
      <c r="JXR1" s="182"/>
      <c r="JXS1" s="182"/>
      <c r="JXT1" s="182"/>
      <c r="JXU1" s="182"/>
      <c r="JXV1" s="182"/>
      <c r="JXW1" s="182"/>
      <c r="JXX1" s="182"/>
      <c r="JXY1" s="182"/>
      <c r="JXZ1" s="182"/>
      <c r="JYA1" s="182"/>
      <c r="JYB1" s="182"/>
      <c r="JYC1" s="182"/>
      <c r="JYD1" s="182"/>
      <c r="JYE1" s="182"/>
      <c r="JYF1" s="182"/>
      <c r="JYG1" s="182"/>
      <c r="JYH1" s="182"/>
      <c r="JYI1" s="182"/>
      <c r="JYJ1" s="182"/>
      <c r="JYK1" s="182"/>
      <c r="JYL1" s="182"/>
      <c r="JYM1" s="182"/>
      <c r="JYN1" s="182"/>
      <c r="JYO1" s="182"/>
      <c r="JYP1" s="182"/>
      <c r="JYQ1" s="182"/>
      <c r="JYR1" s="182"/>
      <c r="JYS1" s="182"/>
      <c r="JYT1" s="182"/>
      <c r="JYU1" s="182"/>
      <c r="JYV1" s="182"/>
      <c r="JYW1" s="182"/>
      <c r="JYX1" s="182"/>
      <c r="JYY1" s="182"/>
      <c r="JYZ1" s="182"/>
      <c r="JZA1" s="182"/>
      <c r="JZB1" s="182"/>
      <c r="JZC1" s="182"/>
      <c r="JZD1" s="182"/>
      <c r="JZE1" s="182"/>
      <c r="JZF1" s="182"/>
      <c r="JZG1" s="182"/>
      <c r="JZH1" s="182"/>
      <c r="JZI1" s="182"/>
      <c r="JZJ1" s="182"/>
      <c r="JZK1" s="182"/>
      <c r="JZL1" s="182"/>
      <c r="JZM1" s="182"/>
      <c r="JZN1" s="182"/>
      <c r="JZO1" s="182"/>
      <c r="JZP1" s="182"/>
      <c r="JZQ1" s="182"/>
      <c r="JZR1" s="182"/>
      <c r="JZS1" s="182"/>
      <c r="JZT1" s="182"/>
      <c r="JZU1" s="182"/>
      <c r="JZV1" s="182"/>
      <c r="JZW1" s="182"/>
      <c r="JZX1" s="182"/>
      <c r="JZY1" s="182"/>
      <c r="JZZ1" s="182"/>
      <c r="KAA1" s="182"/>
      <c r="KAB1" s="182"/>
      <c r="KAC1" s="182"/>
      <c r="KAD1" s="182"/>
      <c r="KAE1" s="182"/>
      <c r="KAF1" s="182"/>
      <c r="KAG1" s="182"/>
      <c r="KAH1" s="182"/>
      <c r="KAI1" s="182"/>
      <c r="KAJ1" s="182"/>
      <c r="KAK1" s="182"/>
      <c r="KAL1" s="182"/>
      <c r="KAM1" s="182"/>
      <c r="KAN1" s="182"/>
      <c r="KAO1" s="182"/>
      <c r="KAP1" s="182"/>
      <c r="KAQ1" s="182"/>
      <c r="KAR1" s="182"/>
      <c r="KAS1" s="182"/>
      <c r="KAT1" s="182"/>
      <c r="KAU1" s="182"/>
      <c r="KAV1" s="182"/>
      <c r="KAW1" s="182"/>
      <c r="KAX1" s="182"/>
      <c r="KAY1" s="182"/>
      <c r="KAZ1" s="182"/>
      <c r="KBA1" s="182"/>
      <c r="KBB1" s="182"/>
      <c r="KBC1" s="182"/>
      <c r="KBD1" s="182"/>
      <c r="KBE1" s="182"/>
      <c r="KBF1" s="182"/>
      <c r="KBG1" s="182"/>
      <c r="KBH1" s="182"/>
      <c r="KBI1" s="182"/>
      <c r="KBJ1" s="182"/>
      <c r="KBK1" s="182"/>
      <c r="KBL1" s="182"/>
      <c r="KBM1" s="182"/>
      <c r="KBN1" s="182"/>
      <c r="KBO1" s="182"/>
      <c r="KBP1" s="182"/>
      <c r="KBQ1" s="182"/>
      <c r="KBR1" s="182"/>
      <c r="KBS1" s="182"/>
      <c r="KBT1" s="182"/>
      <c r="KBU1" s="182"/>
      <c r="KBV1" s="182"/>
      <c r="KBW1" s="182"/>
      <c r="KBX1" s="182"/>
      <c r="KBY1" s="182"/>
      <c r="KBZ1" s="182"/>
      <c r="KCA1" s="182"/>
      <c r="KCB1" s="182"/>
      <c r="KCC1" s="182"/>
      <c r="KCD1" s="182"/>
      <c r="KCE1" s="182"/>
      <c r="KCF1" s="182"/>
      <c r="KCG1" s="182"/>
      <c r="KCH1" s="182"/>
      <c r="KCI1" s="182"/>
      <c r="KCJ1" s="182"/>
      <c r="KCK1" s="182"/>
      <c r="KCL1" s="182"/>
      <c r="KCM1" s="182"/>
      <c r="KCN1" s="182"/>
      <c r="KCO1" s="182"/>
      <c r="KCP1" s="182"/>
      <c r="KCQ1" s="182"/>
      <c r="KCR1" s="182"/>
      <c r="KCS1" s="182"/>
      <c r="KCT1" s="182"/>
      <c r="KCU1" s="182"/>
      <c r="KCV1" s="182"/>
      <c r="KCW1" s="182"/>
      <c r="KCX1" s="182"/>
      <c r="KCY1" s="182"/>
      <c r="KCZ1" s="182"/>
      <c r="KDA1" s="182"/>
      <c r="KDB1" s="182"/>
      <c r="KDC1" s="182"/>
      <c r="KDD1" s="182"/>
      <c r="KDE1" s="182"/>
      <c r="KDF1" s="182"/>
      <c r="KDG1" s="182"/>
      <c r="KDH1" s="182"/>
      <c r="KDI1" s="182"/>
      <c r="KDJ1" s="182"/>
      <c r="KDK1" s="182"/>
      <c r="KDL1" s="182"/>
      <c r="KDM1" s="182"/>
      <c r="KDN1" s="182"/>
      <c r="KDO1" s="182"/>
      <c r="KDP1" s="182"/>
      <c r="KDQ1" s="182"/>
      <c r="KDR1" s="182"/>
      <c r="KDS1" s="182"/>
      <c r="KDT1" s="182"/>
      <c r="KDU1" s="182"/>
      <c r="KDV1" s="182"/>
      <c r="KDW1" s="182"/>
      <c r="KDX1" s="182"/>
      <c r="KDY1" s="182"/>
      <c r="KDZ1" s="182"/>
      <c r="KEA1" s="182"/>
      <c r="KEB1" s="182"/>
      <c r="KEC1" s="182"/>
      <c r="KED1" s="182"/>
      <c r="KEE1" s="182"/>
      <c r="KEF1" s="182"/>
      <c r="KEG1" s="182"/>
      <c r="KEH1" s="182"/>
      <c r="KEI1" s="182"/>
      <c r="KEJ1" s="182"/>
      <c r="KEK1" s="182"/>
      <c r="KEL1" s="182"/>
      <c r="KEM1" s="182"/>
      <c r="KEN1" s="182"/>
      <c r="KEO1" s="182"/>
      <c r="KEP1" s="182"/>
      <c r="KEQ1" s="182"/>
      <c r="KER1" s="182"/>
      <c r="KES1" s="182"/>
      <c r="KET1" s="182"/>
      <c r="KEU1" s="182"/>
      <c r="KEV1" s="182"/>
      <c r="KEW1" s="182"/>
      <c r="KEX1" s="182"/>
      <c r="KEY1" s="182"/>
      <c r="KEZ1" s="182"/>
      <c r="KFA1" s="182"/>
      <c r="KFB1" s="182"/>
      <c r="KFC1" s="182"/>
      <c r="KFD1" s="182"/>
      <c r="KFE1" s="182"/>
      <c r="KFF1" s="182"/>
      <c r="KFG1" s="182"/>
      <c r="KFH1" s="182"/>
      <c r="KFI1" s="182"/>
      <c r="KFJ1" s="182"/>
      <c r="KFK1" s="182"/>
      <c r="KFL1" s="182"/>
      <c r="KFM1" s="182"/>
      <c r="KFN1" s="182"/>
      <c r="KFO1" s="182"/>
      <c r="KFP1" s="182"/>
      <c r="KFQ1" s="182"/>
      <c r="KFR1" s="182"/>
      <c r="KFS1" s="182"/>
      <c r="KFT1" s="182"/>
      <c r="KFU1" s="182"/>
      <c r="KFV1" s="182"/>
      <c r="KFW1" s="182"/>
      <c r="KFX1" s="182"/>
      <c r="KFY1" s="182"/>
      <c r="KFZ1" s="182"/>
      <c r="KGA1" s="182"/>
      <c r="KGB1" s="182"/>
      <c r="KGC1" s="182"/>
      <c r="KGD1" s="182"/>
      <c r="KGE1" s="182"/>
      <c r="KGF1" s="182"/>
      <c r="KGG1" s="182"/>
      <c r="KGH1" s="182"/>
      <c r="KGI1" s="182"/>
      <c r="KGJ1" s="182"/>
      <c r="KGK1" s="182"/>
      <c r="KGL1" s="182"/>
      <c r="KGM1" s="182"/>
      <c r="KGN1" s="182"/>
      <c r="KGO1" s="182"/>
      <c r="KGP1" s="182"/>
      <c r="KGQ1" s="182"/>
      <c r="KGR1" s="182"/>
      <c r="KGS1" s="182"/>
      <c r="KGT1" s="182"/>
      <c r="KGU1" s="182"/>
      <c r="KGV1" s="182"/>
      <c r="KGW1" s="182"/>
      <c r="KGX1" s="182"/>
      <c r="KGY1" s="182"/>
      <c r="KGZ1" s="182"/>
      <c r="KHA1" s="182"/>
      <c r="KHB1" s="182"/>
      <c r="KHC1" s="182"/>
      <c r="KHD1" s="182"/>
      <c r="KHE1" s="182"/>
      <c r="KHF1" s="182"/>
      <c r="KHG1" s="182"/>
      <c r="KHH1" s="182"/>
      <c r="KHI1" s="182"/>
      <c r="KHJ1" s="182"/>
      <c r="KHK1" s="182"/>
      <c r="KHL1" s="182"/>
      <c r="KHM1" s="182"/>
      <c r="KHN1" s="182"/>
      <c r="KHO1" s="182"/>
      <c r="KHP1" s="182"/>
      <c r="KHQ1" s="182"/>
      <c r="KHR1" s="182"/>
      <c r="KHS1" s="182"/>
      <c r="KHT1" s="182"/>
      <c r="KHU1" s="182"/>
      <c r="KHV1" s="182"/>
      <c r="KHW1" s="182"/>
      <c r="KHX1" s="182"/>
      <c r="KHY1" s="182"/>
      <c r="KHZ1" s="182"/>
      <c r="KIA1" s="182"/>
      <c r="KIB1" s="182"/>
      <c r="KIC1" s="182"/>
      <c r="KID1" s="182"/>
      <c r="KIE1" s="182"/>
      <c r="KIF1" s="182"/>
      <c r="KIG1" s="182"/>
      <c r="KIH1" s="182"/>
      <c r="KII1" s="182"/>
      <c r="KIJ1" s="182"/>
      <c r="KIK1" s="182"/>
      <c r="KIL1" s="182"/>
      <c r="KIM1" s="182"/>
      <c r="KIN1" s="182"/>
      <c r="KIO1" s="182"/>
      <c r="KIP1" s="182"/>
      <c r="KIQ1" s="182"/>
      <c r="KIR1" s="182"/>
      <c r="KIS1" s="182"/>
      <c r="KIT1" s="182"/>
      <c r="KIU1" s="182"/>
      <c r="KIV1" s="182"/>
      <c r="KIW1" s="182"/>
      <c r="KIX1" s="182"/>
      <c r="KIY1" s="182"/>
      <c r="KIZ1" s="182"/>
      <c r="KJA1" s="182"/>
      <c r="KJB1" s="182"/>
      <c r="KJC1" s="182"/>
      <c r="KJD1" s="182"/>
      <c r="KJE1" s="182"/>
      <c r="KJF1" s="182"/>
      <c r="KJG1" s="182"/>
      <c r="KJH1" s="182"/>
      <c r="KJI1" s="182"/>
      <c r="KJJ1" s="182"/>
      <c r="KJK1" s="182"/>
      <c r="KJL1" s="182"/>
      <c r="KJM1" s="182"/>
      <c r="KJN1" s="182"/>
      <c r="KJO1" s="182"/>
      <c r="KJP1" s="182"/>
      <c r="KJQ1" s="182"/>
      <c r="KJR1" s="182"/>
      <c r="KJS1" s="182"/>
      <c r="KJT1" s="182"/>
      <c r="KJU1" s="182"/>
      <c r="KJV1" s="182"/>
      <c r="KJW1" s="182"/>
      <c r="KJX1" s="182"/>
      <c r="KJY1" s="182"/>
      <c r="KJZ1" s="182"/>
      <c r="KKA1" s="182"/>
      <c r="KKB1" s="182"/>
      <c r="KKC1" s="182"/>
      <c r="KKD1" s="182"/>
      <c r="KKE1" s="182"/>
      <c r="KKF1" s="182"/>
      <c r="KKG1" s="182"/>
      <c r="KKH1" s="182"/>
      <c r="KKI1" s="182"/>
      <c r="KKJ1" s="182"/>
      <c r="KKK1" s="182"/>
      <c r="KKL1" s="182"/>
      <c r="KKM1" s="182"/>
      <c r="KKN1" s="182"/>
      <c r="KKO1" s="182"/>
      <c r="KKP1" s="182"/>
      <c r="KKQ1" s="182"/>
      <c r="KKR1" s="182"/>
      <c r="KKS1" s="182"/>
      <c r="KKT1" s="182"/>
      <c r="KKU1" s="182"/>
      <c r="KKV1" s="182"/>
      <c r="KKW1" s="182"/>
      <c r="KKX1" s="182"/>
      <c r="KKY1" s="182"/>
      <c r="KKZ1" s="182"/>
      <c r="KLA1" s="182"/>
      <c r="KLB1" s="182"/>
      <c r="KLC1" s="182"/>
      <c r="KLD1" s="182"/>
      <c r="KLE1" s="182"/>
      <c r="KLF1" s="182"/>
      <c r="KLG1" s="182"/>
      <c r="KLH1" s="182"/>
      <c r="KLI1" s="182"/>
      <c r="KLJ1" s="182"/>
      <c r="KLK1" s="182"/>
      <c r="KLL1" s="182"/>
      <c r="KLM1" s="182"/>
      <c r="KLN1" s="182"/>
      <c r="KLO1" s="182"/>
      <c r="KLP1" s="182"/>
      <c r="KLQ1" s="182"/>
      <c r="KLR1" s="182"/>
      <c r="KLS1" s="182"/>
      <c r="KLT1" s="182"/>
      <c r="KLU1" s="182"/>
      <c r="KLV1" s="182"/>
      <c r="KLW1" s="182"/>
      <c r="KLX1" s="182"/>
      <c r="KLY1" s="182"/>
      <c r="KLZ1" s="182"/>
      <c r="KMA1" s="182"/>
      <c r="KMB1" s="182"/>
      <c r="KMC1" s="182"/>
      <c r="KMD1" s="182"/>
      <c r="KME1" s="182"/>
      <c r="KMF1" s="182"/>
      <c r="KMG1" s="182"/>
      <c r="KMH1" s="182"/>
      <c r="KMI1" s="182"/>
      <c r="KMJ1" s="182"/>
      <c r="KMK1" s="182"/>
      <c r="KML1" s="182"/>
      <c r="KMM1" s="182"/>
      <c r="KMN1" s="182"/>
      <c r="KMO1" s="182"/>
      <c r="KMP1" s="182"/>
      <c r="KMQ1" s="182"/>
      <c r="KMR1" s="182"/>
      <c r="KMS1" s="182"/>
      <c r="KMT1" s="182"/>
      <c r="KMU1" s="182"/>
      <c r="KMV1" s="182"/>
      <c r="KMW1" s="182"/>
      <c r="KMX1" s="182"/>
      <c r="KMY1" s="182"/>
      <c r="KMZ1" s="182"/>
      <c r="KNA1" s="182"/>
      <c r="KNB1" s="182"/>
      <c r="KNC1" s="182"/>
      <c r="KND1" s="182"/>
      <c r="KNE1" s="182"/>
      <c r="KNF1" s="182"/>
      <c r="KNG1" s="182"/>
      <c r="KNH1" s="182"/>
      <c r="KNI1" s="182"/>
      <c r="KNJ1" s="182"/>
      <c r="KNK1" s="182"/>
      <c r="KNL1" s="182"/>
      <c r="KNM1" s="182"/>
      <c r="KNN1" s="182"/>
      <c r="KNO1" s="182"/>
      <c r="KNP1" s="182"/>
      <c r="KNQ1" s="182"/>
      <c r="KNR1" s="182"/>
      <c r="KNS1" s="182"/>
      <c r="KNT1" s="182"/>
      <c r="KNU1" s="182"/>
      <c r="KNV1" s="182"/>
      <c r="KNW1" s="182"/>
      <c r="KNX1" s="182"/>
      <c r="KNY1" s="182"/>
      <c r="KNZ1" s="182"/>
      <c r="KOA1" s="182"/>
      <c r="KOB1" s="182"/>
      <c r="KOC1" s="182"/>
      <c r="KOD1" s="182"/>
      <c r="KOE1" s="182"/>
      <c r="KOF1" s="182"/>
      <c r="KOG1" s="182"/>
      <c r="KOH1" s="182"/>
      <c r="KOI1" s="182"/>
      <c r="KOJ1" s="182"/>
      <c r="KOK1" s="182"/>
      <c r="KOL1" s="182"/>
      <c r="KOM1" s="182"/>
      <c r="KON1" s="182"/>
      <c r="KOO1" s="182"/>
      <c r="KOP1" s="182"/>
      <c r="KOQ1" s="182"/>
      <c r="KOR1" s="182"/>
      <c r="KOS1" s="182"/>
      <c r="KOT1" s="182"/>
      <c r="KOU1" s="182"/>
      <c r="KOV1" s="182"/>
      <c r="KOW1" s="182"/>
      <c r="KOX1" s="182"/>
      <c r="KOY1" s="182"/>
      <c r="KOZ1" s="182"/>
      <c r="KPA1" s="182"/>
      <c r="KPB1" s="182"/>
      <c r="KPC1" s="182"/>
      <c r="KPD1" s="182"/>
      <c r="KPE1" s="182"/>
      <c r="KPF1" s="182"/>
      <c r="KPG1" s="182"/>
      <c r="KPH1" s="182"/>
      <c r="KPI1" s="182"/>
      <c r="KPJ1" s="182"/>
      <c r="KPK1" s="182"/>
      <c r="KPL1" s="182"/>
      <c r="KPM1" s="182"/>
      <c r="KPN1" s="182"/>
      <c r="KPO1" s="182"/>
      <c r="KPP1" s="182"/>
      <c r="KPQ1" s="182"/>
      <c r="KPR1" s="182"/>
      <c r="KPS1" s="182"/>
      <c r="KPT1" s="182"/>
      <c r="KPU1" s="182"/>
      <c r="KPV1" s="182"/>
      <c r="KPW1" s="182"/>
      <c r="KPX1" s="182"/>
      <c r="KPY1" s="182"/>
      <c r="KPZ1" s="182"/>
      <c r="KQA1" s="182"/>
      <c r="KQB1" s="182"/>
      <c r="KQC1" s="182"/>
      <c r="KQD1" s="182"/>
      <c r="KQE1" s="182"/>
      <c r="KQF1" s="182"/>
      <c r="KQG1" s="182"/>
      <c r="KQH1" s="182"/>
      <c r="KQI1" s="182"/>
      <c r="KQJ1" s="182"/>
      <c r="KQK1" s="182"/>
      <c r="KQL1" s="182"/>
      <c r="KQM1" s="182"/>
      <c r="KQN1" s="182"/>
      <c r="KQO1" s="182"/>
      <c r="KQP1" s="182"/>
      <c r="KQQ1" s="182"/>
      <c r="KQR1" s="182"/>
      <c r="KQS1" s="182"/>
      <c r="KQT1" s="182"/>
      <c r="KQU1" s="182"/>
      <c r="KQV1" s="182"/>
      <c r="KQW1" s="182"/>
      <c r="KQX1" s="182"/>
      <c r="KQY1" s="182"/>
      <c r="KQZ1" s="182"/>
      <c r="KRA1" s="182"/>
      <c r="KRB1" s="182"/>
      <c r="KRC1" s="182"/>
      <c r="KRD1" s="182"/>
      <c r="KRE1" s="182"/>
      <c r="KRF1" s="182"/>
      <c r="KRG1" s="182"/>
      <c r="KRH1" s="182"/>
      <c r="KRI1" s="182"/>
      <c r="KRJ1" s="182"/>
      <c r="KRK1" s="182"/>
      <c r="KRL1" s="182"/>
      <c r="KRM1" s="182"/>
      <c r="KRN1" s="182"/>
      <c r="KRO1" s="182"/>
      <c r="KRP1" s="182"/>
      <c r="KRQ1" s="182"/>
      <c r="KRR1" s="182"/>
      <c r="KRS1" s="182"/>
      <c r="KRT1" s="182"/>
      <c r="KRU1" s="182"/>
      <c r="KRV1" s="182"/>
      <c r="KRW1" s="182"/>
      <c r="KRX1" s="182"/>
      <c r="KRY1" s="182"/>
      <c r="KRZ1" s="182"/>
      <c r="KSA1" s="182"/>
      <c r="KSB1" s="182"/>
      <c r="KSC1" s="182"/>
      <c r="KSD1" s="182"/>
      <c r="KSE1" s="182"/>
      <c r="KSF1" s="182"/>
      <c r="KSG1" s="182"/>
      <c r="KSH1" s="182"/>
      <c r="KSI1" s="182"/>
      <c r="KSJ1" s="182"/>
      <c r="KSK1" s="182"/>
      <c r="KSL1" s="182"/>
      <c r="KSM1" s="182"/>
      <c r="KSN1" s="182"/>
      <c r="KSO1" s="182"/>
      <c r="KSP1" s="182"/>
      <c r="KSQ1" s="182"/>
      <c r="KSR1" s="182"/>
      <c r="KSS1" s="182"/>
      <c r="KST1" s="182"/>
      <c r="KSU1" s="182"/>
      <c r="KSV1" s="182"/>
      <c r="KSW1" s="182"/>
      <c r="KSX1" s="182"/>
      <c r="KSY1" s="182"/>
      <c r="KSZ1" s="182"/>
      <c r="KTA1" s="182"/>
      <c r="KTB1" s="182"/>
      <c r="KTC1" s="182"/>
      <c r="KTD1" s="182"/>
      <c r="KTE1" s="182"/>
      <c r="KTF1" s="182"/>
      <c r="KTG1" s="182"/>
      <c r="KTH1" s="182"/>
      <c r="KTI1" s="182"/>
      <c r="KTJ1" s="182"/>
      <c r="KTK1" s="182"/>
      <c r="KTL1" s="182"/>
      <c r="KTM1" s="182"/>
      <c r="KTN1" s="182"/>
      <c r="KTO1" s="182"/>
      <c r="KTP1" s="182"/>
      <c r="KTQ1" s="182"/>
      <c r="KTR1" s="182"/>
      <c r="KTS1" s="182"/>
      <c r="KTT1" s="182"/>
      <c r="KTU1" s="182"/>
      <c r="KTV1" s="182"/>
      <c r="KTW1" s="182"/>
      <c r="KTX1" s="182"/>
      <c r="KTY1" s="182"/>
      <c r="KTZ1" s="182"/>
      <c r="KUA1" s="182"/>
      <c r="KUB1" s="182"/>
      <c r="KUC1" s="182"/>
      <c r="KUD1" s="182"/>
      <c r="KUE1" s="182"/>
      <c r="KUF1" s="182"/>
      <c r="KUG1" s="182"/>
      <c r="KUH1" s="182"/>
      <c r="KUI1" s="182"/>
      <c r="KUJ1" s="182"/>
      <c r="KUK1" s="182"/>
      <c r="KUL1" s="182"/>
      <c r="KUM1" s="182"/>
      <c r="KUN1" s="182"/>
      <c r="KUO1" s="182"/>
      <c r="KUP1" s="182"/>
      <c r="KUQ1" s="182"/>
      <c r="KUR1" s="182"/>
      <c r="KUS1" s="182"/>
      <c r="KUT1" s="182"/>
      <c r="KUU1" s="182"/>
      <c r="KUV1" s="182"/>
      <c r="KUW1" s="182"/>
      <c r="KUX1" s="182"/>
      <c r="KUY1" s="182"/>
      <c r="KUZ1" s="182"/>
      <c r="KVA1" s="182"/>
      <c r="KVB1" s="182"/>
      <c r="KVC1" s="182"/>
      <c r="KVD1" s="182"/>
      <c r="KVE1" s="182"/>
      <c r="KVF1" s="182"/>
      <c r="KVG1" s="182"/>
      <c r="KVH1" s="182"/>
      <c r="KVI1" s="182"/>
      <c r="KVJ1" s="182"/>
      <c r="KVK1" s="182"/>
      <c r="KVL1" s="182"/>
      <c r="KVM1" s="182"/>
      <c r="KVN1" s="182"/>
      <c r="KVO1" s="182"/>
      <c r="KVP1" s="182"/>
      <c r="KVQ1" s="182"/>
      <c r="KVR1" s="182"/>
      <c r="KVS1" s="182"/>
      <c r="KVT1" s="182"/>
      <c r="KVU1" s="182"/>
      <c r="KVV1" s="182"/>
      <c r="KVW1" s="182"/>
      <c r="KVX1" s="182"/>
      <c r="KVY1" s="182"/>
      <c r="KVZ1" s="182"/>
      <c r="KWA1" s="182"/>
      <c r="KWB1" s="182"/>
      <c r="KWC1" s="182"/>
      <c r="KWD1" s="182"/>
      <c r="KWE1" s="182"/>
      <c r="KWF1" s="182"/>
      <c r="KWG1" s="182"/>
      <c r="KWH1" s="182"/>
      <c r="KWI1" s="182"/>
      <c r="KWJ1" s="182"/>
      <c r="KWK1" s="182"/>
      <c r="KWL1" s="182"/>
      <c r="KWM1" s="182"/>
      <c r="KWN1" s="182"/>
      <c r="KWO1" s="182"/>
      <c r="KWP1" s="182"/>
      <c r="KWQ1" s="182"/>
      <c r="KWR1" s="182"/>
      <c r="KWS1" s="182"/>
      <c r="KWT1" s="182"/>
      <c r="KWU1" s="182"/>
      <c r="KWV1" s="182"/>
      <c r="KWW1" s="182"/>
      <c r="KWX1" s="182"/>
      <c r="KWY1" s="182"/>
      <c r="KWZ1" s="182"/>
      <c r="KXA1" s="182"/>
      <c r="KXB1" s="182"/>
      <c r="KXC1" s="182"/>
      <c r="KXD1" s="182"/>
      <c r="KXE1" s="182"/>
      <c r="KXF1" s="182"/>
      <c r="KXG1" s="182"/>
      <c r="KXH1" s="182"/>
      <c r="KXI1" s="182"/>
      <c r="KXJ1" s="182"/>
      <c r="KXK1" s="182"/>
      <c r="KXL1" s="182"/>
      <c r="KXM1" s="182"/>
      <c r="KXN1" s="182"/>
      <c r="KXO1" s="182"/>
      <c r="KXP1" s="182"/>
      <c r="KXQ1" s="182"/>
      <c r="KXR1" s="182"/>
      <c r="KXS1" s="182"/>
      <c r="KXT1" s="182"/>
      <c r="KXU1" s="182"/>
      <c r="KXV1" s="182"/>
      <c r="KXW1" s="182"/>
      <c r="KXX1" s="182"/>
      <c r="KXY1" s="182"/>
      <c r="KXZ1" s="182"/>
      <c r="KYA1" s="182"/>
      <c r="KYB1" s="182"/>
      <c r="KYC1" s="182"/>
      <c r="KYD1" s="182"/>
      <c r="KYE1" s="182"/>
      <c r="KYF1" s="182"/>
      <c r="KYG1" s="182"/>
      <c r="KYH1" s="182"/>
      <c r="KYI1" s="182"/>
      <c r="KYJ1" s="182"/>
      <c r="KYK1" s="182"/>
      <c r="KYL1" s="182"/>
      <c r="KYM1" s="182"/>
      <c r="KYN1" s="182"/>
      <c r="KYO1" s="182"/>
      <c r="KYP1" s="182"/>
      <c r="KYQ1" s="182"/>
      <c r="KYR1" s="182"/>
      <c r="KYS1" s="182"/>
      <c r="KYT1" s="182"/>
      <c r="KYU1" s="182"/>
      <c r="KYV1" s="182"/>
      <c r="KYW1" s="182"/>
      <c r="KYX1" s="182"/>
      <c r="KYY1" s="182"/>
      <c r="KYZ1" s="182"/>
      <c r="KZA1" s="182"/>
      <c r="KZB1" s="182"/>
      <c r="KZC1" s="182"/>
      <c r="KZD1" s="182"/>
      <c r="KZE1" s="182"/>
      <c r="KZF1" s="182"/>
      <c r="KZG1" s="182"/>
      <c r="KZH1" s="182"/>
      <c r="KZI1" s="182"/>
      <c r="KZJ1" s="182"/>
      <c r="KZK1" s="182"/>
      <c r="KZL1" s="182"/>
      <c r="KZM1" s="182"/>
      <c r="KZN1" s="182"/>
      <c r="KZO1" s="182"/>
      <c r="KZP1" s="182"/>
      <c r="KZQ1" s="182"/>
      <c r="KZR1" s="182"/>
      <c r="KZS1" s="182"/>
      <c r="KZT1" s="182"/>
      <c r="KZU1" s="182"/>
      <c r="KZV1" s="182"/>
      <c r="KZW1" s="182"/>
      <c r="KZX1" s="182"/>
      <c r="KZY1" s="182"/>
      <c r="KZZ1" s="182"/>
      <c r="LAA1" s="182"/>
      <c r="LAB1" s="182"/>
      <c r="LAC1" s="182"/>
      <c r="LAD1" s="182"/>
      <c r="LAE1" s="182"/>
      <c r="LAF1" s="182"/>
      <c r="LAG1" s="182"/>
      <c r="LAH1" s="182"/>
      <c r="LAI1" s="182"/>
      <c r="LAJ1" s="182"/>
      <c r="LAK1" s="182"/>
      <c r="LAL1" s="182"/>
      <c r="LAM1" s="182"/>
      <c r="LAN1" s="182"/>
      <c r="LAO1" s="182"/>
      <c r="LAP1" s="182"/>
      <c r="LAQ1" s="182"/>
      <c r="LAR1" s="182"/>
      <c r="LAS1" s="182"/>
      <c r="LAT1" s="182"/>
      <c r="LAU1" s="182"/>
      <c r="LAV1" s="182"/>
      <c r="LAW1" s="182"/>
      <c r="LAX1" s="182"/>
      <c r="LAY1" s="182"/>
      <c r="LAZ1" s="182"/>
      <c r="LBA1" s="182"/>
      <c r="LBB1" s="182"/>
      <c r="LBC1" s="182"/>
      <c r="LBD1" s="182"/>
      <c r="LBE1" s="182"/>
      <c r="LBF1" s="182"/>
      <c r="LBG1" s="182"/>
      <c r="LBH1" s="182"/>
      <c r="LBI1" s="182"/>
      <c r="LBJ1" s="182"/>
      <c r="LBK1" s="182"/>
      <c r="LBL1" s="182"/>
      <c r="LBM1" s="182"/>
      <c r="LBN1" s="182"/>
      <c r="LBO1" s="182"/>
      <c r="LBP1" s="182"/>
      <c r="LBQ1" s="182"/>
      <c r="LBR1" s="182"/>
      <c r="LBS1" s="182"/>
      <c r="LBT1" s="182"/>
      <c r="LBU1" s="182"/>
      <c r="LBV1" s="182"/>
      <c r="LBW1" s="182"/>
      <c r="LBX1" s="182"/>
      <c r="LBY1" s="182"/>
      <c r="LBZ1" s="182"/>
      <c r="LCA1" s="182"/>
      <c r="LCB1" s="182"/>
      <c r="LCC1" s="182"/>
      <c r="LCD1" s="182"/>
      <c r="LCE1" s="182"/>
      <c r="LCF1" s="182"/>
      <c r="LCG1" s="182"/>
      <c r="LCH1" s="182"/>
      <c r="LCI1" s="182"/>
      <c r="LCJ1" s="182"/>
      <c r="LCK1" s="182"/>
      <c r="LCL1" s="182"/>
      <c r="LCM1" s="182"/>
      <c r="LCN1" s="182"/>
      <c r="LCO1" s="182"/>
      <c r="LCP1" s="182"/>
      <c r="LCQ1" s="182"/>
      <c r="LCR1" s="182"/>
      <c r="LCS1" s="182"/>
      <c r="LCT1" s="182"/>
      <c r="LCU1" s="182"/>
      <c r="LCV1" s="182"/>
      <c r="LCW1" s="182"/>
      <c r="LCX1" s="182"/>
      <c r="LCY1" s="182"/>
      <c r="LCZ1" s="182"/>
      <c r="LDA1" s="182"/>
      <c r="LDB1" s="182"/>
      <c r="LDC1" s="182"/>
      <c r="LDD1" s="182"/>
      <c r="LDE1" s="182"/>
      <c r="LDF1" s="182"/>
      <c r="LDG1" s="182"/>
      <c r="LDH1" s="182"/>
      <c r="LDI1" s="182"/>
      <c r="LDJ1" s="182"/>
      <c r="LDK1" s="182"/>
      <c r="LDL1" s="182"/>
      <c r="LDM1" s="182"/>
      <c r="LDN1" s="182"/>
      <c r="LDO1" s="182"/>
      <c r="LDP1" s="182"/>
      <c r="LDQ1" s="182"/>
      <c r="LDR1" s="182"/>
      <c r="LDS1" s="182"/>
      <c r="LDT1" s="182"/>
      <c r="LDU1" s="182"/>
      <c r="LDV1" s="182"/>
      <c r="LDW1" s="182"/>
      <c r="LDX1" s="182"/>
      <c r="LDY1" s="182"/>
      <c r="LDZ1" s="182"/>
      <c r="LEA1" s="182"/>
      <c r="LEB1" s="182"/>
      <c r="LEC1" s="182"/>
      <c r="LED1" s="182"/>
      <c r="LEE1" s="182"/>
      <c r="LEF1" s="182"/>
      <c r="LEG1" s="182"/>
      <c r="LEH1" s="182"/>
      <c r="LEI1" s="182"/>
      <c r="LEJ1" s="182"/>
      <c r="LEK1" s="182"/>
      <c r="LEL1" s="182"/>
      <c r="LEM1" s="182"/>
      <c r="LEN1" s="182"/>
      <c r="LEO1" s="182"/>
      <c r="LEP1" s="182"/>
      <c r="LEQ1" s="182"/>
      <c r="LER1" s="182"/>
      <c r="LES1" s="182"/>
      <c r="LET1" s="182"/>
      <c r="LEU1" s="182"/>
      <c r="LEV1" s="182"/>
      <c r="LEW1" s="182"/>
      <c r="LEX1" s="182"/>
      <c r="LEY1" s="182"/>
      <c r="LEZ1" s="182"/>
      <c r="LFA1" s="182"/>
      <c r="LFB1" s="182"/>
      <c r="LFC1" s="182"/>
      <c r="LFD1" s="182"/>
      <c r="LFE1" s="182"/>
      <c r="LFF1" s="182"/>
      <c r="LFG1" s="182"/>
      <c r="LFH1" s="182"/>
      <c r="LFI1" s="182"/>
      <c r="LFJ1" s="182"/>
      <c r="LFK1" s="182"/>
      <c r="LFL1" s="182"/>
      <c r="LFM1" s="182"/>
      <c r="LFN1" s="182"/>
      <c r="LFO1" s="182"/>
      <c r="LFP1" s="182"/>
      <c r="LFQ1" s="182"/>
      <c r="LFR1" s="182"/>
      <c r="LFS1" s="182"/>
      <c r="LFT1" s="182"/>
      <c r="LFU1" s="182"/>
      <c r="LFV1" s="182"/>
      <c r="LFW1" s="182"/>
      <c r="LFX1" s="182"/>
      <c r="LFY1" s="182"/>
      <c r="LFZ1" s="182"/>
      <c r="LGA1" s="182"/>
      <c r="LGB1" s="182"/>
      <c r="LGC1" s="182"/>
      <c r="LGD1" s="182"/>
      <c r="LGE1" s="182"/>
      <c r="LGF1" s="182"/>
      <c r="LGG1" s="182"/>
      <c r="LGH1" s="182"/>
      <c r="LGI1" s="182"/>
      <c r="LGJ1" s="182"/>
      <c r="LGK1" s="182"/>
      <c r="LGL1" s="182"/>
      <c r="LGM1" s="182"/>
      <c r="LGN1" s="182"/>
      <c r="LGO1" s="182"/>
      <c r="LGP1" s="182"/>
      <c r="LGQ1" s="182"/>
      <c r="LGR1" s="182"/>
      <c r="LGS1" s="182"/>
      <c r="LGT1" s="182"/>
      <c r="LGU1" s="182"/>
      <c r="LGV1" s="182"/>
      <c r="LGW1" s="182"/>
      <c r="LGX1" s="182"/>
      <c r="LGY1" s="182"/>
      <c r="LGZ1" s="182"/>
      <c r="LHA1" s="182"/>
      <c r="LHB1" s="182"/>
      <c r="LHC1" s="182"/>
      <c r="LHD1" s="182"/>
      <c r="LHE1" s="182"/>
      <c r="LHF1" s="182"/>
      <c r="LHG1" s="182"/>
      <c r="LHH1" s="182"/>
      <c r="LHI1" s="182"/>
      <c r="LHJ1" s="182"/>
      <c r="LHK1" s="182"/>
      <c r="LHL1" s="182"/>
      <c r="LHM1" s="182"/>
      <c r="LHN1" s="182"/>
      <c r="LHO1" s="182"/>
      <c r="LHP1" s="182"/>
      <c r="LHQ1" s="182"/>
      <c r="LHR1" s="182"/>
      <c r="LHS1" s="182"/>
      <c r="LHT1" s="182"/>
      <c r="LHU1" s="182"/>
      <c r="LHV1" s="182"/>
      <c r="LHW1" s="182"/>
      <c r="LHX1" s="182"/>
      <c r="LHY1" s="182"/>
      <c r="LHZ1" s="182"/>
      <c r="LIA1" s="182"/>
      <c r="LIB1" s="182"/>
      <c r="LIC1" s="182"/>
      <c r="LID1" s="182"/>
      <c r="LIE1" s="182"/>
      <c r="LIF1" s="182"/>
      <c r="LIG1" s="182"/>
      <c r="LIH1" s="182"/>
      <c r="LII1" s="182"/>
      <c r="LIJ1" s="182"/>
      <c r="LIK1" s="182"/>
      <c r="LIL1" s="182"/>
      <c r="LIM1" s="182"/>
      <c r="LIN1" s="182"/>
      <c r="LIO1" s="182"/>
      <c r="LIP1" s="182"/>
      <c r="LIQ1" s="182"/>
      <c r="LIR1" s="182"/>
      <c r="LIS1" s="182"/>
      <c r="LIT1" s="182"/>
      <c r="LIU1" s="182"/>
      <c r="LIV1" s="182"/>
      <c r="LIW1" s="182"/>
      <c r="LIX1" s="182"/>
      <c r="LIY1" s="182"/>
      <c r="LIZ1" s="182"/>
      <c r="LJA1" s="182"/>
      <c r="LJB1" s="182"/>
      <c r="LJC1" s="182"/>
      <c r="LJD1" s="182"/>
      <c r="LJE1" s="182"/>
      <c r="LJF1" s="182"/>
      <c r="LJG1" s="182"/>
      <c r="LJH1" s="182"/>
      <c r="LJI1" s="182"/>
      <c r="LJJ1" s="182"/>
      <c r="LJK1" s="182"/>
      <c r="LJL1" s="182"/>
      <c r="LJM1" s="182"/>
      <c r="LJN1" s="182"/>
      <c r="LJO1" s="182"/>
      <c r="LJP1" s="182"/>
      <c r="LJQ1" s="182"/>
      <c r="LJR1" s="182"/>
      <c r="LJS1" s="182"/>
      <c r="LJT1" s="182"/>
      <c r="LJU1" s="182"/>
      <c r="LJV1" s="182"/>
      <c r="LJW1" s="182"/>
      <c r="LJX1" s="182"/>
      <c r="LJY1" s="182"/>
      <c r="LJZ1" s="182"/>
      <c r="LKA1" s="182"/>
      <c r="LKB1" s="182"/>
      <c r="LKC1" s="182"/>
      <c r="LKD1" s="182"/>
      <c r="LKE1" s="182"/>
      <c r="LKF1" s="182"/>
      <c r="LKG1" s="182"/>
      <c r="LKH1" s="182"/>
      <c r="LKI1" s="182"/>
      <c r="LKJ1" s="182"/>
      <c r="LKK1" s="182"/>
      <c r="LKL1" s="182"/>
      <c r="LKM1" s="182"/>
      <c r="LKN1" s="182"/>
      <c r="LKO1" s="182"/>
      <c r="LKP1" s="182"/>
      <c r="LKQ1" s="182"/>
      <c r="LKR1" s="182"/>
      <c r="LKS1" s="182"/>
      <c r="LKT1" s="182"/>
      <c r="LKU1" s="182"/>
      <c r="LKV1" s="182"/>
      <c r="LKW1" s="182"/>
      <c r="LKX1" s="182"/>
      <c r="LKY1" s="182"/>
      <c r="LKZ1" s="182"/>
      <c r="LLA1" s="182"/>
      <c r="LLB1" s="182"/>
      <c r="LLC1" s="182"/>
      <c r="LLD1" s="182"/>
      <c r="LLE1" s="182"/>
      <c r="LLF1" s="182"/>
      <c r="LLG1" s="182"/>
      <c r="LLH1" s="182"/>
      <c r="LLI1" s="182"/>
      <c r="LLJ1" s="182"/>
      <c r="LLK1" s="182"/>
      <c r="LLL1" s="182"/>
      <c r="LLM1" s="182"/>
      <c r="LLN1" s="182"/>
      <c r="LLO1" s="182"/>
      <c r="LLP1" s="182"/>
      <c r="LLQ1" s="182"/>
      <c r="LLR1" s="182"/>
      <c r="LLS1" s="182"/>
      <c r="LLT1" s="182"/>
      <c r="LLU1" s="182"/>
      <c r="LLV1" s="182"/>
      <c r="LLW1" s="182"/>
      <c r="LLX1" s="182"/>
      <c r="LLY1" s="182"/>
      <c r="LLZ1" s="182"/>
      <c r="LMA1" s="182"/>
      <c r="LMB1" s="182"/>
      <c r="LMC1" s="182"/>
      <c r="LMD1" s="182"/>
      <c r="LME1" s="182"/>
      <c r="LMF1" s="182"/>
      <c r="LMG1" s="182"/>
      <c r="LMH1" s="182"/>
      <c r="LMI1" s="182"/>
      <c r="LMJ1" s="182"/>
      <c r="LMK1" s="182"/>
      <c r="LML1" s="182"/>
      <c r="LMM1" s="182"/>
      <c r="LMN1" s="182"/>
      <c r="LMO1" s="182"/>
      <c r="LMP1" s="182"/>
      <c r="LMQ1" s="182"/>
      <c r="LMR1" s="182"/>
      <c r="LMS1" s="182"/>
      <c r="LMT1" s="182"/>
      <c r="LMU1" s="182"/>
      <c r="LMV1" s="182"/>
      <c r="LMW1" s="182"/>
      <c r="LMX1" s="182"/>
      <c r="LMY1" s="182"/>
      <c r="LMZ1" s="182"/>
      <c r="LNA1" s="182"/>
      <c r="LNB1" s="182"/>
      <c r="LNC1" s="182"/>
      <c r="LND1" s="182"/>
      <c r="LNE1" s="182"/>
      <c r="LNF1" s="182"/>
      <c r="LNG1" s="182"/>
      <c r="LNH1" s="182"/>
      <c r="LNI1" s="182"/>
      <c r="LNJ1" s="182"/>
      <c r="LNK1" s="182"/>
      <c r="LNL1" s="182"/>
      <c r="LNM1" s="182"/>
      <c r="LNN1" s="182"/>
      <c r="LNO1" s="182"/>
      <c r="LNP1" s="182"/>
      <c r="LNQ1" s="182"/>
      <c r="LNR1" s="182"/>
      <c r="LNS1" s="182"/>
      <c r="LNT1" s="182"/>
      <c r="LNU1" s="182"/>
      <c r="LNV1" s="182"/>
      <c r="LNW1" s="182"/>
      <c r="LNX1" s="182"/>
      <c r="LNY1" s="182"/>
      <c r="LNZ1" s="182"/>
      <c r="LOA1" s="182"/>
      <c r="LOB1" s="182"/>
      <c r="LOC1" s="182"/>
      <c r="LOD1" s="182"/>
      <c r="LOE1" s="182"/>
      <c r="LOF1" s="182"/>
      <c r="LOG1" s="182"/>
      <c r="LOH1" s="182"/>
      <c r="LOI1" s="182"/>
      <c r="LOJ1" s="182"/>
      <c r="LOK1" s="182"/>
      <c r="LOL1" s="182"/>
      <c r="LOM1" s="182"/>
      <c r="LON1" s="182"/>
      <c r="LOO1" s="182"/>
      <c r="LOP1" s="182"/>
      <c r="LOQ1" s="182"/>
      <c r="LOR1" s="182"/>
      <c r="LOS1" s="182"/>
      <c r="LOT1" s="182"/>
      <c r="LOU1" s="182"/>
      <c r="LOV1" s="182"/>
      <c r="LOW1" s="182"/>
      <c r="LOX1" s="182"/>
      <c r="LOY1" s="182"/>
      <c r="LOZ1" s="182"/>
      <c r="LPA1" s="182"/>
      <c r="LPB1" s="182"/>
      <c r="LPC1" s="182"/>
      <c r="LPD1" s="182"/>
      <c r="LPE1" s="182"/>
      <c r="LPF1" s="182"/>
      <c r="LPG1" s="182"/>
      <c r="LPH1" s="182"/>
      <c r="LPI1" s="182"/>
      <c r="LPJ1" s="182"/>
      <c r="LPK1" s="182"/>
      <c r="LPL1" s="182"/>
      <c r="LPM1" s="182"/>
      <c r="LPN1" s="182"/>
      <c r="LPO1" s="182"/>
      <c r="LPP1" s="182"/>
      <c r="LPQ1" s="182"/>
      <c r="LPR1" s="182"/>
      <c r="LPS1" s="182"/>
      <c r="LPT1" s="182"/>
      <c r="LPU1" s="182"/>
      <c r="LPV1" s="182"/>
      <c r="LPW1" s="182"/>
      <c r="LPX1" s="182"/>
      <c r="LPY1" s="182"/>
      <c r="LPZ1" s="182"/>
      <c r="LQA1" s="182"/>
      <c r="LQB1" s="182"/>
      <c r="LQC1" s="182"/>
      <c r="LQD1" s="182"/>
      <c r="LQE1" s="182"/>
      <c r="LQF1" s="182"/>
      <c r="LQG1" s="182"/>
      <c r="LQH1" s="182"/>
      <c r="LQI1" s="182"/>
      <c r="LQJ1" s="182"/>
      <c r="LQK1" s="182"/>
      <c r="LQL1" s="182"/>
      <c r="LQM1" s="182"/>
      <c r="LQN1" s="182"/>
      <c r="LQO1" s="182"/>
      <c r="LQP1" s="182"/>
      <c r="LQQ1" s="182"/>
      <c r="LQR1" s="182"/>
      <c r="LQS1" s="182"/>
      <c r="LQT1" s="182"/>
      <c r="LQU1" s="182"/>
      <c r="LQV1" s="182"/>
      <c r="LQW1" s="182"/>
      <c r="LQX1" s="182"/>
      <c r="LQY1" s="182"/>
      <c r="LQZ1" s="182"/>
      <c r="LRA1" s="182"/>
      <c r="LRB1" s="182"/>
      <c r="LRC1" s="182"/>
      <c r="LRD1" s="182"/>
      <c r="LRE1" s="182"/>
      <c r="LRF1" s="182"/>
      <c r="LRG1" s="182"/>
      <c r="LRH1" s="182"/>
      <c r="LRI1" s="182"/>
      <c r="LRJ1" s="182"/>
      <c r="LRK1" s="182"/>
      <c r="LRL1" s="182"/>
      <c r="LRM1" s="182"/>
      <c r="LRN1" s="182"/>
      <c r="LRO1" s="182"/>
      <c r="LRP1" s="182"/>
      <c r="LRQ1" s="182"/>
      <c r="LRR1" s="182"/>
      <c r="LRS1" s="182"/>
      <c r="LRT1" s="182"/>
      <c r="LRU1" s="182"/>
      <c r="LRV1" s="182"/>
      <c r="LRW1" s="182"/>
      <c r="LRX1" s="182"/>
      <c r="LRY1" s="182"/>
      <c r="LRZ1" s="182"/>
      <c r="LSA1" s="182"/>
      <c r="LSB1" s="182"/>
      <c r="LSC1" s="182"/>
      <c r="LSD1" s="182"/>
      <c r="LSE1" s="182"/>
      <c r="LSF1" s="182"/>
      <c r="LSG1" s="182"/>
      <c r="LSH1" s="182"/>
      <c r="LSI1" s="182"/>
      <c r="LSJ1" s="182"/>
      <c r="LSK1" s="182"/>
      <c r="LSL1" s="182"/>
      <c r="LSM1" s="182"/>
      <c r="LSN1" s="182"/>
      <c r="LSO1" s="182"/>
      <c r="LSP1" s="182"/>
      <c r="LSQ1" s="182"/>
      <c r="LSR1" s="182"/>
      <c r="LSS1" s="182"/>
      <c r="LST1" s="182"/>
      <c r="LSU1" s="182"/>
      <c r="LSV1" s="182"/>
      <c r="LSW1" s="182"/>
      <c r="LSX1" s="182"/>
      <c r="LSY1" s="182"/>
      <c r="LSZ1" s="182"/>
      <c r="LTA1" s="182"/>
      <c r="LTB1" s="182"/>
      <c r="LTC1" s="182"/>
      <c r="LTD1" s="182"/>
      <c r="LTE1" s="182"/>
      <c r="LTF1" s="182"/>
      <c r="LTG1" s="182"/>
      <c r="LTH1" s="182"/>
      <c r="LTI1" s="182"/>
      <c r="LTJ1" s="182"/>
      <c r="LTK1" s="182"/>
      <c r="LTL1" s="182"/>
      <c r="LTM1" s="182"/>
      <c r="LTN1" s="182"/>
      <c r="LTO1" s="182"/>
      <c r="LTP1" s="182"/>
      <c r="LTQ1" s="182"/>
      <c r="LTR1" s="182"/>
      <c r="LTS1" s="182"/>
      <c r="LTT1" s="182"/>
      <c r="LTU1" s="182"/>
      <c r="LTV1" s="182"/>
      <c r="LTW1" s="182"/>
      <c r="LTX1" s="182"/>
      <c r="LTY1" s="182"/>
      <c r="LTZ1" s="182"/>
      <c r="LUA1" s="182"/>
      <c r="LUB1" s="182"/>
      <c r="LUC1" s="182"/>
      <c r="LUD1" s="182"/>
      <c r="LUE1" s="182"/>
      <c r="LUF1" s="182"/>
      <c r="LUG1" s="182"/>
      <c r="LUH1" s="182"/>
      <c r="LUI1" s="182"/>
      <c r="LUJ1" s="182"/>
      <c r="LUK1" s="182"/>
      <c r="LUL1" s="182"/>
      <c r="LUM1" s="182"/>
      <c r="LUN1" s="182"/>
      <c r="LUO1" s="182"/>
      <c r="LUP1" s="182"/>
      <c r="LUQ1" s="182"/>
      <c r="LUR1" s="182"/>
      <c r="LUS1" s="182"/>
      <c r="LUT1" s="182"/>
      <c r="LUU1" s="182"/>
      <c r="LUV1" s="182"/>
      <c r="LUW1" s="182"/>
      <c r="LUX1" s="182"/>
      <c r="LUY1" s="182"/>
      <c r="LUZ1" s="182"/>
      <c r="LVA1" s="182"/>
      <c r="LVB1" s="182"/>
      <c r="LVC1" s="182"/>
      <c r="LVD1" s="182"/>
      <c r="LVE1" s="182"/>
      <c r="LVF1" s="182"/>
      <c r="LVG1" s="182"/>
      <c r="LVH1" s="182"/>
      <c r="LVI1" s="182"/>
      <c r="LVJ1" s="182"/>
      <c r="LVK1" s="182"/>
      <c r="LVL1" s="182"/>
      <c r="LVM1" s="182"/>
      <c r="LVN1" s="182"/>
      <c r="LVO1" s="182"/>
      <c r="LVP1" s="182"/>
      <c r="LVQ1" s="182"/>
      <c r="LVR1" s="182"/>
      <c r="LVS1" s="182"/>
      <c r="LVT1" s="182"/>
      <c r="LVU1" s="182"/>
      <c r="LVV1" s="182"/>
      <c r="LVW1" s="182"/>
      <c r="LVX1" s="182"/>
      <c r="LVY1" s="182"/>
      <c r="LVZ1" s="182"/>
      <c r="LWA1" s="182"/>
      <c r="LWB1" s="182"/>
      <c r="LWC1" s="182"/>
      <c r="LWD1" s="182"/>
      <c r="LWE1" s="182"/>
      <c r="LWF1" s="182"/>
      <c r="LWG1" s="182"/>
      <c r="LWH1" s="182"/>
      <c r="LWI1" s="182"/>
      <c r="LWJ1" s="182"/>
      <c r="LWK1" s="182"/>
      <c r="LWL1" s="182"/>
      <c r="LWM1" s="182"/>
      <c r="LWN1" s="182"/>
      <c r="LWO1" s="182"/>
      <c r="LWP1" s="182"/>
      <c r="LWQ1" s="182"/>
      <c r="LWR1" s="182"/>
      <c r="LWS1" s="182"/>
      <c r="LWT1" s="182"/>
      <c r="LWU1" s="182"/>
      <c r="LWV1" s="182"/>
      <c r="LWW1" s="182"/>
      <c r="LWX1" s="182"/>
      <c r="LWY1" s="182"/>
      <c r="LWZ1" s="182"/>
      <c r="LXA1" s="182"/>
      <c r="LXB1" s="182"/>
      <c r="LXC1" s="182"/>
      <c r="LXD1" s="182"/>
      <c r="LXE1" s="182"/>
      <c r="LXF1" s="182"/>
      <c r="LXG1" s="182"/>
      <c r="LXH1" s="182"/>
      <c r="LXI1" s="182"/>
      <c r="LXJ1" s="182"/>
      <c r="LXK1" s="182"/>
      <c r="LXL1" s="182"/>
      <c r="LXM1" s="182"/>
      <c r="LXN1" s="182"/>
      <c r="LXO1" s="182"/>
      <c r="LXP1" s="182"/>
      <c r="LXQ1" s="182"/>
      <c r="LXR1" s="182"/>
      <c r="LXS1" s="182"/>
      <c r="LXT1" s="182"/>
      <c r="LXU1" s="182"/>
      <c r="LXV1" s="182"/>
      <c r="LXW1" s="182"/>
      <c r="LXX1" s="182"/>
      <c r="LXY1" s="182"/>
      <c r="LXZ1" s="182"/>
      <c r="LYA1" s="182"/>
      <c r="LYB1" s="182"/>
      <c r="LYC1" s="182"/>
      <c r="LYD1" s="182"/>
      <c r="LYE1" s="182"/>
      <c r="LYF1" s="182"/>
      <c r="LYG1" s="182"/>
      <c r="LYH1" s="182"/>
      <c r="LYI1" s="182"/>
      <c r="LYJ1" s="182"/>
      <c r="LYK1" s="182"/>
      <c r="LYL1" s="182"/>
      <c r="LYM1" s="182"/>
      <c r="LYN1" s="182"/>
      <c r="LYO1" s="182"/>
      <c r="LYP1" s="182"/>
      <c r="LYQ1" s="182"/>
      <c r="LYR1" s="182"/>
      <c r="LYS1" s="182"/>
      <c r="LYT1" s="182"/>
      <c r="LYU1" s="182"/>
      <c r="LYV1" s="182"/>
      <c r="LYW1" s="182"/>
      <c r="LYX1" s="182"/>
      <c r="LYY1" s="182"/>
      <c r="LYZ1" s="182"/>
      <c r="LZA1" s="182"/>
      <c r="LZB1" s="182"/>
      <c r="LZC1" s="182"/>
      <c r="LZD1" s="182"/>
      <c r="LZE1" s="182"/>
      <c r="LZF1" s="182"/>
      <c r="LZG1" s="182"/>
      <c r="LZH1" s="182"/>
      <c r="LZI1" s="182"/>
      <c r="LZJ1" s="182"/>
      <c r="LZK1" s="182"/>
      <c r="LZL1" s="182"/>
      <c r="LZM1" s="182"/>
      <c r="LZN1" s="182"/>
      <c r="LZO1" s="182"/>
      <c r="LZP1" s="182"/>
      <c r="LZQ1" s="182"/>
      <c r="LZR1" s="182"/>
      <c r="LZS1" s="182"/>
      <c r="LZT1" s="182"/>
      <c r="LZU1" s="182"/>
      <c r="LZV1" s="182"/>
      <c r="LZW1" s="182"/>
      <c r="LZX1" s="182"/>
      <c r="LZY1" s="182"/>
      <c r="LZZ1" s="182"/>
      <c r="MAA1" s="182"/>
      <c r="MAB1" s="182"/>
      <c r="MAC1" s="182"/>
      <c r="MAD1" s="182"/>
      <c r="MAE1" s="182"/>
      <c r="MAF1" s="182"/>
      <c r="MAG1" s="182"/>
      <c r="MAH1" s="182"/>
      <c r="MAI1" s="182"/>
      <c r="MAJ1" s="182"/>
      <c r="MAK1" s="182"/>
      <c r="MAL1" s="182"/>
      <c r="MAM1" s="182"/>
      <c r="MAN1" s="182"/>
      <c r="MAO1" s="182"/>
      <c r="MAP1" s="182"/>
      <c r="MAQ1" s="182"/>
      <c r="MAR1" s="182"/>
      <c r="MAS1" s="182"/>
      <c r="MAT1" s="182"/>
      <c r="MAU1" s="182"/>
      <c r="MAV1" s="182"/>
      <c r="MAW1" s="182"/>
      <c r="MAX1" s="182"/>
      <c r="MAY1" s="182"/>
      <c r="MAZ1" s="182"/>
      <c r="MBA1" s="182"/>
      <c r="MBB1" s="182"/>
      <c r="MBC1" s="182"/>
      <c r="MBD1" s="182"/>
      <c r="MBE1" s="182"/>
      <c r="MBF1" s="182"/>
      <c r="MBG1" s="182"/>
      <c r="MBH1" s="182"/>
      <c r="MBI1" s="182"/>
      <c r="MBJ1" s="182"/>
      <c r="MBK1" s="182"/>
      <c r="MBL1" s="182"/>
      <c r="MBM1" s="182"/>
      <c r="MBN1" s="182"/>
      <c r="MBO1" s="182"/>
      <c r="MBP1" s="182"/>
      <c r="MBQ1" s="182"/>
      <c r="MBR1" s="182"/>
      <c r="MBS1" s="182"/>
      <c r="MBT1" s="182"/>
      <c r="MBU1" s="182"/>
      <c r="MBV1" s="182"/>
      <c r="MBW1" s="182"/>
      <c r="MBX1" s="182"/>
      <c r="MBY1" s="182"/>
      <c r="MBZ1" s="182"/>
      <c r="MCA1" s="182"/>
      <c r="MCB1" s="182"/>
      <c r="MCC1" s="182"/>
      <c r="MCD1" s="182"/>
      <c r="MCE1" s="182"/>
      <c r="MCF1" s="182"/>
      <c r="MCG1" s="182"/>
      <c r="MCH1" s="182"/>
      <c r="MCI1" s="182"/>
      <c r="MCJ1" s="182"/>
      <c r="MCK1" s="182"/>
      <c r="MCL1" s="182"/>
      <c r="MCM1" s="182"/>
      <c r="MCN1" s="182"/>
      <c r="MCO1" s="182"/>
      <c r="MCP1" s="182"/>
      <c r="MCQ1" s="182"/>
      <c r="MCR1" s="182"/>
      <c r="MCS1" s="182"/>
      <c r="MCT1" s="182"/>
      <c r="MCU1" s="182"/>
      <c r="MCV1" s="182"/>
      <c r="MCW1" s="182"/>
      <c r="MCX1" s="182"/>
      <c r="MCY1" s="182"/>
      <c r="MCZ1" s="182"/>
      <c r="MDA1" s="182"/>
      <c r="MDB1" s="182"/>
      <c r="MDC1" s="182"/>
      <c r="MDD1" s="182"/>
      <c r="MDE1" s="182"/>
      <c r="MDF1" s="182"/>
      <c r="MDG1" s="182"/>
      <c r="MDH1" s="182"/>
      <c r="MDI1" s="182"/>
      <c r="MDJ1" s="182"/>
      <c r="MDK1" s="182"/>
      <c r="MDL1" s="182"/>
      <c r="MDM1" s="182"/>
      <c r="MDN1" s="182"/>
      <c r="MDO1" s="182"/>
      <c r="MDP1" s="182"/>
      <c r="MDQ1" s="182"/>
      <c r="MDR1" s="182"/>
      <c r="MDS1" s="182"/>
      <c r="MDT1" s="182"/>
      <c r="MDU1" s="182"/>
      <c r="MDV1" s="182"/>
      <c r="MDW1" s="182"/>
      <c r="MDX1" s="182"/>
      <c r="MDY1" s="182"/>
      <c r="MDZ1" s="182"/>
      <c r="MEA1" s="182"/>
      <c r="MEB1" s="182"/>
      <c r="MEC1" s="182"/>
      <c r="MED1" s="182"/>
      <c r="MEE1" s="182"/>
      <c r="MEF1" s="182"/>
      <c r="MEG1" s="182"/>
      <c r="MEH1" s="182"/>
      <c r="MEI1" s="182"/>
      <c r="MEJ1" s="182"/>
      <c r="MEK1" s="182"/>
      <c r="MEL1" s="182"/>
      <c r="MEM1" s="182"/>
      <c r="MEN1" s="182"/>
      <c r="MEO1" s="182"/>
      <c r="MEP1" s="182"/>
      <c r="MEQ1" s="182"/>
      <c r="MER1" s="182"/>
      <c r="MES1" s="182"/>
      <c r="MET1" s="182"/>
      <c r="MEU1" s="182"/>
      <c r="MEV1" s="182"/>
      <c r="MEW1" s="182"/>
      <c r="MEX1" s="182"/>
      <c r="MEY1" s="182"/>
      <c r="MEZ1" s="182"/>
      <c r="MFA1" s="182"/>
      <c r="MFB1" s="182"/>
      <c r="MFC1" s="182"/>
      <c r="MFD1" s="182"/>
      <c r="MFE1" s="182"/>
      <c r="MFF1" s="182"/>
      <c r="MFG1" s="182"/>
      <c r="MFH1" s="182"/>
      <c r="MFI1" s="182"/>
      <c r="MFJ1" s="182"/>
      <c r="MFK1" s="182"/>
      <c r="MFL1" s="182"/>
      <c r="MFM1" s="182"/>
      <c r="MFN1" s="182"/>
      <c r="MFO1" s="182"/>
      <c r="MFP1" s="182"/>
      <c r="MFQ1" s="182"/>
      <c r="MFR1" s="182"/>
      <c r="MFS1" s="182"/>
      <c r="MFT1" s="182"/>
      <c r="MFU1" s="182"/>
      <c r="MFV1" s="182"/>
      <c r="MFW1" s="182"/>
      <c r="MFX1" s="182"/>
      <c r="MFY1" s="182"/>
      <c r="MFZ1" s="182"/>
      <c r="MGA1" s="182"/>
      <c r="MGB1" s="182"/>
      <c r="MGC1" s="182"/>
      <c r="MGD1" s="182"/>
      <c r="MGE1" s="182"/>
      <c r="MGF1" s="182"/>
      <c r="MGG1" s="182"/>
      <c r="MGH1" s="182"/>
      <c r="MGI1" s="182"/>
      <c r="MGJ1" s="182"/>
      <c r="MGK1" s="182"/>
      <c r="MGL1" s="182"/>
      <c r="MGM1" s="182"/>
      <c r="MGN1" s="182"/>
      <c r="MGO1" s="182"/>
      <c r="MGP1" s="182"/>
      <c r="MGQ1" s="182"/>
      <c r="MGR1" s="182"/>
      <c r="MGS1" s="182"/>
      <c r="MGT1" s="182"/>
      <c r="MGU1" s="182"/>
      <c r="MGV1" s="182"/>
      <c r="MGW1" s="182"/>
      <c r="MGX1" s="182"/>
      <c r="MGY1" s="182"/>
      <c r="MGZ1" s="182"/>
      <c r="MHA1" s="182"/>
      <c r="MHB1" s="182"/>
      <c r="MHC1" s="182"/>
      <c r="MHD1" s="182"/>
      <c r="MHE1" s="182"/>
      <c r="MHF1" s="182"/>
      <c r="MHG1" s="182"/>
      <c r="MHH1" s="182"/>
      <c r="MHI1" s="182"/>
      <c r="MHJ1" s="182"/>
      <c r="MHK1" s="182"/>
      <c r="MHL1" s="182"/>
      <c r="MHM1" s="182"/>
      <c r="MHN1" s="182"/>
      <c r="MHO1" s="182"/>
      <c r="MHP1" s="182"/>
      <c r="MHQ1" s="182"/>
      <c r="MHR1" s="182"/>
      <c r="MHS1" s="182"/>
      <c r="MHT1" s="182"/>
      <c r="MHU1" s="182"/>
      <c r="MHV1" s="182"/>
      <c r="MHW1" s="182"/>
      <c r="MHX1" s="182"/>
      <c r="MHY1" s="182"/>
      <c r="MHZ1" s="182"/>
      <c r="MIA1" s="182"/>
      <c r="MIB1" s="182"/>
      <c r="MIC1" s="182"/>
      <c r="MID1" s="182"/>
      <c r="MIE1" s="182"/>
      <c r="MIF1" s="182"/>
      <c r="MIG1" s="182"/>
      <c r="MIH1" s="182"/>
      <c r="MII1" s="182"/>
      <c r="MIJ1" s="182"/>
      <c r="MIK1" s="182"/>
      <c r="MIL1" s="182"/>
      <c r="MIM1" s="182"/>
      <c r="MIN1" s="182"/>
      <c r="MIO1" s="182"/>
      <c r="MIP1" s="182"/>
      <c r="MIQ1" s="182"/>
      <c r="MIR1" s="182"/>
      <c r="MIS1" s="182"/>
      <c r="MIT1" s="182"/>
      <c r="MIU1" s="182"/>
      <c r="MIV1" s="182"/>
      <c r="MIW1" s="182"/>
      <c r="MIX1" s="182"/>
      <c r="MIY1" s="182"/>
      <c r="MIZ1" s="182"/>
      <c r="MJA1" s="182"/>
      <c r="MJB1" s="182"/>
      <c r="MJC1" s="182"/>
      <c r="MJD1" s="182"/>
      <c r="MJE1" s="182"/>
      <c r="MJF1" s="182"/>
      <c r="MJG1" s="182"/>
      <c r="MJH1" s="182"/>
      <c r="MJI1" s="182"/>
      <c r="MJJ1" s="182"/>
      <c r="MJK1" s="182"/>
      <c r="MJL1" s="182"/>
      <c r="MJM1" s="182"/>
      <c r="MJN1" s="182"/>
      <c r="MJO1" s="182"/>
      <c r="MJP1" s="182"/>
      <c r="MJQ1" s="182"/>
      <c r="MJR1" s="182"/>
      <c r="MJS1" s="182"/>
      <c r="MJT1" s="182"/>
      <c r="MJU1" s="182"/>
      <c r="MJV1" s="182"/>
      <c r="MJW1" s="182"/>
      <c r="MJX1" s="182"/>
      <c r="MJY1" s="182"/>
      <c r="MJZ1" s="182"/>
      <c r="MKA1" s="182"/>
      <c r="MKB1" s="182"/>
      <c r="MKC1" s="182"/>
      <c r="MKD1" s="182"/>
      <c r="MKE1" s="182"/>
      <c r="MKF1" s="182"/>
      <c r="MKG1" s="182"/>
      <c r="MKH1" s="182"/>
      <c r="MKI1" s="182"/>
      <c r="MKJ1" s="182"/>
      <c r="MKK1" s="182"/>
      <c r="MKL1" s="182"/>
      <c r="MKM1" s="182"/>
      <c r="MKN1" s="182"/>
      <c r="MKO1" s="182"/>
      <c r="MKP1" s="182"/>
      <c r="MKQ1" s="182"/>
      <c r="MKR1" s="182"/>
      <c r="MKS1" s="182"/>
      <c r="MKT1" s="182"/>
      <c r="MKU1" s="182"/>
      <c r="MKV1" s="182"/>
      <c r="MKW1" s="182"/>
      <c r="MKX1" s="182"/>
      <c r="MKY1" s="182"/>
      <c r="MKZ1" s="182"/>
      <c r="MLA1" s="182"/>
      <c r="MLB1" s="182"/>
      <c r="MLC1" s="182"/>
      <c r="MLD1" s="182"/>
      <c r="MLE1" s="182"/>
      <c r="MLF1" s="182"/>
      <c r="MLG1" s="182"/>
      <c r="MLH1" s="182"/>
      <c r="MLI1" s="182"/>
      <c r="MLJ1" s="182"/>
      <c r="MLK1" s="182"/>
      <c r="MLL1" s="182"/>
      <c r="MLM1" s="182"/>
      <c r="MLN1" s="182"/>
      <c r="MLO1" s="182"/>
      <c r="MLP1" s="182"/>
      <c r="MLQ1" s="182"/>
      <c r="MLR1" s="182"/>
      <c r="MLS1" s="182"/>
      <c r="MLT1" s="182"/>
      <c r="MLU1" s="182"/>
      <c r="MLV1" s="182"/>
      <c r="MLW1" s="182"/>
      <c r="MLX1" s="182"/>
      <c r="MLY1" s="182"/>
      <c r="MLZ1" s="182"/>
      <c r="MMA1" s="182"/>
      <c r="MMB1" s="182"/>
      <c r="MMC1" s="182"/>
      <c r="MMD1" s="182"/>
      <c r="MME1" s="182"/>
      <c r="MMF1" s="182"/>
      <c r="MMG1" s="182"/>
      <c r="MMH1" s="182"/>
      <c r="MMI1" s="182"/>
      <c r="MMJ1" s="182"/>
      <c r="MMK1" s="182"/>
      <c r="MML1" s="182"/>
      <c r="MMM1" s="182"/>
      <c r="MMN1" s="182"/>
      <c r="MMO1" s="182"/>
      <c r="MMP1" s="182"/>
      <c r="MMQ1" s="182"/>
      <c r="MMR1" s="182"/>
      <c r="MMS1" s="182"/>
      <c r="MMT1" s="182"/>
      <c r="MMU1" s="182"/>
      <c r="MMV1" s="182"/>
      <c r="MMW1" s="182"/>
      <c r="MMX1" s="182"/>
      <c r="MMY1" s="182"/>
      <c r="MMZ1" s="182"/>
      <c r="MNA1" s="182"/>
      <c r="MNB1" s="182"/>
      <c r="MNC1" s="182"/>
      <c r="MND1" s="182"/>
      <c r="MNE1" s="182"/>
      <c r="MNF1" s="182"/>
      <c r="MNG1" s="182"/>
      <c r="MNH1" s="182"/>
      <c r="MNI1" s="182"/>
      <c r="MNJ1" s="182"/>
      <c r="MNK1" s="182"/>
      <c r="MNL1" s="182"/>
      <c r="MNM1" s="182"/>
      <c r="MNN1" s="182"/>
      <c r="MNO1" s="182"/>
      <c r="MNP1" s="182"/>
      <c r="MNQ1" s="182"/>
      <c r="MNR1" s="182"/>
      <c r="MNS1" s="182"/>
      <c r="MNT1" s="182"/>
      <c r="MNU1" s="182"/>
      <c r="MNV1" s="182"/>
      <c r="MNW1" s="182"/>
      <c r="MNX1" s="182"/>
      <c r="MNY1" s="182"/>
      <c r="MNZ1" s="182"/>
      <c r="MOA1" s="182"/>
      <c r="MOB1" s="182"/>
      <c r="MOC1" s="182"/>
      <c r="MOD1" s="182"/>
      <c r="MOE1" s="182"/>
      <c r="MOF1" s="182"/>
      <c r="MOG1" s="182"/>
      <c r="MOH1" s="182"/>
      <c r="MOI1" s="182"/>
      <c r="MOJ1" s="182"/>
      <c r="MOK1" s="182"/>
      <c r="MOL1" s="182"/>
      <c r="MOM1" s="182"/>
      <c r="MON1" s="182"/>
      <c r="MOO1" s="182"/>
      <c r="MOP1" s="182"/>
      <c r="MOQ1" s="182"/>
      <c r="MOR1" s="182"/>
      <c r="MOS1" s="182"/>
      <c r="MOT1" s="182"/>
      <c r="MOU1" s="182"/>
      <c r="MOV1" s="182"/>
      <c r="MOW1" s="182"/>
      <c r="MOX1" s="182"/>
      <c r="MOY1" s="182"/>
      <c r="MOZ1" s="182"/>
      <c r="MPA1" s="182"/>
      <c r="MPB1" s="182"/>
      <c r="MPC1" s="182"/>
      <c r="MPD1" s="182"/>
      <c r="MPE1" s="182"/>
      <c r="MPF1" s="182"/>
      <c r="MPG1" s="182"/>
      <c r="MPH1" s="182"/>
      <c r="MPI1" s="182"/>
      <c r="MPJ1" s="182"/>
      <c r="MPK1" s="182"/>
      <c r="MPL1" s="182"/>
      <c r="MPM1" s="182"/>
      <c r="MPN1" s="182"/>
      <c r="MPO1" s="182"/>
      <c r="MPP1" s="182"/>
      <c r="MPQ1" s="182"/>
      <c r="MPR1" s="182"/>
      <c r="MPS1" s="182"/>
      <c r="MPT1" s="182"/>
      <c r="MPU1" s="182"/>
      <c r="MPV1" s="182"/>
      <c r="MPW1" s="182"/>
      <c r="MPX1" s="182"/>
      <c r="MPY1" s="182"/>
      <c r="MPZ1" s="182"/>
      <c r="MQA1" s="182"/>
      <c r="MQB1" s="182"/>
      <c r="MQC1" s="182"/>
      <c r="MQD1" s="182"/>
      <c r="MQE1" s="182"/>
      <c r="MQF1" s="182"/>
      <c r="MQG1" s="182"/>
      <c r="MQH1" s="182"/>
      <c r="MQI1" s="182"/>
      <c r="MQJ1" s="182"/>
      <c r="MQK1" s="182"/>
      <c r="MQL1" s="182"/>
      <c r="MQM1" s="182"/>
      <c r="MQN1" s="182"/>
      <c r="MQO1" s="182"/>
      <c r="MQP1" s="182"/>
      <c r="MQQ1" s="182"/>
      <c r="MQR1" s="182"/>
      <c r="MQS1" s="182"/>
      <c r="MQT1" s="182"/>
      <c r="MQU1" s="182"/>
      <c r="MQV1" s="182"/>
      <c r="MQW1" s="182"/>
      <c r="MQX1" s="182"/>
      <c r="MQY1" s="182"/>
      <c r="MQZ1" s="182"/>
      <c r="MRA1" s="182"/>
      <c r="MRB1" s="182"/>
      <c r="MRC1" s="182"/>
      <c r="MRD1" s="182"/>
      <c r="MRE1" s="182"/>
      <c r="MRF1" s="182"/>
      <c r="MRG1" s="182"/>
      <c r="MRH1" s="182"/>
      <c r="MRI1" s="182"/>
      <c r="MRJ1" s="182"/>
      <c r="MRK1" s="182"/>
      <c r="MRL1" s="182"/>
      <c r="MRM1" s="182"/>
      <c r="MRN1" s="182"/>
      <c r="MRO1" s="182"/>
      <c r="MRP1" s="182"/>
      <c r="MRQ1" s="182"/>
      <c r="MRR1" s="182"/>
      <c r="MRS1" s="182"/>
      <c r="MRT1" s="182"/>
      <c r="MRU1" s="182"/>
      <c r="MRV1" s="182"/>
      <c r="MRW1" s="182"/>
      <c r="MRX1" s="182"/>
      <c r="MRY1" s="182"/>
      <c r="MRZ1" s="182"/>
      <c r="MSA1" s="182"/>
      <c r="MSB1" s="182"/>
      <c r="MSC1" s="182"/>
      <c r="MSD1" s="182"/>
      <c r="MSE1" s="182"/>
      <c r="MSF1" s="182"/>
      <c r="MSG1" s="182"/>
      <c r="MSH1" s="182"/>
      <c r="MSI1" s="182"/>
      <c r="MSJ1" s="182"/>
      <c r="MSK1" s="182"/>
      <c r="MSL1" s="182"/>
      <c r="MSM1" s="182"/>
      <c r="MSN1" s="182"/>
      <c r="MSO1" s="182"/>
      <c r="MSP1" s="182"/>
      <c r="MSQ1" s="182"/>
      <c r="MSR1" s="182"/>
      <c r="MSS1" s="182"/>
      <c r="MST1" s="182"/>
      <c r="MSU1" s="182"/>
      <c r="MSV1" s="182"/>
      <c r="MSW1" s="182"/>
      <c r="MSX1" s="182"/>
      <c r="MSY1" s="182"/>
      <c r="MSZ1" s="182"/>
      <c r="MTA1" s="182"/>
      <c r="MTB1" s="182"/>
      <c r="MTC1" s="182"/>
      <c r="MTD1" s="182"/>
      <c r="MTE1" s="182"/>
      <c r="MTF1" s="182"/>
      <c r="MTG1" s="182"/>
      <c r="MTH1" s="182"/>
      <c r="MTI1" s="182"/>
      <c r="MTJ1" s="182"/>
      <c r="MTK1" s="182"/>
      <c r="MTL1" s="182"/>
      <c r="MTM1" s="182"/>
      <c r="MTN1" s="182"/>
      <c r="MTO1" s="182"/>
      <c r="MTP1" s="182"/>
      <c r="MTQ1" s="182"/>
      <c r="MTR1" s="182"/>
      <c r="MTS1" s="182"/>
      <c r="MTT1" s="182"/>
      <c r="MTU1" s="182"/>
      <c r="MTV1" s="182"/>
      <c r="MTW1" s="182"/>
      <c r="MTX1" s="182"/>
      <c r="MTY1" s="182"/>
      <c r="MTZ1" s="182"/>
      <c r="MUA1" s="182"/>
      <c r="MUB1" s="182"/>
      <c r="MUC1" s="182"/>
      <c r="MUD1" s="182"/>
      <c r="MUE1" s="182"/>
      <c r="MUF1" s="182"/>
      <c r="MUG1" s="182"/>
      <c r="MUH1" s="182"/>
      <c r="MUI1" s="182"/>
      <c r="MUJ1" s="182"/>
      <c r="MUK1" s="182"/>
      <c r="MUL1" s="182"/>
      <c r="MUM1" s="182"/>
      <c r="MUN1" s="182"/>
      <c r="MUO1" s="182"/>
      <c r="MUP1" s="182"/>
      <c r="MUQ1" s="182"/>
      <c r="MUR1" s="182"/>
      <c r="MUS1" s="182"/>
      <c r="MUT1" s="182"/>
      <c r="MUU1" s="182"/>
      <c r="MUV1" s="182"/>
      <c r="MUW1" s="182"/>
      <c r="MUX1" s="182"/>
      <c r="MUY1" s="182"/>
      <c r="MUZ1" s="182"/>
      <c r="MVA1" s="182"/>
      <c r="MVB1" s="182"/>
      <c r="MVC1" s="182"/>
      <c r="MVD1" s="182"/>
      <c r="MVE1" s="182"/>
      <c r="MVF1" s="182"/>
      <c r="MVG1" s="182"/>
      <c r="MVH1" s="182"/>
      <c r="MVI1" s="182"/>
      <c r="MVJ1" s="182"/>
      <c r="MVK1" s="182"/>
      <c r="MVL1" s="182"/>
      <c r="MVM1" s="182"/>
      <c r="MVN1" s="182"/>
      <c r="MVO1" s="182"/>
      <c r="MVP1" s="182"/>
      <c r="MVQ1" s="182"/>
      <c r="MVR1" s="182"/>
      <c r="MVS1" s="182"/>
      <c r="MVT1" s="182"/>
      <c r="MVU1" s="182"/>
      <c r="MVV1" s="182"/>
      <c r="MVW1" s="182"/>
      <c r="MVX1" s="182"/>
      <c r="MVY1" s="182"/>
      <c r="MVZ1" s="182"/>
      <c r="MWA1" s="182"/>
      <c r="MWB1" s="182"/>
      <c r="MWC1" s="182"/>
      <c r="MWD1" s="182"/>
      <c r="MWE1" s="182"/>
      <c r="MWF1" s="182"/>
      <c r="MWG1" s="182"/>
      <c r="MWH1" s="182"/>
      <c r="MWI1" s="182"/>
      <c r="MWJ1" s="182"/>
      <c r="MWK1" s="182"/>
      <c r="MWL1" s="182"/>
      <c r="MWM1" s="182"/>
      <c r="MWN1" s="182"/>
      <c r="MWO1" s="182"/>
      <c r="MWP1" s="182"/>
      <c r="MWQ1" s="182"/>
      <c r="MWR1" s="182"/>
      <c r="MWS1" s="182"/>
      <c r="MWT1" s="182"/>
      <c r="MWU1" s="182"/>
      <c r="MWV1" s="182"/>
      <c r="MWW1" s="182"/>
      <c r="MWX1" s="182"/>
      <c r="MWY1" s="182"/>
      <c r="MWZ1" s="182"/>
      <c r="MXA1" s="182"/>
      <c r="MXB1" s="182"/>
      <c r="MXC1" s="182"/>
      <c r="MXD1" s="182"/>
      <c r="MXE1" s="182"/>
      <c r="MXF1" s="182"/>
      <c r="MXG1" s="182"/>
      <c r="MXH1" s="182"/>
      <c r="MXI1" s="182"/>
      <c r="MXJ1" s="182"/>
      <c r="MXK1" s="182"/>
      <c r="MXL1" s="182"/>
      <c r="MXM1" s="182"/>
      <c r="MXN1" s="182"/>
      <c r="MXO1" s="182"/>
      <c r="MXP1" s="182"/>
      <c r="MXQ1" s="182"/>
      <c r="MXR1" s="182"/>
      <c r="MXS1" s="182"/>
      <c r="MXT1" s="182"/>
      <c r="MXU1" s="182"/>
      <c r="MXV1" s="182"/>
      <c r="MXW1" s="182"/>
      <c r="MXX1" s="182"/>
      <c r="MXY1" s="182"/>
      <c r="MXZ1" s="182"/>
      <c r="MYA1" s="182"/>
      <c r="MYB1" s="182"/>
      <c r="MYC1" s="182"/>
      <c r="MYD1" s="182"/>
      <c r="MYE1" s="182"/>
      <c r="MYF1" s="182"/>
      <c r="MYG1" s="182"/>
      <c r="MYH1" s="182"/>
      <c r="MYI1" s="182"/>
      <c r="MYJ1" s="182"/>
      <c r="MYK1" s="182"/>
      <c r="MYL1" s="182"/>
      <c r="MYM1" s="182"/>
      <c r="MYN1" s="182"/>
      <c r="MYO1" s="182"/>
      <c r="MYP1" s="182"/>
      <c r="MYQ1" s="182"/>
      <c r="MYR1" s="182"/>
      <c r="MYS1" s="182"/>
      <c r="MYT1" s="182"/>
      <c r="MYU1" s="182"/>
      <c r="MYV1" s="182"/>
      <c r="MYW1" s="182"/>
      <c r="MYX1" s="182"/>
      <c r="MYY1" s="182"/>
      <c r="MYZ1" s="182"/>
      <c r="MZA1" s="182"/>
      <c r="MZB1" s="182"/>
      <c r="MZC1" s="182"/>
      <c r="MZD1" s="182"/>
      <c r="MZE1" s="182"/>
      <c r="MZF1" s="182"/>
      <c r="MZG1" s="182"/>
      <c r="MZH1" s="182"/>
      <c r="MZI1" s="182"/>
      <c r="MZJ1" s="182"/>
      <c r="MZK1" s="182"/>
      <c r="MZL1" s="182"/>
      <c r="MZM1" s="182"/>
      <c r="MZN1" s="182"/>
      <c r="MZO1" s="182"/>
      <c r="MZP1" s="182"/>
      <c r="MZQ1" s="182"/>
      <c r="MZR1" s="182"/>
      <c r="MZS1" s="182"/>
      <c r="MZT1" s="182"/>
      <c r="MZU1" s="182"/>
      <c r="MZV1" s="182"/>
      <c r="MZW1" s="182"/>
      <c r="MZX1" s="182"/>
      <c r="MZY1" s="182"/>
      <c r="MZZ1" s="182"/>
      <c r="NAA1" s="182"/>
      <c r="NAB1" s="182"/>
      <c r="NAC1" s="182"/>
      <c r="NAD1" s="182"/>
      <c r="NAE1" s="182"/>
      <c r="NAF1" s="182"/>
      <c r="NAG1" s="182"/>
      <c r="NAH1" s="182"/>
      <c r="NAI1" s="182"/>
      <c r="NAJ1" s="182"/>
      <c r="NAK1" s="182"/>
      <c r="NAL1" s="182"/>
      <c r="NAM1" s="182"/>
      <c r="NAN1" s="182"/>
      <c r="NAO1" s="182"/>
      <c r="NAP1" s="182"/>
      <c r="NAQ1" s="182"/>
      <c r="NAR1" s="182"/>
      <c r="NAS1" s="182"/>
      <c r="NAT1" s="182"/>
      <c r="NAU1" s="182"/>
      <c r="NAV1" s="182"/>
      <c r="NAW1" s="182"/>
      <c r="NAX1" s="182"/>
      <c r="NAY1" s="182"/>
      <c r="NAZ1" s="182"/>
      <c r="NBA1" s="182"/>
      <c r="NBB1" s="182"/>
      <c r="NBC1" s="182"/>
      <c r="NBD1" s="182"/>
      <c r="NBE1" s="182"/>
      <c r="NBF1" s="182"/>
      <c r="NBG1" s="182"/>
      <c r="NBH1" s="182"/>
      <c r="NBI1" s="182"/>
      <c r="NBJ1" s="182"/>
      <c r="NBK1" s="182"/>
      <c r="NBL1" s="182"/>
      <c r="NBM1" s="182"/>
      <c r="NBN1" s="182"/>
      <c r="NBO1" s="182"/>
      <c r="NBP1" s="182"/>
      <c r="NBQ1" s="182"/>
      <c r="NBR1" s="182"/>
      <c r="NBS1" s="182"/>
      <c r="NBT1" s="182"/>
      <c r="NBU1" s="182"/>
      <c r="NBV1" s="182"/>
      <c r="NBW1" s="182"/>
      <c r="NBX1" s="182"/>
      <c r="NBY1" s="182"/>
      <c r="NBZ1" s="182"/>
      <c r="NCA1" s="182"/>
      <c r="NCB1" s="182"/>
      <c r="NCC1" s="182"/>
      <c r="NCD1" s="182"/>
      <c r="NCE1" s="182"/>
      <c r="NCF1" s="182"/>
      <c r="NCG1" s="182"/>
      <c r="NCH1" s="182"/>
      <c r="NCI1" s="182"/>
      <c r="NCJ1" s="182"/>
      <c r="NCK1" s="182"/>
      <c r="NCL1" s="182"/>
      <c r="NCM1" s="182"/>
      <c r="NCN1" s="182"/>
      <c r="NCO1" s="182"/>
      <c r="NCP1" s="182"/>
      <c r="NCQ1" s="182"/>
      <c r="NCR1" s="182"/>
      <c r="NCS1" s="182"/>
      <c r="NCT1" s="182"/>
      <c r="NCU1" s="182"/>
      <c r="NCV1" s="182"/>
      <c r="NCW1" s="182"/>
      <c r="NCX1" s="182"/>
      <c r="NCY1" s="182"/>
      <c r="NCZ1" s="182"/>
      <c r="NDA1" s="182"/>
      <c r="NDB1" s="182"/>
      <c r="NDC1" s="182"/>
      <c r="NDD1" s="182"/>
      <c r="NDE1" s="182"/>
      <c r="NDF1" s="182"/>
      <c r="NDG1" s="182"/>
      <c r="NDH1" s="182"/>
      <c r="NDI1" s="182"/>
      <c r="NDJ1" s="182"/>
      <c r="NDK1" s="182"/>
      <c r="NDL1" s="182"/>
      <c r="NDM1" s="182"/>
      <c r="NDN1" s="182"/>
      <c r="NDO1" s="182"/>
      <c r="NDP1" s="182"/>
      <c r="NDQ1" s="182"/>
      <c r="NDR1" s="182"/>
      <c r="NDS1" s="182"/>
      <c r="NDT1" s="182"/>
      <c r="NDU1" s="182"/>
      <c r="NDV1" s="182"/>
      <c r="NDW1" s="182"/>
      <c r="NDX1" s="182"/>
      <c r="NDY1" s="182"/>
      <c r="NDZ1" s="182"/>
      <c r="NEA1" s="182"/>
      <c r="NEB1" s="182"/>
      <c r="NEC1" s="182"/>
      <c r="NED1" s="182"/>
      <c r="NEE1" s="182"/>
      <c r="NEF1" s="182"/>
      <c r="NEG1" s="182"/>
      <c r="NEH1" s="182"/>
      <c r="NEI1" s="182"/>
      <c r="NEJ1" s="182"/>
      <c r="NEK1" s="182"/>
      <c r="NEL1" s="182"/>
      <c r="NEM1" s="182"/>
      <c r="NEN1" s="182"/>
      <c r="NEO1" s="182"/>
      <c r="NEP1" s="182"/>
      <c r="NEQ1" s="182"/>
      <c r="NER1" s="182"/>
      <c r="NES1" s="182"/>
      <c r="NET1" s="182"/>
      <c r="NEU1" s="182"/>
      <c r="NEV1" s="182"/>
      <c r="NEW1" s="182"/>
      <c r="NEX1" s="182"/>
      <c r="NEY1" s="182"/>
      <c r="NEZ1" s="182"/>
      <c r="NFA1" s="182"/>
      <c r="NFB1" s="182"/>
      <c r="NFC1" s="182"/>
      <c r="NFD1" s="182"/>
      <c r="NFE1" s="182"/>
      <c r="NFF1" s="182"/>
      <c r="NFG1" s="182"/>
      <c r="NFH1" s="182"/>
      <c r="NFI1" s="182"/>
      <c r="NFJ1" s="182"/>
      <c r="NFK1" s="182"/>
      <c r="NFL1" s="182"/>
      <c r="NFM1" s="182"/>
      <c r="NFN1" s="182"/>
      <c r="NFO1" s="182"/>
      <c r="NFP1" s="182"/>
      <c r="NFQ1" s="182"/>
      <c r="NFR1" s="182"/>
      <c r="NFS1" s="182"/>
      <c r="NFT1" s="182"/>
      <c r="NFU1" s="182"/>
      <c r="NFV1" s="182"/>
      <c r="NFW1" s="182"/>
      <c r="NFX1" s="182"/>
      <c r="NFY1" s="182"/>
      <c r="NFZ1" s="182"/>
      <c r="NGA1" s="182"/>
      <c r="NGB1" s="182"/>
      <c r="NGC1" s="182"/>
      <c r="NGD1" s="182"/>
      <c r="NGE1" s="182"/>
      <c r="NGF1" s="182"/>
      <c r="NGG1" s="182"/>
      <c r="NGH1" s="182"/>
      <c r="NGI1" s="182"/>
      <c r="NGJ1" s="182"/>
      <c r="NGK1" s="182"/>
      <c r="NGL1" s="182"/>
      <c r="NGM1" s="182"/>
      <c r="NGN1" s="182"/>
      <c r="NGO1" s="182"/>
      <c r="NGP1" s="182"/>
      <c r="NGQ1" s="182"/>
      <c r="NGR1" s="182"/>
      <c r="NGS1" s="182"/>
      <c r="NGT1" s="182"/>
      <c r="NGU1" s="182"/>
      <c r="NGV1" s="182"/>
      <c r="NGW1" s="182"/>
      <c r="NGX1" s="182"/>
      <c r="NGY1" s="182"/>
      <c r="NGZ1" s="182"/>
      <c r="NHA1" s="182"/>
      <c r="NHB1" s="182"/>
      <c r="NHC1" s="182"/>
      <c r="NHD1" s="182"/>
      <c r="NHE1" s="182"/>
      <c r="NHF1" s="182"/>
      <c r="NHG1" s="182"/>
      <c r="NHH1" s="182"/>
      <c r="NHI1" s="182"/>
      <c r="NHJ1" s="182"/>
      <c r="NHK1" s="182"/>
      <c r="NHL1" s="182"/>
      <c r="NHM1" s="182"/>
      <c r="NHN1" s="182"/>
      <c r="NHO1" s="182"/>
      <c r="NHP1" s="182"/>
      <c r="NHQ1" s="182"/>
      <c r="NHR1" s="182"/>
      <c r="NHS1" s="182"/>
      <c r="NHT1" s="182"/>
      <c r="NHU1" s="182"/>
      <c r="NHV1" s="182"/>
      <c r="NHW1" s="182"/>
      <c r="NHX1" s="182"/>
      <c r="NHY1" s="182"/>
      <c r="NHZ1" s="182"/>
      <c r="NIA1" s="182"/>
      <c r="NIB1" s="182"/>
      <c r="NIC1" s="182"/>
      <c r="NID1" s="182"/>
      <c r="NIE1" s="182"/>
      <c r="NIF1" s="182"/>
      <c r="NIG1" s="182"/>
      <c r="NIH1" s="182"/>
      <c r="NII1" s="182"/>
      <c r="NIJ1" s="182"/>
      <c r="NIK1" s="182"/>
      <c r="NIL1" s="182"/>
      <c r="NIM1" s="182"/>
      <c r="NIN1" s="182"/>
      <c r="NIO1" s="182"/>
      <c r="NIP1" s="182"/>
      <c r="NIQ1" s="182"/>
      <c r="NIR1" s="182"/>
      <c r="NIS1" s="182"/>
      <c r="NIT1" s="182"/>
      <c r="NIU1" s="182"/>
      <c r="NIV1" s="182"/>
      <c r="NIW1" s="182"/>
      <c r="NIX1" s="182"/>
      <c r="NIY1" s="182"/>
      <c r="NIZ1" s="182"/>
      <c r="NJA1" s="182"/>
      <c r="NJB1" s="182"/>
      <c r="NJC1" s="182"/>
      <c r="NJD1" s="182"/>
      <c r="NJE1" s="182"/>
      <c r="NJF1" s="182"/>
      <c r="NJG1" s="182"/>
      <c r="NJH1" s="182"/>
      <c r="NJI1" s="182"/>
      <c r="NJJ1" s="182"/>
      <c r="NJK1" s="182"/>
      <c r="NJL1" s="182"/>
      <c r="NJM1" s="182"/>
      <c r="NJN1" s="182"/>
      <c r="NJO1" s="182"/>
      <c r="NJP1" s="182"/>
      <c r="NJQ1" s="182"/>
      <c r="NJR1" s="182"/>
      <c r="NJS1" s="182"/>
      <c r="NJT1" s="182"/>
      <c r="NJU1" s="182"/>
      <c r="NJV1" s="182"/>
      <c r="NJW1" s="182"/>
      <c r="NJX1" s="182"/>
      <c r="NJY1" s="182"/>
      <c r="NJZ1" s="182"/>
      <c r="NKA1" s="182"/>
      <c r="NKB1" s="182"/>
      <c r="NKC1" s="182"/>
      <c r="NKD1" s="182"/>
      <c r="NKE1" s="182"/>
      <c r="NKF1" s="182"/>
      <c r="NKG1" s="182"/>
      <c r="NKH1" s="182"/>
      <c r="NKI1" s="182"/>
      <c r="NKJ1" s="182"/>
      <c r="NKK1" s="182"/>
      <c r="NKL1" s="182"/>
      <c r="NKM1" s="182"/>
      <c r="NKN1" s="182"/>
      <c r="NKO1" s="182"/>
      <c r="NKP1" s="182"/>
      <c r="NKQ1" s="182"/>
      <c r="NKR1" s="182"/>
      <c r="NKS1" s="182"/>
      <c r="NKT1" s="182"/>
      <c r="NKU1" s="182"/>
      <c r="NKV1" s="182"/>
      <c r="NKW1" s="182"/>
      <c r="NKX1" s="182"/>
      <c r="NKY1" s="182"/>
      <c r="NKZ1" s="182"/>
      <c r="NLA1" s="182"/>
      <c r="NLB1" s="182"/>
      <c r="NLC1" s="182"/>
      <c r="NLD1" s="182"/>
      <c r="NLE1" s="182"/>
      <c r="NLF1" s="182"/>
      <c r="NLG1" s="182"/>
      <c r="NLH1" s="182"/>
      <c r="NLI1" s="182"/>
      <c r="NLJ1" s="182"/>
      <c r="NLK1" s="182"/>
      <c r="NLL1" s="182"/>
      <c r="NLM1" s="182"/>
      <c r="NLN1" s="182"/>
      <c r="NLO1" s="182"/>
      <c r="NLP1" s="182"/>
      <c r="NLQ1" s="182"/>
      <c r="NLR1" s="182"/>
      <c r="NLS1" s="182"/>
      <c r="NLT1" s="182"/>
      <c r="NLU1" s="182"/>
      <c r="NLV1" s="182"/>
      <c r="NLW1" s="182"/>
      <c r="NLX1" s="182"/>
      <c r="NLY1" s="182"/>
      <c r="NLZ1" s="182"/>
      <c r="NMA1" s="182"/>
      <c r="NMB1" s="182"/>
      <c r="NMC1" s="182"/>
      <c r="NMD1" s="182"/>
      <c r="NME1" s="182"/>
      <c r="NMF1" s="182"/>
      <c r="NMG1" s="182"/>
      <c r="NMH1" s="182"/>
      <c r="NMI1" s="182"/>
      <c r="NMJ1" s="182"/>
      <c r="NMK1" s="182"/>
      <c r="NML1" s="182"/>
      <c r="NMM1" s="182"/>
      <c r="NMN1" s="182"/>
      <c r="NMO1" s="182"/>
      <c r="NMP1" s="182"/>
      <c r="NMQ1" s="182"/>
      <c r="NMR1" s="182"/>
      <c r="NMS1" s="182"/>
      <c r="NMT1" s="182"/>
      <c r="NMU1" s="182"/>
      <c r="NMV1" s="182"/>
      <c r="NMW1" s="182"/>
      <c r="NMX1" s="182"/>
      <c r="NMY1" s="182"/>
      <c r="NMZ1" s="182"/>
      <c r="NNA1" s="182"/>
      <c r="NNB1" s="182"/>
      <c r="NNC1" s="182"/>
      <c r="NND1" s="182"/>
      <c r="NNE1" s="182"/>
      <c r="NNF1" s="182"/>
      <c r="NNG1" s="182"/>
      <c r="NNH1" s="182"/>
      <c r="NNI1" s="182"/>
      <c r="NNJ1" s="182"/>
      <c r="NNK1" s="182"/>
      <c r="NNL1" s="182"/>
      <c r="NNM1" s="182"/>
      <c r="NNN1" s="182"/>
      <c r="NNO1" s="182"/>
      <c r="NNP1" s="182"/>
      <c r="NNQ1" s="182"/>
      <c r="NNR1" s="182"/>
      <c r="NNS1" s="182"/>
      <c r="NNT1" s="182"/>
      <c r="NNU1" s="182"/>
      <c r="NNV1" s="182"/>
      <c r="NNW1" s="182"/>
      <c r="NNX1" s="182"/>
      <c r="NNY1" s="182"/>
      <c r="NNZ1" s="182"/>
      <c r="NOA1" s="182"/>
      <c r="NOB1" s="182"/>
      <c r="NOC1" s="182"/>
      <c r="NOD1" s="182"/>
      <c r="NOE1" s="182"/>
      <c r="NOF1" s="182"/>
      <c r="NOG1" s="182"/>
      <c r="NOH1" s="182"/>
      <c r="NOI1" s="182"/>
      <c r="NOJ1" s="182"/>
      <c r="NOK1" s="182"/>
      <c r="NOL1" s="182"/>
      <c r="NOM1" s="182"/>
      <c r="NON1" s="182"/>
      <c r="NOO1" s="182"/>
      <c r="NOP1" s="182"/>
      <c r="NOQ1" s="182"/>
      <c r="NOR1" s="182"/>
      <c r="NOS1" s="182"/>
      <c r="NOT1" s="182"/>
      <c r="NOU1" s="182"/>
      <c r="NOV1" s="182"/>
      <c r="NOW1" s="182"/>
      <c r="NOX1" s="182"/>
      <c r="NOY1" s="182"/>
      <c r="NOZ1" s="182"/>
      <c r="NPA1" s="182"/>
      <c r="NPB1" s="182"/>
      <c r="NPC1" s="182"/>
      <c r="NPD1" s="182"/>
      <c r="NPE1" s="182"/>
      <c r="NPF1" s="182"/>
      <c r="NPG1" s="182"/>
      <c r="NPH1" s="182"/>
      <c r="NPI1" s="182"/>
      <c r="NPJ1" s="182"/>
      <c r="NPK1" s="182"/>
      <c r="NPL1" s="182"/>
      <c r="NPM1" s="182"/>
      <c r="NPN1" s="182"/>
      <c r="NPO1" s="182"/>
      <c r="NPP1" s="182"/>
      <c r="NPQ1" s="182"/>
      <c r="NPR1" s="182"/>
      <c r="NPS1" s="182"/>
      <c r="NPT1" s="182"/>
      <c r="NPU1" s="182"/>
      <c r="NPV1" s="182"/>
      <c r="NPW1" s="182"/>
      <c r="NPX1" s="182"/>
      <c r="NPY1" s="182"/>
      <c r="NPZ1" s="182"/>
      <c r="NQA1" s="182"/>
      <c r="NQB1" s="182"/>
      <c r="NQC1" s="182"/>
      <c r="NQD1" s="182"/>
      <c r="NQE1" s="182"/>
      <c r="NQF1" s="182"/>
      <c r="NQG1" s="182"/>
      <c r="NQH1" s="182"/>
      <c r="NQI1" s="182"/>
      <c r="NQJ1" s="182"/>
      <c r="NQK1" s="182"/>
      <c r="NQL1" s="182"/>
      <c r="NQM1" s="182"/>
      <c r="NQN1" s="182"/>
      <c r="NQO1" s="182"/>
      <c r="NQP1" s="182"/>
      <c r="NQQ1" s="182"/>
      <c r="NQR1" s="182"/>
      <c r="NQS1" s="182"/>
      <c r="NQT1" s="182"/>
      <c r="NQU1" s="182"/>
      <c r="NQV1" s="182"/>
      <c r="NQW1" s="182"/>
      <c r="NQX1" s="182"/>
      <c r="NQY1" s="182"/>
      <c r="NQZ1" s="182"/>
      <c r="NRA1" s="182"/>
      <c r="NRB1" s="182"/>
      <c r="NRC1" s="182"/>
      <c r="NRD1" s="182"/>
      <c r="NRE1" s="182"/>
      <c r="NRF1" s="182"/>
      <c r="NRG1" s="182"/>
      <c r="NRH1" s="182"/>
      <c r="NRI1" s="182"/>
      <c r="NRJ1" s="182"/>
      <c r="NRK1" s="182"/>
      <c r="NRL1" s="182"/>
      <c r="NRM1" s="182"/>
      <c r="NRN1" s="182"/>
      <c r="NRO1" s="182"/>
      <c r="NRP1" s="182"/>
      <c r="NRQ1" s="182"/>
      <c r="NRR1" s="182"/>
      <c r="NRS1" s="182"/>
      <c r="NRT1" s="182"/>
      <c r="NRU1" s="182"/>
      <c r="NRV1" s="182"/>
      <c r="NRW1" s="182"/>
      <c r="NRX1" s="182"/>
      <c r="NRY1" s="182"/>
      <c r="NRZ1" s="182"/>
      <c r="NSA1" s="182"/>
      <c r="NSB1" s="182"/>
      <c r="NSC1" s="182"/>
      <c r="NSD1" s="182"/>
      <c r="NSE1" s="182"/>
      <c r="NSF1" s="182"/>
      <c r="NSG1" s="182"/>
      <c r="NSH1" s="182"/>
      <c r="NSI1" s="182"/>
      <c r="NSJ1" s="182"/>
      <c r="NSK1" s="182"/>
      <c r="NSL1" s="182"/>
      <c r="NSM1" s="182"/>
      <c r="NSN1" s="182"/>
      <c r="NSO1" s="182"/>
      <c r="NSP1" s="182"/>
      <c r="NSQ1" s="182"/>
      <c r="NSR1" s="182"/>
      <c r="NSS1" s="182"/>
      <c r="NST1" s="182"/>
      <c r="NSU1" s="182"/>
      <c r="NSV1" s="182"/>
      <c r="NSW1" s="182"/>
      <c r="NSX1" s="182"/>
      <c r="NSY1" s="182"/>
      <c r="NSZ1" s="182"/>
      <c r="NTA1" s="182"/>
      <c r="NTB1" s="182"/>
      <c r="NTC1" s="182"/>
      <c r="NTD1" s="182"/>
      <c r="NTE1" s="182"/>
      <c r="NTF1" s="182"/>
      <c r="NTG1" s="182"/>
      <c r="NTH1" s="182"/>
      <c r="NTI1" s="182"/>
      <c r="NTJ1" s="182"/>
      <c r="NTK1" s="182"/>
      <c r="NTL1" s="182"/>
      <c r="NTM1" s="182"/>
      <c r="NTN1" s="182"/>
      <c r="NTO1" s="182"/>
      <c r="NTP1" s="182"/>
      <c r="NTQ1" s="182"/>
      <c r="NTR1" s="182"/>
      <c r="NTS1" s="182"/>
      <c r="NTT1" s="182"/>
      <c r="NTU1" s="182"/>
      <c r="NTV1" s="182"/>
      <c r="NTW1" s="182"/>
      <c r="NTX1" s="182"/>
      <c r="NTY1" s="182"/>
      <c r="NTZ1" s="182"/>
      <c r="NUA1" s="182"/>
      <c r="NUB1" s="182"/>
      <c r="NUC1" s="182"/>
      <c r="NUD1" s="182"/>
      <c r="NUE1" s="182"/>
      <c r="NUF1" s="182"/>
      <c r="NUG1" s="182"/>
      <c r="NUH1" s="182"/>
      <c r="NUI1" s="182"/>
      <c r="NUJ1" s="182"/>
      <c r="NUK1" s="182"/>
      <c r="NUL1" s="182"/>
      <c r="NUM1" s="182"/>
      <c r="NUN1" s="182"/>
      <c r="NUO1" s="182"/>
      <c r="NUP1" s="182"/>
      <c r="NUQ1" s="182"/>
      <c r="NUR1" s="182"/>
      <c r="NUS1" s="182"/>
      <c r="NUT1" s="182"/>
      <c r="NUU1" s="182"/>
      <c r="NUV1" s="182"/>
      <c r="NUW1" s="182"/>
      <c r="NUX1" s="182"/>
      <c r="NUY1" s="182"/>
      <c r="NUZ1" s="182"/>
      <c r="NVA1" s="182"/>
      <c r="NVB1" s="182"/>
      <c r="NVC1" s="182"/>
      <c r="NVD1" s="182"/>
      <c r="NVE1" s="182"/>
      <c r="NVF1" s="182"/>
      <c r="NVG1" s="182"/>
      <c r="NVH1" s="182"/>
      <c r="NVI1" s="182"/>
      <c r="NVJ1" s="182"/>
      <c r="NVK1" s="182"/>
      <c r="NVL1" s="182"/>
      <c r="NVM1" s="182"/>
      <c r="NVN1" s="182"/>
      <c r="NVO1" s="182"/>
      <c r="NVP1" s="182"/>
      <c r="NVQ1" s="182"/>
      <c r="NVR1" s="182"/>
      <c r="NVS1" s="182"/>
      <c r="NVT1" s="182"/>
      <c r="NVU1" s="182"/>
      <c r="NVV1" s="182"/>
      <c r="NVW1" s="182"/>
      <c r="NVX1" s="182"/>
      <c r="NVY1" s="182"/>
      <c r="NVZ1" s="182"/>
      <c r="NWA1" s="182"/>
      <c r="NWB1" s="182"/>
      <c r="NWC1" s="182"/>
      <c r="NWD1" s="182"/>
      <c r="NWE1" s="182"/>
      <c r="NWF1" s="182"/>
      <c r="NWG1" s="182"/>
      <c r="NWH1" s="182"/>
      <c r="NWI1" s="182"/>
      <c r="NWJ1" s="182"/>
      <c r="NWK1" s="182"/>
      <c r="NWL1" s="182"/>
      <c r="NWM1" s="182"/>
      <c r="NWN1" s="182"/>
      <c r="NWO1" s="182"/>
      <c r="NWP1" s="182"/>
      <c r="NWQ1" s="182"/>
      <c r="NWR1" s="182"/>
      <c r="NWS1" s="182"/>
      <c r="NWT1" s="182"/>
      <c r="NWU1" s="182"/>
      <c r="NWV1" s="182"/>
      <c r="NWW1" s="182"/>
      <c r="NWX1" s="182"/>
      <c r="NWY1" s="182"/>
      <c r="NWZ1" s="182"/>
      <c r="NXA1" s="182"/>
      <c r="NXB1" s="182"/>
      <c r="NXC1" s="182"/>
      <c r="NXD1" s="182"/>
      <c r="NXE1" s="182"/>
      <c r="NXF1" s="182"/>
      <c r="NXG1" s="182"/>
      <c r="NXH1" s="182"/>
      <c r="NXI1" s="182"/>
      <c r="NXJ1" s="182"/>
      <c r="NXK1" s="182"/>
      <c r="NXL1" s="182"/>
      <c r="NXM1" s="182"/>
      <c r="NXN1" s="182"/>
      <c r="NXO1" s="182"/>
      <c r="NXP1" s="182"/>
      <c r="NXQ1" s="182"/>
      <c r="NXR1" s="182"/>
      <c r="NXS1" s="182"/>
      <c r="NXT1" s="182"/>
      <c r="NXU1" s="182"/>
      <c r="NXV1" s="182"/>
      <c r="NXW1" s="182"/>
      <c r="NXX1" s="182"/>
      <c r="NXY1" s="182"/>
      <c r="NXZ1" s="182"/>
      <c r="NYA1" s="182"/>
      <c r="NYB1" s="182"/>
      <c r="NYC1" s="182"/>
      <c r="NYD1" s="182"/>
      <c r="NYE1" s="182"/>
      <c r="NYF1" s="182"/>
      <c r="NYG1" s="182"/>
      <c r="NYH1" s="182"/>
      <c r="NYI1" s="182"/>
      <c r="NYJ1" s="182"/>
      <c r="NYK1" s="182"/>
      <c r="NYL1" s="182"/>
      <c r="NYM1" s="182"/>
      <c r="NYN1" s="182"/>
      <c r="NYO1" s="182"/>
      <c r="NYP1" s="182"/>
      <c r="NYQ1" s="182"/>
      <c r="NYR1" s="182"/>
      <c r="NYS1" s="182"/>
      <c r="NYT1" s="182"/>
      <c r="NYU1" s="182"/>
      <c r="NYV1" s="182"/>
      <c r="NYW1" s="182"/>
      <c r="NYX1" s="182"/>
      <c r="NYY1" s="182"/>
      <c r="NYZ1" s="182"/>
      <c r="NZA1" s="182"/>
      <c r="NZB1" s="182"/>
      <c r="NZC1" s="182"/>
      <c r="NZD1" s="182"/>
      <c r="NZE1" s="182"/>
      <c r="NZF1" s="182"/>
      <c r="NZG1" s="182"/>
      <c r="NZH1" s="182"/>
      <c r="NZI1" s="182"/>
      <c r="NZJ1" s="182"/>
      <c r="NZK1" s="182"/>
      <c r="NZL1" s="182"/>
      <c r="NZM1" s="182"/>
      <c r="NZN1" s="182"/>
      <c r="NZO1" s="182"/>
      <c r="NZP1" s="182"/>
      <c r="NZQ1" s="182"/>
      <c r="NZR1" s="182"/>
      <c r="NZS1" s="182"/>
      <c r="NZT1" s="182"/>
      <c r="NZU1" s="182"/>
      <c r="NZV1" s="182"/>
      <c r="NZW1" s="182"/>
      <c r="NZX1" s="182"/>
      <c r="NZY1" s="182"/>
      <c r="NZZ1" s="182"/>
      <c r="OAA1" s="182"/>
      <c r="OAB1" s="182"/>
      <c r="OAC1" s="182"/>
      <c r="OAD1" s="182"/>
      <c r="OAE1" s="182"/>
      <c r="OAF1" s="182"/>
      <c r="OAG1" s="182"/>
      <c r="OAH1" s="182"/>
      <c r="OAI1" s="182"/>
      <c r="OAJ1" s="182"/>
      <c r="OAK1" s="182"/>
      <c r="OAL1" s="182"/>
      <c r="OAM1" s="182"/>
      <c r="OAN1" s="182"/>
      <c r="OAO1" s="182"/>
      <c r="OAP1" s="182"/>
      <c r="OAQ1" s="182"/>
      <c r="OAR1" s="182"/>
      <c r="OAS1" s="182"/>
      <c r="OAT1" s="182"/>
      <c r="OAU1" s="182"/>
      <c r="OAV1" s="182"/>
      <c r="OAW1" s="182"/>
      <c r="OAX1" s="182"/>
      <c r="OAY1" s="182"/>
      <c r="OAZ1" s="182"/>
      <c r="OBA1" s="182"/>
      <c r="OBB1" s="182"/>
      <c r="OBC1" s="182"/>
      <c r="OBD1" s="182"/>
      <c r="OBE1" s="182"/>
      <c r="OBF1" s="182"/>
      <c r="OBG1" s="182"/>
      <c r="OBH1" s="182"/>
      <c r="OBI1" s="182"/>
      <c r="OBJ1" s="182"/>
      <c r="OBK1" s="182"/>
      <c r="OBL1" s="182"/>
      <c r="OBM1" s="182"/>
      <c r="OBN1" s="182"/>
      <c r="OBO1" s="182"/>
      <c r="OBP1" s="182"/>
      <c r="OBQ1" s="182"/>
      <c r="OBR1" s="182"/>
      <c r="OBS1" s="182"/>
      <c r="OBT1" s="182"/>
      <c r="OBU1" s="182"/>
      <c r="OBV1" s="182"/>
      <c r="OBW1" s="182"/>
      <c r="OBX1" s="182"/>
      <c r="OBY1" s="182"/>
      <c r="OBZ1" s="182"/>
      <c r="OCA1" s="182"/>
      <c r="OCB1" s="182"/>
      <c r="OCC1" s="182"/>
      <c r="OCD1" s="182"/>
      <c r="OCE1" s="182"/>
      <c r="OCF1" s="182"/>
      <c r="OCG1" s="182"/>
      <c r="OCH1" s="182"/>
      <c r="OCI1" s="182"/>
      <c r="OCJ1" s="182"/>
      <c r="OCK1" s="182"/>
      <c r="OCL1" s="182"/>
      <c r="OCM1" s="182"/>
      <c r="OCN1" s="182"/>
      <c r="OCO1" s="182"/>
      <c r="OCP1" s="182"/>
      <c r="OCQ1" s="182"/>
      <c r="OCR1" s="182"/>
      <c r="OCS1" s="182"/>
      <c r="OCT1" s="182"/>
      <c r="OCU1" s="182"/>
      <c r="OCV1" s="182"/>
      <c r="OCW1" s="182"/>
      <c r="OCX1" s="182"/>
      <c r="OCY1" s="182"/>
      <c r="OCZ1" s="182"/>
      <c r="ODA1" s="182"/>
      <c r="ODB1" s="182"/>
      <c r="ODC1" s="182"/>
      <c r="ODD1" s="182"/>
      <c r="ODE1" s="182"/>
      <c r="ODF1" s="182"/>
      <c r="ODG1" s="182"/>
      <c r="ODH1" s="182"/>
      <c r="ODI1" s="182"/>
      <c r="ODJ1" s="182"/>
      <c r="ODK1" s="182"/>
      <c r="ODL1" s="182"/>
      <c r="ODM1" s="182"/>
      <c r="ODN1" s="182"/>
      <c r="ODO1" s="182"/>
      <c r="ODP1" s="182"/>
      <c r="ODQ1" s="182"/>
      <c r="ODR1" s="182"/>
      <c r="ODS1" s="182"/>
      <c r="ODT1" s="182"/>
      <c r="ODU1" s="182"/>
      <c r="ODV1" s="182"/>
      <c r="ODW1" s="182"/>
      <c r="ODX1" s="182"/>
      <c r="ODY1" s="182"/>
      <c r="ODZ1" s="182"/>
      <c r="OEA1" s="182"/>
      <c r="OEB1" s="182"/>
      <c r="OEC1" s="182"/>
      <c r="OED1" s="182"/>
      <c r="OEE1" s="182"/>
      <c r="OEF1" s="182"/>
      <c r="OEG1" s="182"/>
      <c r="OEH1" s="182"/>
      <c r="OEI1" s="182"/>
      <c r="OEJ1" s="182"/>
      <c r="OEK1" s="182"/>
      <c r="OEL1" s="182"/>
      <c r="OEM1" s="182"/>
      <c r="OEN1" s="182"/>
      <c r="OEO1" s="182"/>
      <c r="OEP1" s="182"/>
      <c r="OEQ1" s="182"/>
      <c r="OER1" s="182"/>
      <c r="OES1" s="182"/>
      <c r="OET1" s="182"/>
      <c r="OEU1" s="182"/>
      <c r="OEV1" s="182"/>
      <c r="OEW1" s="182"/>
      <c r="OEX1" s="182"/>
      <c r="OEY1" s="182"/>
      <c r="OEZ1" s="182"/>
      <c r="OFA1" s="182"/>
      <c r="OFB1" s="182"/>
      <c r="OFC1" s="182"/>
      <c r="OFD1" s="182"/>
      <c r="OFE1" s="182"/>
      <c r="OFF1" s="182"/>
      <c r="OFG1" s="182"/>
      <c r="OFH1" s="182"/>
      <c r="OFI1" s="182"/>
      <c r="OFJ1" s="182"/>
      <c r="OFK1" s="182"/>
      <c r="OFL1" s="182"/>
      <c r="OFM1" s="182"/>
      <c r="OFN1" s="182"/>
      <c r="OFO1" s="182"/>
      <c r="OFP1" s="182"/>
      <c r="OFQ1" s="182"/>
      <c r="OFR1" s="182"/>
      <c r="OFS1" s="182"/>
      <c r="OFT1" s="182"/>
      <c r="OFU1" s="182"/>
      <c r="OFV1" s="182"/>
      <c r="OFW1" s="182"/>
      <c r="OFX1" s="182"/>
      <c r="OFY1" s="182"/>
      <c r="OFZ1" s="182"/>
      <c r="OGA1" s="182"/>
      <c r="OGB1" s="182"/>
      <c r="OGC1" s="182"/>
      <c r="OGD1" s="182"/>
      <c r="OGE1" s="182"/>
      <c r="OGF1" s="182"/>
      <c r="OGG1" s="182"/>
      <c r="OGH1" s="182"/>
      <c r="OGI1" s="182"/>
      <c r="OGJ1" s="182"/>
      <c r="OGK1" s="182"/>
      <c r="OGL1" s="182"/>
      <c r="OGM1" s="182"/>
      <c r="OGN1" s="182"/>
      <c r="OGO1" s="182"/>
      <c r="OGP1" s="182"/>
      <c r="OGQ1" s="182"/>
      <c r="OGR1" s="182"/>
      <c r="OGS1" s="182"/>
      <c r="OGT1" s="182"/>
      <c r="OGU1" s="182"/>
      <c r="OGV1" s="182"/>
      <c r="OGW1" s="182"/>
      <c r="OGX1" s="182"/>
      <c r="OGY1" s="182"/>
      <c r="OGZ1" s="182"/>
      <c r="OHA1" s="182"/>
      <c r="OHB1" s="182"/>
      <c r="OHC1" s="182"/>
      <c r="OHD1" s="182"/>
      <c r="OHE1" s="182"/>
      <c r="OHF1" s="182"/>
      <c r="OHG1" s="182"/>
      <c r="OHH1" s="182"/>
      <c r="OHI1" s="182"/>
      <c r="OHJ1" s="182"/>
      <c r="OHK1" s="182"/>
      <c r="OHL1" s="182"/>
      <c r="OHM1" s="182"/>
      <c r="OHN1" s="182"/>
      <c r="OHO1" s="182"/>
      <c r="OHP1" s="182"/>
      <c r="OHQ1" s="182"/>
      <c r="OHR1" s="182"/>
      <c r="OHS1" s="182"/>
      <c r="OHT1" s="182"/>
      <c r="OHU1" s="182"/>
      <c r="OHV1" s="182"/>
      <c r="OHW1" s="182"/>
      <c r="OHX1" s="182"/>
      <c r="OHY1" s="182"/>
      <c r="OHZ1" s="182"/>
      <c r="OIA1" s="182"/>
      <c r="OIB1" s="182"/>
      <c r="OIC1" s="182"/>
      <c r="OID1" s="182"/>
      <c r="OIE1" s="182"/>
      <c r="OIF1" s="182"/>
      <c r="OIG1" s="182"/>
      <c r="OIH1" s="182"/>
      <c r="OII1" s="182"/>
      <c r="OIJ1" s="182"/>
      <c r="OIK1" s="182"/>
      <c r="OIL1" s="182"/>
      <c r="OIM1" s="182"/>
      <c r="OIN1" s="182"/>
      <c r="OIO1" s="182"/>
      <c r="OIP1" s="182"/>
      <c r="OIQ1" s="182"/>
      <c r="OIR1" s="182"/>
      <c r="OIS1" s="182"/>
      <c r="OIT1" s="182"/>
      <c r="OIU1" s="182"/>
      <c r="OIV1" s="182"/>
      <c r="OIW1" s="182"/>
      <c r="OIX1" s="182"/>
      <c r="OIY1" s="182"/>
      <c r="OIZ1" s="182"/>
      <c r="OJA1" s="182"/>
      <c r="OJB1" s="182"/>
      <c r="OJC1" s="182"/>
      <c r="OJD1" s="182"/>
      <c r="OJE1" s="182"/>
      <c r="OJF1" s="182"/>
      <c r="OJG1" s="182"/>
      <c r="OJH1" s="182"/>
      <c r="OJI1" s="182"/>
      <c r="OJJ1" s="182"/>
      <c r="OJK1" s="182"/>
      <c r="OJL1" s="182"/>
      <c r="OJM1" s="182"/>
      <c r="OJN1" s="182"/>
      <c r="OJO1" s="182"/>
      <c r="OJP1" s="182"/>
      <c r="OJQ1" s="182"/>
      <c r="OJR1" s="182"/>
      <c r="OJS1" s="182"/>
      <c r="OJT1" s="182"/>
      <c r="OJU1" s="182"/>
      <c r="OJV1" s="182"/>
      <c r="OJW1" s="182"/>
      <c r="OJX1" s="182"/>
      <c r="OJY1" s="182"/>
      <c r="OJZ1" s="182"/>
      <c r="OKA1" s="182"/>
      <c r="OKB1" s="182"/>
      <c r="OKC1" s="182"/>
      <c r="OKD1" s="182"/>
      <c r="OKE1" s="182"/>
      <c r="OKF1" s="182"/>
      <c r="OKG1" s="182"/>
      <c r="OKH1" s="182"/>
      <c r="OKI1" s="182"/>
      <c r="OKJ1" s="182"/>
      <c r="OKK1" s="182"/>
      <c r="OKL1" s="182"/>
      <c r="OKM1" s="182"/>
      <c r="OKN1" s="182"/>
      <c r="OKO1" s="182"/>
      <c r="OKP1" s="182"/>
      <c r="OKQ1" s="182"/>
      <c r="OKR1" s="182"/>
      <c r="OKS1" s="182"/>
      <c r="OKT1" s="182"/>
      <c r="OKU1" s="182"/>
      <c r="OKV1" s="182"/>
      <c r="OKW1" s="182"/>
      <c r="OKX1" s="182"/>
      <c r="OKY1" s="182"/>
      <c r="OKZ1" s="182"/>
      <c r="OLA1" s="182"/>
      <c r="OLB1" s="182"/>
      <c r="OLC1" s="182"/>
      <c r="OLD1" s="182"/>
      <c r="OLE1" s="182"/>
      <c r="OLF1" s="182"/>
      <c r="OLG1" s="182"/>
      <c r="OLH1" s="182"/>
      <c r="OLI1" s="182"/>
      <c r="OLJ1" s="182"/>
      <c r="OLK1" s="182"/>
      <c r="OLL1" s="182"/>
      <c r="OLM1" s="182"/>
      <c r="OLN1" s="182"/>
      <c r="OLO1" s="182"/>
      <c r="OLP1" s="182"/>
      <c r="OLQ1" s="182"/>
      <c r="OLR1" s="182"/>
      <c r="OLS1" s="182"/>
      <c r="OLT1" s="182"/>
      <c r="OLU1" s="182"/>
      <c r="OLV1" s="182"/>
      <c r="OLW1" s="182"/>
      <c r="OLX1" s="182"/>
      <c r="OLY1" s="182"/>
      <c r="OLZ1" s="182"/>
      <c r="OMA1" s="182"/>
      <c r="OMB1" s="182"/>
      <c r="OMC1" s="182"/>
      <c r="OMD1" s="182"/>
      <c r="OME1" s="182"/>
      <c r="OMF1" s="182"/>
      <c r="OMG1" s="182"/>
      <c r="OMH1" s="182"/>
      <c r="OMI1" s="182"/>
      <c r="OMJ1" s="182"/>
      <c r="OMK1" s="182"/>
      <c r="OML1" s="182"/>
      <c r="OMM1" s="182"/>
      <c r="OMN1" s="182"/>
      <c r="OMO1" s="182"/>
      <c r="OMP1" s="182"/>
      <c r="OMQ1" s="182"/>
      <c r="OMR1" s="182"/>
      <c r="OMS1" s="182"/>
      <c r="OMT1" s="182"/>
      <c r="OMU1" s="182"/>
      <c r="OMV1" s="182"/>
      <c r="OMW1" s="182"/>
      <c r="OMX1" s="182"/>
      <c r="OMY1" s="182"/>
      <c r="OMZ1" s="182"/>
      <c r="ONA1" s="182"/>
      <c r="ONB1" s="182"/>
      <c r="ONC1" s="182"/>
      <c r="OND1" s="182"/>
      <c r="ONE1" s="182"/>
      <c r="ONF1" s="182"/>
      <c r="ONG1" s="182"/>
      <c r="ONH1" s="182"/>
      <c r="ONI1" s="182"/>
      <c r="ONJ1" s="182"/>
      <c r="ONK1" s="182"/>
      <c r="ONL1" s="182"/>
      <c r="ONM1" s="182"/>
      <c r="ONN1" s="182"/>
      <c r="ONO1" s="182"/>
      <c r="ONP1" s="182"/>
      <c r="ONQ1" s="182"/>
      <c r="ONR1" s="182"/>
      <c r="ONS1" s="182"/>
      <c r="ONT1" s="182"/>
      <c r="ONU1" s="182"/>
      <c r="ONV1" s="182"/>
      <c r="ONW1" s="182"/>
      <c r="ONX1" s="182"/>
      <c r="ONY1" s="182"/>
      <c r="ONZ1" s="182"/>
      <c r="OOA1" s="182"/>
      <c r="OOB1" s="182"/>
      <c r="OOC1" s="182"/>
      <c r="OOD1" s="182"/>
      <c r="OOE1" s="182"/>
      <c r="OOF1" s="182"/>
      <c r="OOG1" s="182"/>
      <c r="OOH1" s="182"/>
      <c r="OOI1" s="182"/>
      <c r="OOJ1" s="182"/>
      <c r="OOK1" s="182"/>
      <c r="OOL1" s="182"/>
      <c r="OOM1" s="182"/>
      <c r="OON1" s="182"/>
      <c r="OOO1" s="182"/>
      <c r="OOP1" s="182"/>
      <c r="OOQ1" s="182"/>
      <c r="OOR1" s="182"/>
      <c r="OOS1" s="182"/>
      <c r="OOT1" s="182"/>
      <c r="OOU1" s="182"/>
      <c r="OOV1" s="182"/>
      <c r="OOW1" s="182"/>
      <c r="OOX1" s="182"/>
      <c r="OOY1" s="182"/>
      <c r="OOZ1" s="182"/>
      <c r="OPA1" s="182"/>
      <c r="OPB1" s="182"/>
      <c r="OPC1" s="182"/>
      <c r="OPD1" s="182"/>
      <c r="OPE1" s="182"/>
      <c r="OPF1" s="182"/>
      <c r="OPG1" s="182"/>
      <c r="OPH1" s="182"/>
      <c r="OPI1" s="182"/>
      <c r="OPJ1" s="182"/>
      <c r="OPK1" s="182"/>
      <c r="OPL1" s="182"/>
      <c r="OPM1" s="182"/>
      <c r="OPN1" s="182"/>
      <c r="OPO1" s="182"/>
      <c r="OPP1" s="182"/>
      <c r="OPQ1" s="182"/>
      <c r="OPR1" s="182"/>
      <c r="OPS1" s="182"/>
      <c r="OPT1" s="182"/>
      <c r="OPU1" s="182"/>
      <c r="OPV1" s="182"/>
      <c r="OPW1" s="182"/>
      <c r="OPX1" s="182"/>
      <c r="OPY1" s="182"/>
      <c r="OPZ1" s="182"/>
      <c r="OQA1" s="182"/>
      <c r="OQB1" s="182"/>
      <c r="OQC1" s="182"/>
      <c r="OQD1" s="182"/>
      <c r="OQE1" s="182"/>
      <c r="OQF1" s="182"/>
      <c r="OQG1" s="182"/>
      <c r="OQH1" s="182"/>
      <c r="OQI1" s="182"/>
      <c r="OQJ1" s="182"/>
      <c r="OQK1" s="182"/>
      <c r="OQL1" s="182"/>
      <c r="OQM1" s="182"/>
      <c r="OQN1" s="182"/>
      <c r="OQO1" s="182"/>
      <c r="OQP1" s="182"/>
      <c r="OQQ1" s="182"/>
      <c r="OQR1" s="182"/>
      <c r="OQS1" s="182"/>
      <c r="OQT1" s="182"/>
      <c r="OQU1" s="182"/>
      <c r="OQV1" s="182"/>
      <c r="OQW1" s="182"/>
      <c r="OQX1" s="182"/>
      <c r="OQY1" s="182"/>
      <c r="OQZ1" s="182"/>
      <c r="ORA1" s="182"/>
      <c r="ORB1" s="182"/>
      <c r="ORC1" s="182"/>
      <c r="ORD1" s="182"/>
      <c r="ORE1" s="182"/>
      <c r="ORF1" s="182"/>
      <c r="ORG1" s="182"/>
      <c r="ORH1" s="182"/>
      <c r="ORI1" s="182"/>
      <c r="ORJ1" s="182"/>
      <c r="ORK1" s="182"/>
      <c r="ORL1" s="182"/>
      <c r="ORM1" s="182"/>
      <c r="ORN1" s="182"/>
      <c r="ORO1" s="182"/>
      <c r="ORP1" s="182"/>
      <c r="ORQ1" s="182"/>
      <c r="ORR1" s="182"/>
      <c r="ORS1" s="182"/>
      <c r="ORT1" s="182"/>
      <c r="ORU1" s="182"/>
      <c r="ORV1" s="182"/>
      <c r="ORW1" s="182"/>
      <c r="ORX1" s="182"/>
      <c r="ORY1" s="182"/>
      <c r="ORZ1" s="182"/>
      <c r="OSA1" s="182"/>
      <c r="OSB1" s="182"/>
      <c r="OSC1" s="182"/>
      <c r="OSD1" s="182"/>
      <c r="OSE1" s="182"/>
      <c r="OSF1" s="182"/>
      <c r="OSG1" s="182"/>
      <c r="OSH1" s="182"/>
      <c r="OSI1" s="182"/>
      <c r="OSJ1" s="182"/>
      <c r="OSK1" s="182"/>
      <c r="OSL1" s="182"/>
      <c r="OSM1" s="182"/>
      <c r="OSN1" s="182"/>
      <c r="OSO1" s="182"/>
      <c r="OSP1" s="182"/>
      <c r="OSQ1" s="182"/>
      <c r="OSR1" s="182"/>
      <c r="OSS1" s="182"/>
      <c r="OST1" s="182"/>
      <c r="OSU1" s="182"/>
      <c r="OSV1" s="182"/>
      <c r="OSW1" s="182"/>
      <c r="OSX1" s="182"/>
      <c r="OSY1" s="182"/>
      <c r="OSZ1" s="182"/>
      <c r="OTA1" s="182"/>
      <c r="OTB1" s="182"/>
      <c r="OTC1" s="182"/>
      <c r="OTD1" s="182"/>
      <c r="OTE1" s="182"/>
      <c r="OTF1" s="182"/>
      <c r="OTG1" s="182"/>
      <c r="OTH1" s="182"/>
      <c r="OTI1" s="182"/>
      <c r="OTJ1" s="182"/>
      <c r="OTK1" s="182"/>
      <c r="OTL1" s="182"/>
      <c r="OTM1" s="182"/>
      <c r="OTN1" s="182"/>
      <c r="OTO1" s="182"/>
      <c r="OTP1" s="182"/>
      <c r="OTQ1" s="182"/>
      <c r="OTR1" s="182"/>
      <c r="OTS1" s="182"/>
      <c r="OTT1" s="182"/>
      <c r="OTU1" s="182"/>
      <c r="OTV1" s="182"/>
      <c r="OTW1" s="182"/>
      <c r="OTX1" s="182"/>
      <c r="OTY1" s="182"/>
      <c r="OTZ1" s="182"/>
      <c r="OUA1" s="182"/>
      <c r="OUB1" s="182"/>
      <c r="OUC1" s="182"/>
      <c r="OUD1" s="182"/>
      <c r="OUE1" s="182"/>
      <c r="OUF1" s="182"/>
      <c r="OUG1" s="182"/>
      <c r="OUH1" s="182"/>
      <c r="OUI1" s="182"/>
      <c r="OUJ1" s="182"/>
      <c r="OUK1" s="182"/>
      <c r="OUL1" s="182"/>
      <c r="OUM1" s="182"/>
      <c r="OUN1" s="182"/>
      <c r="OUO1" s="182"/>
      <c r="OUP1" s="182"/>
      <c r="OUQ1" s="182"/>
      <c r="OUR1" s="182"/>
      <c r="OUS1" s="182"/>
      <c r="OUT1" s="182"/>
      <c r="OUU1" s="182"/>
      <c r="OUV1" s="182"/>
      <c r="OUW1" s="182"/>
      <c r="OUX1" s="182"/>
      <c r="OUY1" s="182"/>
      <c r="OUZ1" s="182"/>
      <c r="OVA1" s="182"/>
      <c r="OVB1" s="182"/>
      <c r="OVC1" s="182"/>
      <c r="OVD1" s="182"/>
      <c r="OVE1" s="182"/>
      <c r="OVF1" s="182"/>
      <c r="OVG1" s="182"/>
      <c r="OVH1" s="182"/>
      <c r="OVI1" s="182"/>
      <c r="OVJ1" s="182"/>
      <c r="OVK1" s="182"/>
      <c r="OVL1" s="182"/>
      <c r="OVM1" s="182"/>
      <c r="OVN1" s="182"/>
      <c r="OVO1" s="182"/>
      <c r="OVP1" s="182"/>
      <c r="OVQ1" s="182"/>
      <c r="OVR1" s="182"/>
      <c r="OVS1" s="182"/>
      <c r="OVT1" s="182"/>
      <c r="OVU1" s="182"/>
      <c r="OVV1" s="182"/>
      <c r="OVW1" s="182"/>
      <c r="OVX1" s="182"/>
      <c r="OVY1" s="182"/>
      <c r="OVZ1" s="182"/>
      <c r="OWA1" s="182"/>
      <c r="OWB1" s="182"/>
      <c r="OWC1" s="182"/>
      <c r="OWD1" s="182"/>
      <c r="OWE1" s="182"/>
      <c r="OWF1" s="182"/>
      <c r="OWG1" s="182"/>
      <c r="OWH1" s="182"/>
      <c r="OWI1" s="182"/>
      <c r="OWJ1" s="182"/>
      <c r="OWK1" s="182"/>
      <c r="OWL1" s="182"/>
      <c r="OWM1" s="182"/>
      <c r="OWN1" s="182"/>
      <c r="OWO1" s="182"/>
      <c r="OWP1" s="182"/>
      <c r="OWQ1" s="182"/>
      <c r="OWR1" s="182"/>
      <c r="OWS1" s="182"/>
      <c r="OWT1" s="182"/>
      <c r="OWU1" s="182"/>
      <c r="OWV1" s="182"/>
      <c r="OWW1" s="182"/>
      <c r="OWX1" s="182"/>
      <c r="OWY1" s="182"/>
      <c r="OWZ1" s="182"/>
      <c r="OXA1" s="182"/>
      <c r="OXB1" s="182"/>
      <c r="OXC1" s="182"/>
      <c r="OXD1" s="182"/>
      <c r="OXE1" s="182"/>
      <c r="OXF1" s="182"/>
      <c r="OXG1" s="182"/>
      <c r="OXH1" s="182"/>
      <c r="OXI1" s="182"/>
      <c r="OXJ1" s="182"/>
      <c r="OXK1" s="182"/>
      <c r="OXL1" s="182"/>
      <c r="OXM1" s="182"/>
      <c r="OXN1" s="182"/>
      <c r="OXO1" s="182"/>
      <c r="OXP1" s="182"/>
      <c r="OXQ1" s="182"/>
      <c r="OXR1" s="182"/>
      <c r="OXS1" s="182"/>
      <c r="OXT1" s="182"/>
      <c r="OXU1" s="182"/>
      <c r="OXV1" s="182"/>
      <c r="OXW1" s="182"/>
      <c r="OXX1" s="182"/>
      <c r="OXY1" s="182"/>
      <c r="OXZ1" s="182"/>
      <c r="OYA1" s="182"/>
      <c r="OYB1" s="182"/>
      <c r="OYC1" s="182"/>
      <c r="OYD1" s="182"/>
      <c r="OYE1" s="182"/>
      <c r="OYF1" s="182"/>
      <c r="OYG1" s="182"/>
      <c r="OYH1" s="182"/>
      <c r="OYI1" s="182"/>
      <c r="OYJ1" s="182"/>
      <c r="OYK1" s="182"/>
      <c r="OYL1" s="182"/>
      <c r="OYM1" s="182"/>
      <c r="OYN1" s="182"/>
      <c r="OYO1" s="182"/>
      <c r="OYP1" s="182"/>
      <c r="OYQ1" s="182"/>
      <c r="OYR1" s="182"/>
      <c r="OYS1" s="182"/>
      <c r="OYT1" s="182"/>
      <c r="OYU1" s="182"/>
      <c r="OYV1" s="182"/>
      <c r="OYW1" s="182"/>
      <c r="OYX1" s="182"/>
      <c r="OYY1" s="182"/>
      <c r="OYZ1" s="182"/>
      <c r="OZA1" s="182"/>
      <c r="OZB1" s="182"/>
      <c r="OZC1" s="182"/>
      <c r="OZD1" s="182"/>
      <c r="OZE1" s="182"/>
      <c r="OZF1" s="182"/>
      <c r="OZG1" s="182"/>
      <c r="OZH1" s="182"/>
      <c r="OZI1" s="182"/>
      <c r="OZJ1" s="182"/>
      <c r="OZK1" s="182"/>
      <c r="OZL1" s="182"/>
      <c r="OZM1" s="182"/>
      <c r="OZN1" s="182"/>
      <c r="OZO1" s="182"/>
      <c r="OZP1" s="182"/>
      <c r="OZQ1" s="182"/>
      <c r="OZR1" s="182"/>
      <c r="OZS1" s="182"/>
      <c r="OZT1" s="182"/>
      <c r="OZU1" s="182"/>
      <c r="OZV1" s="182"/>
      <c r="OZW1" s="182"/>
      <c r="OZX1" s="182"/>
      <c r="OZY1" s="182"/>
      <c r="OZZ1" s="182"/>
      <c r="PAA1" s="182"/>
      <c r="PAB1" s="182"/>
      <c r="PAC1" s="182"/>
      <c r="PAD1" s="182"/>
      <c r="PAE1" s="182"/>
      <c r="PAF1" s="182"/>
      <c r="PAG1" s="182"/>
      <c r="PAH1" s="182"/>
      <c r="PAI1" s="182"/>
      <c r="PAJ1" s="182"/>
      <c r="PAK1" s="182"/>
      <c r="PAL1" s="182"/>
      <c r="PAM1" s="182"/>
      <c r="PAN1" s="182"/>
      <c r="PAO1" s="182"/>
      <c r="PAP1" s="182"/>
      <c r="PAQ1" s="182"/>
      <c r="PAR1" s="182"/>
      <c r="PAS1" s="182"/>
      <c r="PAT1" s="182"/>
      <c r="PAU1" s="182"/>
      <c r="PAV1" s="182"/>
      <c r="PAW1" s="182"/>
      <c r="PAX1" s="182"/>
      <c r="PAY1" s="182"/>
      <c r="PAZ1" s="182"/>
      <c r="PBA1" s="182"/>
      <c r="PBB1" s="182"/>
      <c r="PBC1" s="182"/>
      <c r="PBD1" s="182"/>
      <c r="PBE1" s="182"/>
      <c r="PBF1" s="182"/>
      <c r="PBG1" s="182"/>
      <c r="PBH1" s="182"/>
      <c r="PBI1" s="182"/>
      <c r="PBJ1" s="182"/>
      <c r="PBK1" s="182"/>
      <c r="PBL1" s="182"/>
      <c r="PBM1" s="182"/>
      <c r="PBN1" s="182"/>
      <c r="PBO1" s="182"/>
      <c r="PBP1" s="182"/>
      <c r="PBQ1" s="182"/>
      <c r="PBR1" s="182"/>
      <c r="PBS1" s="182"/>
      <c r="PBT1" s="182"/>
      <c r="PBU1" s="182"/>
      <c r="PBV1" s="182"/>
      <c r="PBW1" s="182"/>
      <c r="PBX1" s="182"/>
      <c r="PBY1" s="182"/>
      <c r="PBZ1" s="182"/>
      <c r="PCA1" s="182"/>
      <c r="PCB1" s="182"/>
      <c r="PCC1" s="182"/>
      <c r="PCD1" s="182"/>
      <c r="PCE1" s="182"/>
      <c r="PCF1" s="182"/>
      <c r="PCG1" s="182"/>
      <c r="PCH1" s="182"/>
      <c r="PCI1" s="182"/>
      <c r="PCJ1" s="182"/>
      <c r="PCK1" s="182"/>
      <c r="PCL1" s="182"/>
      <c r="PCM1" s="182"/>
      <c r="PCN1" s="182"/>
      <c r="PCO1" s="182"/>
      <c r="PCP1" s="182"/>
      <c r="PCQ1" s="182"/>
      <c r="PCR1" s="182"/>
      <c r="PCS1" s="182"/>
      <c r="PCT1" s="182"/>
      <c r="PCU1" s="182"/>
      <c r="PCV1" s="182"/>
      <c r="PCW1" s="182"/>
      <c r="PCX1" s="182"/>
      <c r="PCY1" s="182"/>
      <c r="PCZ1" s="182"/>
      <c r="PDA1" s="182"/>
      <c r="PDB1" s="182"/>
      <c r="PDC1" s="182"/>
      <c r="PDD1" s="182"/>
      <c r="PDE1" s="182"/>
      <c r="PDF1" s="182"/>
      <c r="PDG1" s="182"/>
      <c r="PDH1" s="182"/>
      <c r="PDI1" s="182"/>
      <c r="PDJ1" s="182"/>
      <c r="PDK1" s="182"/>
      <c r="PDL1" s="182"/>
      <c r="PDM1" s="182"/>
      <c r="PDN1" s="182"/>
      <c r="PDO1" s="182"/>
      <c r="PDP1" s="182"/>
      <c r="PDQ1" s="182"/>
      <c r="PDR1" s="182"/>
      <c r="PDS1" s="182"/>
      <c r="PDT1" s="182"/>
      <c r="PDU1" s="182"/>
      <c r="PDV1" s="182"/>
      <c r="PDW1" s="182"/>
      <c r="PDX1" s="182"/>
      <c r="PDY1" s="182"/>
      <c r="PDZ1" s="182"/>
      <c r="PEA1" s="182"/>
      <c r="PEB1" s="182"/>
      <c r="PEC1" s="182"/>
      <c r="PED1" s="182"/>
      <c r="PEE1" s="182"/>
      <c r="PEF1" s="182"/>
      <c r="PEG1" s="182"/>
      <c r="PEH1" s="182"/>
      <c r="PEI1" s="182"/>
      <c r="PEJ1" s="182"/>
      <c r="PEK1" s="182"/>
      <c r="PEL1" s="182"/>
      <c r="PEM1" s="182"/>
      <c r="PEN1" s="182"/>
      <c r="PEO1" s="182"/>
      <c r="PEP1" s="182"/>
      <c r="PEQ1" s="182"/>
      <c r="PER1" s="182"/>
      <c r="PES1" s="182"/>
      <c r="PET1" s="182"/>
      <c r="PEU1" s="182"/>
      <c r="PEV1" s="182"/>
      <c r="PEW1" s="182"/>
      <c r="PEX1" s="182"/>
      <c r="PEY1" s="182"/>
      <c r="PEZ1" s="182"/>
      <c r="PFA1" s="182"/>
      <c r="PFB1" s="182"/>
      <c r="PFC1" s="182"/>
      <c r="PFD1" s="182"/>
      <c r="PFE1" s="182"/>
      <c r="PFF1" s="182"/>
      <c r="PFG1" s="182"/>
      <c r="PFH1" s="182"/>
      <c r="PFI1" s="182"/>
      <c r="PFJ1" s="182"/>
      <c r="PFK1" s="182"/>
      <c r="PFL1" s="182"/>
      <c r="PFM1" s="182"/>
      <c r="PFN1" s="182"/>
      <c r="PFO1" s="182"/>
      <c r="PFP1" s="182"/>
      <c r="PFQ1" s="182"/>
      <c r="PFR1" s="182"/>
      <c r="PFS1" s="182"/>
      <c r="PFT1" s="182"/>
      <c r="PFU1" s="182"/>
      <c r="PFV1" s="182"/>
      <c r="PFW1" s="182"/>
      <c r="PFX1" s="182"/>
      <c r="PFY1" s="182"/>
      <c r="PFZ1" s="182"/>
      <c r="PGA1" s="182"/>
      <c r="PGB1" s="182"/>
      <c r="PGC1" s="182"/>
      <c r="PGD1" s="182"/>
      <c r="PGE1" s="182"/>
      <c r="PGF1" s="182"/>
      <c r="PGG1" s="182"/>
      <c r="PGH1" s="182"/>
      <c r="PGI1" s="182"/>
      <c r="PGJ1" s="182"/>
      <c r="PGK1" s="182"/>
      <c r="PGL1" s="182"/>
      <c r="PGM1" s="182"/>
      <c r="PGN1" s="182"/>
      <c r="PGO1" s="182"/>
      <c r="PGP1" s="182"/>
      <c r="PGQ1" s="182"/>
      <c r="PGR1" s="182"/>
      <c r="PGS1" s="182"/>
      <c r="PGT1" s="182"/>
      <c r="PGU1" s="182"/>
      <c r="PGV1" s="182"/>
      <c r="PGW1" s="182"/>
      <c r="PGX1" s="182"/>
      <c r="PGY1" s="182"/>
      <c r="PGZ1" s="182"/>
      <c r="PHA1" s="182"/>
      <c r="PHB1" s="182"/>
      <c r="PHC1" s="182"/>
      <c r="PHD1" s="182"/>
      <c r="PHE1" s="182"/>
      <c r="PHF1" s="182"/>
      <c r="PHG1" s="182"/>
      <c r="PHH1" s="182"/>
      <c r="PHI1" s="182"/>
      <c r="PHJ1" s="182"/>
      <c r="PHK1" s="182"/>
      <c r="PHL1" s="182"/>
      <c r="PHM1" s="182"/>
      <c r="PHN1" s="182"/>
      <c r="PHO1" s="182"/>
      <c r="PHP1" s="182"/>
      <c r="PHQ1" s="182"/>
      <c r="PHR1" s="182"/>
      <c r="PHS1" s="182"/>
      <c r="PHT1" s="182"/>
      <c r="PHU1" s="182"/>
      <c r="PHV1" s="182"/>
      <c r="PHW1" s="182"/>
      <c r="PHX1" s="182"/>
      <c r="PHY1" s="182"/>
      <c r="PHZ1" s="182"/>
      <c r="PIA1" s="182"/>
      <c r="PIB1" s="182"/>
      <c r="PIC1" s="182"/>
      <c r="PID1" s="182"/>
      <c r="PIE1" s="182"/>
      <c r="PIF1" s="182"/>
      <c r="PIG1" s="182"/>
      <c r="PIH1" s="182"/>
      <c r="PII1" s="182"/>
      <c r="PIJ1" s="182"/>
      <c r="PIK1" s="182"/>
      <c r="PIL1" s="182"/>
      <c r="PIM1" s="182"/>
      <c r="PIN1" s="182"/>
      <c r="PIO1" s="182"/>
      <c r="PIP1" s="182"/>
      <c r="PIQ1" s="182"/>
      <c r="PIR1" s="182"/>
      <c r="PIS1" s="182"/>
      <c r="PIT1" s="182"/>
      <c r="PIU1" s="182"/>
      <c r="PIV1" s="182"/>
      <c r="PIW1" s="182"/>
      <c r="PIX1" s="182"/>
      <c r="PIY1" s="182"/>
      <c r="PIZ1" s="182"/>
      <c r="PJA1" s="182"/>
      <c r="PJB1" s="182"/>
      <c r="PJC1" s="182"/>
      <c r="PJD1" s="182"/>
      <c r="PJE1" s="182"/>
      <c r="PJF1" s="182"/>
      <c r="PJG1" s="182"/>
      <c r="PJH1" s="182"/>
      <c r="PJI1" s="182"/>
      <c r="PJJ1" s="182"/>
      <c r="PJK1" s="182"/>
      <c r="PJL1" s="182"/>
      <c r="PJM1" s="182"/>
      <c r="PJN1" s="182"/>
      <c r="PJO1" s="182"/>
      <c r="PJP1" s="182"/>
      <c r="PJQ1" s="182"/>
      <c r="PJR1" s="182"/>
      <c r="PJS1" s="182"/>
      <c r="PJT1" s="182"/>
      <c r="PJU1" s="182"/>
      <c r="PJV1" s="182"/>
      <c r="PJW1" s="182"/>
      <c r="PJX1" s="182"/>
      <c r="PJY1" s="182"/>
      <c r="PJZ1" s="182"/>
      <c r="PKA1" s="182"/>
      <c r="PKB1" s="182"/>
      <c r="PKC1" s="182"/>
      <c r="PKD1" s="182"/>
      <c r="PKE1" s="182"/>
      <c r="PKF1" s="182"/>
      <c r="PKG1" s="182"/>
      <c r="PKH1" s="182"/>
      <c r="PKI1" s="182"/>
      <c r="PKJ1" s="182"/>
      <c r="PKK1" s="182"/>
      <c r="PKL1" s="182"/>
      <c r="PKM1" s="182"/>
      <c r="PKN1" s="182"/>
      <c r="PKO1" s="182"/>
      <c r="PKP1" s="182"/>
      <c r="PKQ1" s="182"/>
      <c r="PKR1" s="182"/>
      <c r="PKS1" s="182"/>
      <c r="PKT1" s="182"/>
      <c r="PKU1" s="182"/>
      <c r="PKV1" s="182"/>
      <c r="PKW1" s="182"/>
      <c r="PKX1" s="182"/>
      <c r="PKY1" s="182"/>
      <c r="PKZ1" s="182"/>
      <c r="PLA1" s="182"/>
      <c r="PLB1" s="182"/>
      <c r="PLC1" s="182"/>
      <c r="PLD1" s="182"/>
      <c r="PLE1" s="182"/>
      <c r="PLF1" s="182"/>
      <c r="PLG1" s="182"/>
      <c r="PLH1" s="182"/>
      <c r="PLI1" s="182"/>
      <c r="PLJ1" s="182"/>
      <c r="PLK1" s="182"/>
      <c r="PLL1" s="182"/>
      <c r="PLM1" s="182"/>
      <c r="PLN1" s="182"/>
      <c r="PLO1" s="182"/>
      <c r="PLP1" s="182"/>
      <c r="PLQ1" s="182"/>
      <c r="PLR1" s="182"/>
      <c r="PLS1" s="182"/>
      <c r="PLT1" s="182"/>
      <c r="PLU1" s="182"/>
      <c r="PLV1" s="182"/>
      <c r="PLW1" s="182"/>
      <c r="PLX1" s="182"/>
      <c r="PLY1" s="182"/>
      <c r="PLZ1" s="182"/>
      <c r="PMA1" s="182"/>
      <c r="PMB1" s="182"/>
      <c r="PMC1" s="182"/>
      <c r="PMD1" s="182"/>
      <c r="PME1" s="182"/>
      <c r="PMF1" s="182"/>
      <c r="PMG1" s="182"/>
      <c r="PMH1" s="182"/>
      <c r="PMI1" s="182"/>
      <c r="PMJ1" s="182"/>
      <c r="PMK1" s="182"/>
      <c r="PML1" s="182"/>
      <c r="PMM1" s="182"/>
      <c r="PMN1" s="182"/>
      <c r="PMO1" s="182"/>
      <c r="PMP1" s="182"/>
      <c r="PMQ1" s="182"/>
      <c r="PMR1" s="182"/>
      <c r="PMS1" s="182"/>
      <c r="PMT1" s="182"/>
      <c r="PMU1" s="182"/>
      <c r="PMV1" s="182"/>
      <c r="PMW1" s="182"/>
      <c r="PMX1" s="182"/>
      <c r="PMY1" s="182"/>
      <c r="PMZ1" s="182"/>
      <c r="PNA1" s="182"/>
      <c r="PNB1" s="182"/>
      <c r="PNC1" s="182"/>
      <c r="PND1" s="182"/>
      <c r="PNE1" s="182"/>
      <c r="PNF1" s="182"/>
      <c r="PNG1" s="182"/>
      <c r="PNH1" s="182"/>
      <c r="PNI1" s="182"/>
      <c r="PNJ1" s="182"/>
      <c r="PNK1" s="182"/>
      <c r="PNL1" s="182"/>
      <c r="PNM1" s="182"/>
      <c r="PNN1" s="182"/>
      <c r="PNO1" s="182"/>
      <c r="PNP1" s="182"/>
      <c r="PNQ1" s="182"/>
      <c r="PNR1" s="182"/>
      <c r="PNS1" s="182"/>
      <c r="PNT1" s="182"/>
      <c r="PNU1" s="182"/>
      <c r="PNV1" s="182"/>
      <c r="PNW1" s="182"/>
      <c r="PNX1" s="182"/>
      <c r="PNY1" s="182"/>
      <c r="PNZ1" s="182"/>
      <c r="POA1" s="182"/>
      <c r="POB1" s="182"/>
      <c r="POC1" s="182"/>
      <c r="POD1" s="182"/>
      <c r="POE1" s="182"/>
      <c r="POF1" s="182"/>
      <c r="POG1" s="182"/>
      <c r="POH1" s="182"/>
      <c r="POI1" s="182"/>
      <c r="POJ1" s="182"/>
      <c r="POK1" s="182"/>
      <c r="POL1" s="182"/>
      <c r="POM1" s="182"/>
      <c r="PON1" s="182"/>
      <c r="POO1" s="182"/>
      <c r="POP1" s="182"/>
      <c r="POQ1" s="182"/>
      <c r="POR1" s="182"/>
      <c r="POS1" s="182"/>
      <c r="POT1" s="182"/>
      <c r="POU1" s="182"/>
      <c r="POV1" s="182"/>
      <c r="POW1" s="182"/>
      <c r="POX1" s="182"/>
      <c r="POY1" s="182"/>
      <c r="POZ1" s="182"/>
      <c r="PPA1" s="182"/>
      <c r="PPB1" s="182"/>
      <c r="PPC1" s="182"/>
      <c r="PPD1" s="182"/>
      <c r="PPE1" s="182"/>
      <c r="PPF1" s="182"/>
      <c r="PPG1" s="182"/>
      <c r="PPH1" s="182"/>
      <c r="PPI1" s="182"/>
      <c r="PPJ1" s="182"/>
      <c r="PPK1" s="182"/>
      <c r="PPL1" s="182"/>
      <c r="PPM1" s="182"/>
      <c r="PPN1" s="182"/>
      <c r="PPO1" s="182"/>
      <c r="PPP1" s="182"/>
      <c r="PPQ1" s="182"/>
      <c r="PPR1" s="182"/>
      <c r="PPS1" s="182"/>
      <c r="PPT1" s="182"/>
      <c r="PPU1" s="182"/>
      <c r="PPV1" s="182"/>
      <c r="PPW1" s="182"/>
      <c r="PPX1" s="182"/>
      <c r="PPY1" s="182"/>
      <c r="PPZ1" s="182"/>
      <c r="PQA1" s="182"/>
      <c r="PQB1" s="182"/>
      <c r="PQC1" s="182"/>
      <c r="PQD1" s="182"/>
      <c r="PQE1" s="182"/>
      <c r="PQF1" s="182"/>
      <c r="PQG1" s="182"/>
      <c r="PQH1" s="182"/>
      <c r="PQI1" s="182"/>
      <c r="PQJ1" s="182"/>
      <c r="PQK1" s="182"/>
      <c r="PQL1" s="182"/>
      <c r="PQM1" s="182"/>
      <c r="PQN1" s="182"/>
      <c r="PQO1" s="182"/>
      <c r="PQP1" s="182"/>
      <c r="PQQ1" s="182"/>
      <c r="PQR1" s="182"/>
      <c r="PQS1" s="182"/>
      <c r="PQT1" s="182"/>
      <c r="PQU1" s="182"/>
      <c r="PQV1" s="182"/>
      <c r="PQW1" s="182"/>
      <c r="PQX1" s="182"/>
      <c r="PQY1" s="182"/>
      <c r="PQZ1" s="182"/>
      <c r="PRA1" s="182"/>
      <c r="PRB1" s="182"/>
      <c r="PRC1" s="182"/>
      <c r="PRD1" s="182"/>
      <c r="PRE1" s="182"/>
      <c r="PRF1" s="182"/>
      <c r="PRG1" s="182"/>
      <c r="PRH1" s="182"/>
      <c r="PRI1" s="182"/>
      <c r="PRJ1" s="182"/>
      <c r="PRK1" s="182"/>
      <c r="PRL1" s="182"/>
      <c r="PRM1" s="182"/>
      <c r="PRN1" s="182"/>
      <c r="PRO1" s="182"/>
      <c r="PRP1" s="182"/>
      <c r="PRQ1" s="182"/>
      <c r="PRR1" s="182"/>
      <c r="PRS1" s="182"/>
      <c r="PRT1" s="182"/>
      <c r="PRU1" s="182"/>
      <c r="PRV1" s="182"/>
      <c r="PRW1" s="182"/>
      <c r="PRX1" s="182"/>
      <c r="PRY1" s="182"/>
      <c r="PRZ1" s="182"/>
      <c r="PSA1" s="182"/>
      <c r="PSB1" s="182"/>
      <c r="PSC1" s="182"/>
      <c r="PSD1" s="182"/>
      <c r="PSE1" s="182"/>
      <c r="PSF1" s="182"/>
      <c r="PSG1" s="182"/>
      <c r="PSH1" s="182"/>
      <c r="PSI1" s="182"/>
      <c r="PSJ1" s="182"/>
      <c r="PSK1" s="182"/>
      <c r="PSL1" s="182"/>
      <c r="PSM1" s="182"/>
      <c r="PSN1" s="182"/>
      <c r="PSO1" s="182"/>
      <c r="PSP1" s="182"/>
      <c r="PSQ1" s="182"/>
      <c r="PSR1" s="182"/>
      <c r="PSS1" s="182"/>
      <c r="PST1" s="182"/>
      <c r="PSU1" s="182"/>
      <c r="PSV1" s="182"/>
      <c r="PSW1" s="182"/>
      <c r="PSX1" s="182"/>
      <c r="PSY1" s="182"/>
      <c r="PSZ1" s="182"/>
      <c r="PTA1" s="182"/>
      <c r="PTB1" s="182"/>
      <c r="PTC1" s="182"/>
      <c r="PTD1" s="182"/>
      <c r="PTE1" s="182"/>
      <c r="PTF1" s="182"/>
      <c r="PTG1" s="182"/>
      <c r="PTH1" s="182"/>
      <c r="PTI1" s="182"/>
      <c r="PTJ1" s="182"/>
      <c r="PTK1" s="182"/>
      <c r="PTL1" s="182"/>
      <c r="PTM1" s="182"/>
      <c r="PTN1" s="182"/>
      <c r="PTO1" s="182"/>
      <c r="PTP1" s="182"/>
      <c r="PTQ1" s="182"/>
      <c r="PTR1" s="182"/>
      <c r="PTS1" s="182"/>
      <c r="PTT1" s="182"/>
      <c r="PTU1" s="182"/>
      <c r="PTV1" s="182"/>
      <c r="PTW1" s="182"/>
      <c r="PTX1" s="182"/>
      <c r="PTY1" s="182"/>
      <c r="PTZ1" s="182"/>
      <c r="PUA1" s="182"/>
      <c r="PUB1" s="182"/>
      <c r="PUC1" s="182"/>
      <c r="PUD1" s="182"/>
      <c r="PUE1" s="182"/>
      <c r="PUF1" s="182"/>
      <c r="PUG1" s="182"/>
      <c r="PUH1" s="182"/>
      <c r="PUI1" s="182"/>
      <c r="PUJ1" s="182"/>
      <c r="PUK1" s="182"/>
      <c r="PUL1" s="182"/>
      <c r="PUM1" s="182"/>
      <c r="PUN1" s="182"/>
      <c r="PUO1" s="182"/>
      <c r="PUP1" s="182"/>
      <c r="PUQ1" s="182"/>
      <c r="PUR1" s="182"/>
      <c r="PUS1" s="182"/>
      <c r="PUT1" s="182"/>
      <c r="PUU1" s="182"/>
      <c r="PUV1" s="182"/>
      <c r="PUW1" s="182"/>
      <c r="PUX1" s="182"/>
      <c r="PUY1" s="182"/>
      <c r="PUZ1" s="182"/>
      <c r="PVA1" s="182"/>
      <c r="PVB1" s="182"/>
      <c r="PVC1" s="182"/>
      <c r="PVD1" s="182"/>
      <c r="PVE1" s="182"/>
      <c r="PVF1" s="182"/>
      <c r="PVG1" s="182"/>
      <c r="PVH1" s="182"/>
      <c r="PVI1" s="182"/>
      <c r="PVJ1" s="182"/>
      <c r="PVK1" s="182"/>
      <c r="PVL1" s="182"/>
      <c r="PVM1" s="182"/>
      <c r="PVN1" s="182"/>
      <c r="PVO1" s="182"/>
      <c r="PVP1" s="182"/>
      <c r="PVQ1" s="182"/>
      <c r="PVR1" s="182"/>
      <c r="PVS1" s="182"/>
      <c r="PVT1" s="182"/>
      <c r="PVU1" s="182"/>
      <c r="PVV1" s="182"/>
      <c r="PVW1" s="182"/>
      <c r="PVX1" s="182"/>
      <c r="PVY1" s="182"/>
      <c r="PVZ1" s="182"/>
      <c r="PWA1" s="182"/>
      <c r="PWB1" s="182"/>
      <c r="PWC1" s="182"/>
      <c r="PWD1" s="182"/>
      <c r="PWE1" s="182"/>
      <c r="PWF1" s="182"/>
      <c r="PWG1" s="182"/>
      <c r="PWH1" s="182"/>
      <c r="PWI1" s="182"/>
      <c r="PWJ1" s="182"/>
      <c r="PWK1" s="182"/>
      <c r="PWL1" s="182"/>
      <c r="PWM1" s="182"/>
      <c r="PWN1" s="182"/>
      <c r="PWO1" s="182"/>
      <c r="PWP1" s="182"/>
      <c r="PWQ1" s="182"/>
      <c r="PWR1" s="182"/>
      <c r="PWS1" s="182"/>
      <c r="PWT1" s="182"/>
      <c r="PWU1" s="182"/>
      <c r="PWV1" s="182"/>
      <c r="PWW1" s="182"/>
      <c r="PWX1" s="182"/>
      <c r="PWY1" s="182"/>
      <c r="PWZ1" s="182"/>
      <c r="PXA1" s="182"/>
      <c r="PXB1" s="182"/>
      <c r="PXC1" s="182"/>
      <c r="PXD1" s="182"/>
      <c r="PXE1" s="182"/>
      <c r="PXF1" s="182"/>
      <c r="PXG1" s="182"/>
      <c r="PXH1" s="182"/>
      <c r="PXI1" s="182"/>
      <c r="PXJ1" s="182"/>
      <c r="PXK1" s="182"/>
      <c r="PXL1" s="182"/>
      <c r="PXM1" s="182"/>
      <c r="PXN1" s="182"/>
      <c r="PXO1" s="182"/>
      <c r="PXP1" s="182"/>
      <c r="PXQ1" s="182"/>
      <c r="PXR1" s="182"/>
      <c r="PXS1" s="182"/>
      <c r="PXT1" s="182"/>
      <c r="PXU1" s="182"/>
      <c r="PXV1" s="182"/>
      <c r="PXW1" s="182"/>
      <c r="PXX1" s="182"/>
      <c r="PXY1" s="182"/>
      <c r="PXZ1" s="182"/>
      <c r="PYA1" s="182"/>
      <c r="PYB1" s="182"/>
      <c r="PYC1" s="182"/>
      <c r="PYD1" s="182"/>
      <c r="PYE1" s="182"/>
      <c r="PYF1" s="182"/>
      <c r="PYG1" s="182"/>
      <c r="PYH1" s="182"/>
      <c r="PYI1" s="182"/>
      <c r="PYJ1" s="182"/>
      <c r="PYK1" s="182"/>
      <c r="PYL1" s="182"/>
      <c r="PYM1" s="182"/>
      <c r="PYN1" s="182"/>
      <c r="PYO1" s="182"/>
      <c r="PYP1" s="182"/>
      <c r="PYQ1" s="182"/>
      <c r="PYR1" s="182"/>
      <c r="PYS1" s="182"/>
      <c r="PYT1" s="182"/>
      <c r="PYU1" s="182"/>
      <c r="PYV1" s="182"/>
      <c r="PYW1" s="182"/>
      <c r="PYX1" s="182"/>
      <c r="PYY1" s="182"/>
      <c r="PYZ1" s="182"/>
      <c r="PZA1" s="182"/>
      <c r="PZB1" s="182"/>
      <c r="PZC1" s="182"/>
      <c r="PZD1" s="182"/>
      <c r="PZE1" s="182"/>
      <c r="PZF1" s="182"/>
      <c r="PZG1" s="182"/>
      <c r="PZH1" s="182"/>
      <c r="PZI1" s="182"/>
      <c r="PZJ1" s="182"/>
      <c r="PZK1" s="182"/>
      <c r="PZL1" s="182"/>
      <c r="PZM1" s="182"/>
      <c r="PZN1" s="182"/>
      <c r="PZO1" s="182"/>
      <c r="PZP1" s="182"/>
      <c r="PZQ1" s="182"/>
      <c r="PZR1" s="182"/>
      <c r="PZS1" s="182"/>
      <c r="PZT1" s="182"/>
      <c r="PZU1" s="182"/>
      <c r="PZV1" s="182"/>
      <c r="PZW1" s="182"/>
      <c r="PZX1" s="182"/>
      <c r="PZY1" s="182"/>
      <c r="PZZ1" s="182"/>
      <c r="QAA1" s="182"/>
      <c r="QAB1" s="182"/>
      <c r="QAC1" s="182"/>
      <c r="QAD1" s="182"/>
      <c r="QAE1" s="182"/>
      <c r="QAF1" s="182"/>
      <c r="QAG1" s="182"/>
      <c r="QAH1" s="182"/>
      <c r="QAI1" s="182"/>
      <c r="QAJ1" s="182"/>
      <c r="QAK1" s="182"/>
      <c r="QAL1" s="182"/>
      <c r="QAM1" s="182"/>
      <c r="QAN1" s="182"/>
      <c r="QAO1" s="182"/>
      <c r="QAP1" s="182"/>
      <c r="QAQ1" s="182"/>
      <c r="QAR1" s="182"/>
      <c r="QAS1" s="182"/>
      <c r="QAT1" s="182"/>
      <c r="QAU1" s="182"/>
      <c r="QAV1" s="182"/>
      <c r="QAW1" s="182"/>
      <c r="QAX1" s="182"/>
      <c r="QAY1" s="182"/>
      <c r="QAZ1" s="182"/>
      <c r="QBA1" s="182"/>
      <c r="QBB1" s="182"/>
      <c r="QBC1" s="182"/>
      <c r="QBD1" s="182"/>
      <c r="QBE1" s="182"/>
      <c r="QBF1" s="182"/>
      <c r="QBG1" s="182"/>
      <c r="QBH1" s="182"/>
      <c r="QBI1" s="182"/>
      <c r="QBJ1" s="182"/>
      <c r="QBK1" s="182"/>
      <c r="QBL1" s="182"/>
      <c r="QBM1" s="182"/>
      <c r="QBN1" s="182"/>
      <c r="QBO1" s="182"/>
      <c r="QBP1" s="182"/>
      <c r="QBQ1" s="182"/>
      <c r="QBR1" s="182"/>
      <c r="QBS1" s="182"/>
      <c r="QBT1" s="182"/>
      <c r="QBU1" s="182"/>
      <c r="QBV1" s="182"/>
      <c r="QBW1" s="182"/>
      <c r="QBX1" s="182"/>
      <c r="QBY1" s="182"/>
      <c r="QBZ1" s="182"/>
      <c r="QCA1" s="182"/>
      <c r="QCB1" s="182"/>
      <c r="QCC1" s="182"/>
      <c r="QCD1" s="182"/>
      <c r="QCE1" s="182"/>
      <c r="QCF1" s="182"/>
      <c r="QCG1" s="182"/>
      <c r="QCH1" s="182"/>
      <c r="QCI1" s="182"/>
      <c r="QCJ1" s="182"/>
      <c r="QCK1" s="182"/>
      <c r="QCL1" s="182"/>
      <c r="QCM1" s="182"/>
      <c r="QCN1" s="182"/>
      <c r="QCO1" s="182"/>
      <c r="QCP1" s="182"/>
      <c r="QCQ1" s="182"/>
      <c r="QCR1" s="182"/>
      <c r="QCS1" s="182"/>
      <c r="QCT1" s="182"/>
      <c r="QCU1" s="182"/>
      <c r="QCV1" s="182"/>
      <c r="QCW1" s="182"/>
      <c r="QCX1" s="182"/>
      <c r="QCY1" s="182"/>
      <c r="QCZ1" s="182"/>
      <c r="QDA1" s="182"/>
      <c r="QDB1" s="182"/>
      <c r="QDC1" s="182"/>
      <c r="QDD1" s="182"/>
      <c r="QDE1" s="182"/>
      <c r="QDF1" s="182"/>
      <c r="QDG1" s="182"/>
      <c r="QDH1" s="182"/>
      <c r="QDI1" s="182"/>
      <c r="QDJ1" s="182"/>
      <c r="QDK1" s="182"/>
      <c r="QDL1" s="182"/>
      <c r="QDM1" s="182"/>
      <c r="QDN1" s="182"/>
      <c r="QDO1" s="182"/>
      <c r="QDP1" s="182"/>
      <c r="QDQ1" s="182"/>
      <c r="QDR1" s="182"/>
      <c r="QDS1" s="182"/>
      <c r="QDT1" s="182"/>
      <c r="QDU1" s="182"/>
      <c r="QDV1" s="182"/>
      <c r="QDW1" s="182"/>
      <c r="QDX1" s="182"/>
      <c r="QDY1" s="182"/>
      <c r="QDZ1" s="182"/>
      <c r="QEA1" s="182"/>
      <c r="QEB1" s="182"/>
      <c r="QEC1" s="182"/>
      <c r="QED1" s="182"/>
      <c r="QEE1" s="182"/>
      <c r="QEF1" s="182"/>
      <c r="QEG1" s="182"/>
      <c r="QEH1" s="182"/>
      <c r="QEI1" s="182"/>
      <c r="QEJ1" s="182"/>
      <c r="QEK1" s="182"/>
      <c r="QEL1" s="182"/>
      <c r="QEM1" s="182"/>
      <c r="QEN1" s="182"/>
      <c r="QEO1" s="182"/>
      <c r="QEP1" s="182"/>
      <c r="QEQ1" s="182"/>
      <c r="QER1" s="182"/>
      <c r="QES1" s="182"/>
      <c r="QET1" s="182"/>
      <c r="QEU1" s="182"/>
      <c r="QEV1" s="182"/>
      <c r="QEW1" s="182"/>
      <c r="QEX1" s="182"/>
      <c r="QEY1" s="182"/>
      <c r="QEZ1" s="182"/>
      <c r="QFA1" s="182"/>
      <c r="QFB1" s="182"/>
      <c r="QFC1" s="182"/>
      <c r="QFD1" s="182"/>
      <c r="QFE1" s="182"/>
      <c r="QFF1" s="182"/>
      <c r="QFG1" s="182"/>
      <c r="QFH1" s="182"/>
      <c r="QFI1" s="182"/>
      <c r="QFJ1" s="182"/>
      <c r="QFK1" s="182"/>
      <c r="QFL1" s="182"/>
      <c r="QFM1" s="182"/>
      <c r="QFN1" s="182"/>
      <c r="QFO1" s="182"/>
      <c r="QFP1" s="182"/>
      <c r="QFQ1" s="182"/>
      <c r="QFR1" s="182"/>
      <c r="QFS1" s="182"/>
      <c r="QFT1" s="182"/>
      <c r="QFU1" s="182"/>
      <c r="QFV1" s="182"/>
      <c r="QFW1" s="182"/>
      <c r="QFX1" s="182"/>
      <c r="QFY1" s="182"/>
      <c r="QFZ1" s="182"/>
      <c r="QGA1" s="182"/>
      <c r="QGB1" s="182"/>
      <c r="QGC1" s="182"/>
      <c r="QGD1" s="182"/>
      <c r="QGE1" s="182"/>
      <c r="QGF1" s="182"/>
      <c r="QGG1" s="182"/>
      <c r="QGH1" s="182"/>
      <c r="QGI1" s="182"/>
      <c r="QGJ1" s="182"/>
      <c r="QGK1" s="182"/>
      <c r="QGL1" s="182"/>
      <c r="QGM1" s="182"/>
      <c r="QGN1" s="182"/>
      <c r="QGO1" s="182"/>
      <c r="QGP1" s="182"/>
      <c r="QGQ1" s="182"/>
      <c r="QGR1" s="182"/>
      <c r="QGS1" s="182"/>
      <c r="QGT1" s="182"/>
      <c r="QGU1" s="182"/>
      <c r="QGV1" s="182"/>
      <c r="QGW1" s="182"/>
      <c r="QGX1" s="182"/>
      <c r="QGY1" s="182"/>
      <c r="QGZ1" s="182"/>
      <c r="QHA1" s="182"/>
      <c r="QHB1" s="182"/>
      <c r="QHC1" s="182"/>
      <c r="QHD1" s="182"/>
      <c r="QHE1" s="182"/>
      <c r="QHF1" s="182"/>
      <c r="QHG1" s="182"/>
      <c r="QHH1" s="182"/>
      <c r="QHI1" s="182"/>
      <c r="QHJ1" s="182"/>
      <c r="QHK1" s="182"/>
      <c r="QHL1" s="182"/>
      <c r="QHM1" s="182"/>
      <c r="QHN1" s="182"/>
      <c r="QHO1" s="182"/>
      <c r="QHP1" s="182"/>
      <c r="QHQ1" s="182"/>
      <c r="QHR1" s="182"/>
      <c r="QHS1" s="182"/>
      <c r="QHT1" s="182"/>
      <c r="QHU1" s="182"/>
      <c r="QHV1" s="182"/>
      <c r="QHW1" s="182"/>
      <c r="QHX1" s="182"/>
      <c r="QHY1" s="182"/>
      <c r="QHZ1" s="182"/>
      <c r="QIA1" s="182"/>
      <c r="QIB1" s="182"/>
      <c r="QIC1" s="182"/>
      <c r="QID1" s="182"/>
      <c r="QIE1" s="182"/>
      <c r="QIF1" s="182"/>
      <c r="QIG1" s="182"/>
      <c r="QIH1" s="182"/>
      <c r="QII1" s="182"/>
      <c r="QIJ1" s="182"/>
      <c r="QIK1" s="182"/>
      <c r="QIL1" s="182"/>
      <c r="QIM1" s="182"/>
      <c r="QIN1" s="182"/>
      <c r="QIO1" s="182"/>
      <c r="QIP1" s="182"/>
      <c r="QIQ1" s="182"/>
      <c r="QIR1" s="182"/>
      <c r="QIS1" s="182"/>
      <c r="QIT1" s="182"/>
      <c r="QIU1" s="182"/>
      <c r="QIV1" s="182"/>
      <c r="QIW1" s="182"/>
      <c r="QIX1" s="182"/>
      <c r="QIY1" s="182"/>
      <c r="QIZ1" s="182"/>
      <c r="QJA1" s="182"/>
      <c r="QJB1" s="182"/>
      <c r="QJC1" s="182"/>
      <c r="QJD1" s="182"/>
      <c r="QJE1" s="182"/>
      <c r="QJF1" s="182"/>
      <c r="QJG1" s="182"/>
      <c r="QJH1" s="182"/>
      <c r="QJI1" s="182"/>
      <c r="QJJ1" s="182"/>
      <c r="QJK1" s="182"/>
      <c r="QJL1" s="182"/>
      <c r="QJM1" s="182"/>
      <c r="QJN1" s="182"/>
      <c r="QJO1" s="182"/>
      <c r="QJP1" s="182"/>
      <c r="QJQ1" s="182"/>
      <c r="QJR1" s="182"/>
      <c r="QJS1" s="182"/>
      <c r="QJT1" s="182"/>
      <c r="QJU1" s="182"/>
      <c r="QJV1" s="182"/>
      <c r="QJW1" s="182"/>
      <c r="QJX1" s="182"/>
      <c r="QJY1" s="182"/>
      <c r="QJZ1" s="182"/>
      <c r="QKA1" s="182"/>
      <c r="QKB1" s="182"/>
      <c r="QKC1" s="182"/>
      <c r="QKD1" s="182"/>
      <c r="QKE1" s="182"/>
      <c r="QKF1" s="182"/>
      <c r="QKG1" s="182"/>
      <c r="QKH1" s="182"/>
      <c r="QKI1" s="182"/>
      <c r="QKJ1" s="182"/>
      <c r="QKK1" s="182"/>
      <c r="QKL1" s="182"/>
      <c r="QKM1" s="182"/>
      <c r="QKN1" s="182"/>
      <c r="QKO1" s="182"/>
      <c r="QKP1" s="182"/>
      <c r="QKQ1" s="182"/>
      <c r="QKR1" s="182"/>
      <c r="QKS1" s="182"/>
      <c r="QKT1" s="182"/>
      <c r="QKU1" s="182"/>
      <c r="QKV1" s="182"/>
      <c r="QKW1" s="182"/>
      <c r="QKX1" s="182"/>
      <c r="QKY1" s="182"/>
      <c r="QKZ1" s="182"/>
      <c r="QLA1" s="182"/>
      <c r="QLB1" s="182"/>
      <c r="QLC1" s="182"/>
      <c r="QLD1" s="182"/>
      <c r="QLE1" s="182"/>
      <c r="QLF1" s="182"/>
      <c r="QLG1" s="182"/>
      <c r="QLH1" s="182"/>
      <c r="QLI1" s="182"/>
      <c r="QLJ1" s="182"/>
      <c r="QLK1" s="182"/>
      <c r="QLL1" s="182"/>
      <c r="QLM1" s="182"/>
      <c r="QLN1" s="182"/>
      <c r="QLO1" s="182"/>
      <c r="QLP1" s="182"/>
      <c r="QLQ1" s="182"/>
      <c r="QLR1" s="182"/>
      <c r="QLS1" s="182"/>
      <c r="QLT1" s="182"/>
      <c r="QLU1" s="182"/>
      <c r="QLV1" s="182"/>
      <c r="QLW1" s="182"/>
      <c r="QLX1" s="182"/>
      <c r="QLY1" s="182"/>
      <c r="QLZ1" s="182"/>
      <c r="QMA1" s="182"/>
      <c r="QMB1" s="182"/>
      <c r="QMC1" s="182"/>
      <c r="QMD1" s="182"/>
      <c r="QME1" s="182"/>
      <c r="QMF1" s="182"/>
      <c r="QMG1" s="182"/>
      <c r="QMH1" s="182"/>
      <c r="QMI1" s="182"/>
      <c r="QMJ1" s="182"/>
      <c r="QMK1" s="182"/>
      <c r="QML1" s="182"/>
      <c r="QMM1" s="182"/>
      <c r="QMN1" s="182"/>
      <c r="QMO1" s="182"/>
      <c r="QMP1" s="182"/>
      <c r="QMQ1" s="182"/>
      <c r="QMR1" s="182"/>
      <c r="QMS1" s="182"/>
      <c r="QMT1" s="182"/>
      <c r="QMU1" s="182"/>
      <c r="QMV1" s="182"/>
      <c r="QMW1" s="182"/>
      <c r="QMX1" s="182"/>
      <c r="QMY1" s="182"/>
      <c r="QMZ1" s="182"/>
      <c r="QNA1" s="182"/>
      <c r="QNB1" s="182"/>
      <c r="QNC1" s="182"/>
      <c r="QND1" s="182"/>
      <c r="QNE1" s="182"/>
      <c r="QNF1" s="182"/>
      <c r="QNG1" s="182"/>
      <c r="QNH1" s="182"/>
      <c r="QNI1" s="182"/>
      <c r="QNJ1" s="182"/>
      <c r="QNK1" s="182"/>
      <c r="QNL1" s="182"/>
      <c r="QNM1" s="182"/>
      <c r="QNN1" s="182"/>
      <c r="QNO1" s="182"/>
      <c r="QNP1" s="182"/>
      <c r="QNQ1" s="182"/>
      <c r="QNR1" s="182"/>
      <c r="QNS1" s="182"/>
      <c r="QNT1" s="182"/>
      <c r="QNU1" s="182"/>
      <c r="QNV1" s="182"/>
      <c r="QNW1" s="182"/>
      <c r="QNX1" s="182"/>
      <c r="QNY1" s="182"/>
      <c r="QNZ1" s="182"/>
      <c r="QOA1" s="182"/>
      <c r="QOB1" s="182"/>
      <c r="QOC1" s="182"/>
      <c r="QOD1" s="182"/>
      <c r="QOE1" s="182"/>
      <c r="QOF1" s="182"/>
      <c r="QOG1" s="182"/>
      <c r="QOH1" s="182"/>
      <c r="QOI1" s="182"/>
      <c r="QOJ1" s="182"/>
      <c r="QOK1" s="182"/>
      <c r="QOL1" s="182"/>
      <c r="QOM1" s="182"/>
      <c r="QON1" s="182"/>
      <c r="QOO1" s="182"/>
      <c r="QOP1" s="182"/>
      <c r="QOQ1" s="182"/>
      <c r="QOR1" s="182"/>
      <c r="QOS1" s="182"/>
      <c r="QOT1" s="182"/>
      <c r="QOU1" s="182"/>
      <c r="QOV1" s="182"/>
      <c r="QOW1" s="182"/>
      <c r="QOX1" s="182"/>
      <c r="QOY1" s="182"/>
      <c r="QOZ1" s="182"/>
      <c r="QPA1" s="182"/>
      <c r="QPB1" s="182"/>
      <c r="QPC1" s="182"/>
      <c r="QPD1" s="182"/>
      <c r="QPE1" s="182"/>
      <c r="QPF1" s="182"/>
      <c r="QPG1" s="182"/>
      <c r="QPH1" s="182"/>
      <c r="QPI1" s="182"/>
      <c r="QPJ1" s="182"/>
      <c r="QPK1" s="182"/>
      <c r="QPL1" s="182"/>
      <c r="QPM1" s="182"/>
      <c r="QPN1" s="182"/>
      <c r="QPO1" s="182"/>
      <c r="QPP1" s="182"/>
      <c r="QPQ1" s="182"/>
      <c r="QPR1" s="182"/>
      <c r="QPS1" s="182"/>
      <c r="QPT1" s="182"/>
      <c r="QPU1" s="182"/>
      <c r="QPV1" s="182"/>
      <c r="QPW1" s="182"/>
      <c r="QPX1" s="182"/>
      <c r="QPY1" s="182"/>
      <c r="QPZ1" s="182"/>
      <c r="QQA1" s="182"/>
      <c r="QQB1" s="182"/>
      <c r="QQC1" s="182"/>
      <c r="QQD1" s="182"/>
      <c r="QQE1" s="182"/>
      <c r="QQF1" s="182"/>
      <c r="QQG1" s="182"/>
      <c r="QQH1" s="182"/>
      <c r="QQI1" s="182"/>
      <c r="QQJ1" s="182"/>
      <c r="QQK1" s="182"/>
      <c r="QQL1" s="182"/>
      <c r="QQM1" s="182"/>
      <c r="QQN1" s="182"/>
      <c r="QQO1" s="182"/>
      <c r="QQP1" s="182"/>
      <c r="QQQ1" s="182"/>
      <c r="QQR1" s="182"/>
      <c r="QQS1" s="182"/>
      <c r="QQT1" s="182"/>
      <c r="QQU1" s="182"/>
      <c r="QQV1" s="182"/>
      <c r="QQW1" s="182"/>
      <c r="QQX1" s="182"/>
      <c r="QQY1" s="182"/>
      <c r="QQZ1" s="182"/>
      <c r="QRA1" s="182"/>
      <c r="QRB1" s="182"/>
      <c r="QRC1" s="182"/>
      <c r="QRD1" s="182"/>
      <c r="QRE1" s="182"/>
      <c r="QRF1" s="182"/>
      <c r="QRG1" s="182"/>
      <c r="QRH1" s="182"/>
      <c r="QRI1" s="182"/>
      <c r="QRJ1" s="182"/>
      <c r="QRK1" s="182"/>
      <c r="QRL1" s="182"/>
      <c r="QRM1" s="182"/>
      <c r="QRN1" s="182"/>
      <c r="QRO1" s="182"/>
      <c r="QRP1" s="182"/>
      <c r="QRQ1" s="182"/>
      <c r="QRR1" s="182"/>
      <c r="QRS1" s="182"/>
      <c r="QRT1" s="182"/>
      <c r="QRU1" s="182"/>
      <c r="QRV1" s="182"/>
      <c r="QRW1" s="182"/>
      <c r="QRX1" s="182"/>
      <c r="QRY1" s="182"/>
      <c r="QRZ1" s="182"/>
      <c r="QSA1" s="182"/>
      <c r="QSB1" s="182"/>
      <c r="QSC1" s="182"/>
      <c r="QSD1" s="182"/>
      <c r="QSE1" s="182"/>
      <c r="QSF1" s="182"/>
      <c r="QSG1" s="182"/>
      <c r="QSH1" s="182"/>
      <c r="QSI1" s="182"/>
      <c r="QSJ1" s="182"/>
      <c r="QSK1" s="182"/>
      <c r="QSL1" s="182"/>
      <c r="QSM1" s="182"/>
      <c r="QSN1" s="182"/>
      <c r="QSO1" s="182"/>
      <c r="QSP1" s="182"/>
      <c r="QSQ1" s="182"/>
      <c r="QSR1" s="182"/>
      <c r="QSS1" s="182"/>
      <c r="QST1" s="182"/>
      <c r="QSU1" s="182"/>
      <c r="QSV1" s="182"/>
      <c r="QSW1" s="182"/>
      <c r="QSX1" s="182"/>
      <c r="QSY1" s="182"/>
      <c r="QSZ1" s="182"/>
      <c r="QTA1" s="182"/>
      <c r="QTB1" s="182"/>
      <c r="QTC1" s="182"/>
      <c r="QTD1" s="182"/>
      <c r="QTE1" s="182"/>
      <c r="QTF1" s="182"/>
      <c r="QTG1" s="182"/>
      <c r="QTH1" s="182"/>
      <c r="QTI1" s="182"/>
      <c r="QTJ1" s="182"/>
      <c r="QTK1" s="182"/>
      <c r="QTL1" s="182"/>
      <c r="QTM1" s="182"/>
      <c r="QTN1" s="182"/>
      <c r="QTO1" s="182"/>
      <c r="QTP1" s="182"/>
      <c r="QTQ1" s="182"/>
      <c r="QTR1" s="182"/>
      <c r="QTS1" s="182"/>
      <c r="QTT1" s="182"/>
      <c r="QTU1" s="182"/>
      <c r="QTV1" s="182"/>
      <c r="QTW1" s="182"/>
      <c r="QTX1" s="182"/>
      <c r="QTY1" s="182"/>
      <c r="QTZ1" s="182"/>
      <c r="QUA1" s="182"/>
      <c r="QUB1" s="182"/>
      <c r="QUC1" s="182"/>
      <c r="QUD1" s="182"/>
      <c r="QUE1" s="182"/>
      <c r="QUF1" s="182"/>
      <c r="QUG1" s="182"/>
      <c r="QUH1" s="182"/>
      <c r="QUI1" s="182"/>
      <c r="QUJ1" s="182"/>
      <c r="QUK1" s="182"/>
      <c r="QUL1" s="182"/>
      <c r="QUM1" s="182"/>
      <c r="QUN1" s="182"/>
      <c r="QUO1" s="182"/>
      <c r="QUP1" s="182"/>
      <c r="QUQ1" s="182"/>
      <c r="QUR1" s="182"/>
      <c r="QUS1" s="182"/>
      <c r="QUT1" s="182"/>
      <c r="QUU1" s="182"/>
      <c r="QUV1" s="182"/>
      <c r="QUW1" s="182"/>
      <c r="QUX1" s="182"/>
      <c r="QUY1" s="182"/>
      <c r="QUZ1" s="182"/>
      <c r="QVA1" s="182"/>
      <c r="QVB1" s="182"/>
      <c r="QVC1" s="182"/>
      <c r="QVD1" s="182"/>
      <c r="QVE1" s="182"/>
      <c r="QVF1" s="182"/>
      <c r="QVG1" s="182"/>
      <c r="QVH1" s="182"/>
      <c r="QVI1" s="182"/>
      <c r="QVJ1" s="182"/>
      <c r="QVK1" s="182"/>
      <c r="QVL1" s="182"/>
      <c r="QVM1" s="182"/>
      <c r="QVN1" s="182"/>
      <c r="QVO1" s="182"/>
      <c r="QVP1" s="182"/>
      <c r="QVQ1" s="182"/>
      <c r="QVR1" s="182"/>
      <c r="QVS1" s="182"/>
      <c r="QVT1" s="182"/>
      <c r="QVU1" s="182"/>
      <c r="QVV1" s="182"/>
      <c r="QVW1" s="182"/>
      <c r="QVX1" s="182"/>
      <c r="QVY1" s="182"/>
      <c r="QVZ1" s="182"/>
      <c r="QWA1" s="182"/>
      <c r="QWB1" s="182"/>
      <c r="QWC1" s="182"/>
      <c r="QWD1" s="182"/>
      <c r="QWE1" s="182"/>
      <c r="QWF1" s="182"/>
      <c r="QWG1" s="182"/>
      <c r="QWH1" s="182"/>
      <c r="QWI1" s="182"/>
      <c r="QWJ1" s="182"/>
      <c r="QWK1" s="182"/>
      <c r="QWL1" s="182"/>
      <c r="QWM1" s="182"/>
      <c r="QWN1" s="182"/>
      <c r="QWO1" s="182"/>
      <c r="QWP1" s="182"/>
      <c r="QWQ1" s="182"/>
      <c r="QWR1" s="182"/>
      <c r="QWS1" s="182"/>
      <c r="QWT1" s="182"/>
      <c r="QWU1" s="182"/>
      <c r="QWV1" s="182"/>
      <c r="QWW1" s="182"/>
      <c r="QWX1" s="182"/>
      <c r="QWY1" s="182"/>
      <c r="QWZ1" s="182"/>
      <c r="QXA1" s="182"/>
      <c r="QXB1" s="182"/>
      <c r="QXC1" s="182"/>
      <c r="QXD1" s="182"/>
      <c r="QXE1" s="182"/>
      <c r="QXF1" s="182"/>
      <c r="QXG1" s="182"/>
      <c r="QXH1" s="182"/>
      <c r="QXI1" s="182"/>
      <c r="QXJ1" s="182"/>
      <c r="QXK1" s="182"/>
      <c r="QXL1" s="182"/>
      <c r="QXM1" s="182"/>
      <c r="QXN1" s="182"/>
      <c r="QXO1" s="182"/>
      <c r="QXP1" s="182"/>
      <c r="QXQ1" s="182"/>
      <c r="QXR1" s="182"/>
      <c r="QXS1" s="182"/>
      <c r="QXT1" s="182"/>
      <c r="QXU1" s="182"/>
      <c r="QXV1" s="182"/>
      <c r="QXW1" s="182"/>
      <c r="QXX1" s="182"/>
      <c r="QXY1" s="182"/>
      <c r="QXZ1" s="182"/>
      <c r="QYA1" s="182"/>
      <c r="QYB1" s="182"/>
      <c r="QYC1" s="182"/>
      <c r="QYD1" s="182"/>
      <c r="QYE1" s="182"/>
      <c r="QYF1" s="182"/>
      <c r="QYG1" s="182"/>
      <c r="QYH1" s="182"/>
      <c r="QYI1" s="182"/>
      <c r="QYJ1" s="182"/>
      <c r="QYK1" s="182"/>
      <c r="QYL1" s="182"/>
      <c r="QYM1" s="182"/>
      <c r="QYN1" s="182"/>
      <c r="QYO1" s="182"/>
      <c r="QYP1" s="182"/>
      <c r="QYQ1" s="182"/>
      <c r="QYR1" s="182"/>
      <c r="QYS1" s="182"/>
      <c r="QYT1" s="182"/>
      <c r="QYU1" s="182"/>
      <c r="QYV1" s="182"/>
      <c r="QYW1" s="182"/>
      <c r="QYX1" s="182"/>
      <c r="QYY1" s="182"/>
      <c r="QYZ1" s="182"/>
      <c r="QZA1" s="182"/>
      <c r="QZB1" s="182"/>
      <c r="QZC1" s="182"/>
      <c r="QZD1" s="182"/>
      <c r="QZE1" s="182"/>
      <c r="QZF1" s="182"/>
      <c r="QZG1" s="182"/>
      <c r="QZH1" s="182"/>
      <c r="QZI1" s="182"/>
      <c r="QZJ1" s="182"/>
      <c r="QZK1" s="182"/>
      <c r="QZL1" s="182"/>
      <c r="QZM1" s="182"/>
      <c r="QZN1" s="182"/>
      <c r="QZO1" s="182"/>
      <c r="QZP1" s="182"/>
      <c r="QZQ1" s="182"/>
      <c r="QZR1" s="182"/>
      <c r="QZS1" s="182"/>
      <c r="QZT1" s="182"/>
      <c r="QZU1" s="182"/>
      <c r="QZV1" s="182"/>
      <c r="QZW1" s="182"/>
      <c r="QZX1" s="182"/>
      <c r="QZY1" s="182"/>
      <c r="QZZ1" s="182"/>
      <c r="RAA1" s="182"/>
      <c r="RAB1" s="182"/>
      <c r="RAC1" s="182"/>
      <c r="RAD1" s="182"/>
      <c r="RAE1" s="182"/>
      <c r="RAF1" s="182"/>
      <c r="RAG1" s="182"/>
      <c r="RAH1" s="182"/>
      <c r="RAI1" s="182"/>
      <c r="RAJ1" s="182"/>
      <c r="RAK1" s="182"/>
      <c r="RAL1" s="182"/>
      <c r="RAM1" s="182"/>
      <c r="RAN1" s="182"/>
      <c r="RAO1" s="182"/>
      <c r="RAP1" s="182"/>
      <c r="RAQ1" s="182"/>
      <c r="RAR1" s="182"/>
      <c r="RAS1" s="182"/>
      <c r="RAT1" s="182"/>
      <c r="RAU1" s="182"/>
      <c r="RAV1" s="182"/>
      <c r="RAW1" s="182"/>
      <c r="RAX1" s="182"/>
      <c r="RAY1" s="182"/>
      <c r="RAZ1" s="182"/>
      <c r="RBA1" s="182"/>
      <c r="RBB1" s="182"/>
      <c r="RBC1" s="182"/>
      <c r="RBD1" s="182"/>
      <c r="RBE1" s="182"/>
      <c r="RBF1" s="182"/>
      <c r="RBG1" s="182"/>
      <c r="RBH1" s="182"/>
      <c r="RBI1" s="182"/>
      <c r="RBJ1" s="182"/>
      <c r="RBK1" s="182"/>
      <c r="RBL1" s="182"/>
      <c r="RBM1" s="182"/>
      <c r="RBN1" s="182"/>
      <c r="RBO1" s="182"/>
      <c r="RBP1" s="182"/>
      <c r="RBQ1" s="182"/>
      <c r="RBR1" s="182"/>
      <c r="RBS1" s="182"/>
      <c r="RBT1" s="182"/>
      <c r="RBU1" s="182"/>
      <c r="RBV1" s="182"/>
      <c r="RBW1" s="182"/>
      <c r="RBX1" s="182"/>
      <c r="RBY1" s="182"/>
      <c r="RBZ1" s="182"/>
      <c r="RCA1" s="182"/>
      <c r="RCB1" s="182"/>
      <c r="RCC1" s="182"/>
      <c r="RCD1" s="182"/>
      <c r="RCE1" s="182"/>
      <c r="RCF1" s="182"/>
      <c r="RCG1" s="182"/>
      <c r="RCH1" s="182"/>
      <c r="RCI1" s="182"/>
      <c r="RCJ1" s="182"/>
      <c r="RCK1" s="182"/>
      <c r="RCL1" s="182"/>
      <c r="RCM1" s="182"/>
      <c r="RCN1" s="182"/>
      <c r="RCO1" s="182"/>
      <c r="RCP1" s="182"/>
      <c r="RCQ1" s="182"/>
      <c r="RCR1" s="182"/>
      <c r="RCS1" s="182"/>
      <c r="RCT1" s="182"/>
      <c r="RCU1" s="182"/>
      <c r="RCV1" s="182"/>
      <c r="RCW1" s="182"/>
      <c r="RCX1" s="182"/>
      <c r="RCY1" s="182"/>
      <c r="RCZ1" s="182"/>
      <c r="RDA1" s="182"/>
      <c r="RDB1" s="182"/>
      <c r="RDC1" s="182"/>
      <c r="RDD1" s="182"/>
      <c r="RDE1" s="182"/>
      <c r="RDF1" s="182"/>
      <c r="RDG1" s="182"/>
      <c r="RDH1" s="182"/>
      <c r="RDI1" s="182"/>
      <c r="RDJ1" s="182"/>
      <c r="RDK1" s="182"/>
      <c r="RDL1" s="182"/>
      <c r="RDM1" s="182"/>
      <c r="RDN1" s="182"/>
      <c r="RDO1" s="182"/>
      <c r="RDP1" s="182"/>
      <c r="RDQ1" s="182"/>
      <c r="RDR1" s="182"/>
      <c r="RDS1" s="182"/>
      <c r="RDT1" s="182"/>
      <c r="RDU1" s="182"/>
      <c r="RDV1" s="182"/>
      <c r="RDW1" s="182"/>
      <c r="RDX1" s="182"/>
      <c r="RDY1" s="182"/>
      <c r="RDZ1" s="182"/>
      <c r="REA1" s="182"/>
      <c r="REB1" s="182"/>
      <c r="REC1" s="182"/>
      <c r="RED1" s="182"/>
      <c r="REE1" s="182"/>
      <c r="REF1" s="182"/>
      <c r="REG1" s="182"/>
      <c r="REH1" s="182"/>
      <c r="REI1" s="182"/>
      <c r="REJ1" s="182"/>
      <c r="REK1" s="182"/>
      <c r="REL1" s="182"/>
      <c r="REM1" s="182"/>
      <c r="REN1" s="182"/>
      <c r="REO1" s="182"/>
      <c r="REP1" s="182"/>
      <c r="REQ1" s="182"/>
      <c r="RER1" s="182"/>
      <c r="RES1" s="182"/>
      <c r="RET1" s="182"/>
      <c r="REU1" s="182"/>
      <c r="REV1" s="182"/>
      <c r="REW1" s="182"/>
      <c r="REX1" s="182"/>
      <c r="REY1" s="182"/>
      <c r="REZ1" s="182"/>
      <c r="RFA1" s="182"/>
      <c r="RFB1" s="182"/>
      <c r="RFC1" s="182"/>
      <c r="RFD1" s="182"/>
      <c r="RFE1" s="182"/>
      <c r="RFF1" s="182"/>
      <c r="RFG1" s="182"/>
      <c r="RFH1" s="182"/>
      <c r="RFI1" s="182"/>
      <c r="RFJ1" s="182"/>
      <c r="RFK1" s="182"/>
      <c r="RFL1" s="182"/>
      <c r="RFM1" s="182"/>
      <c r="RFN1" s="182"/>
      <c r="RFO1" s="182"/>
      <c r="RFP1" s="182"/>
      <c r="RFQ1" s="182"/>
      <c r="RFR1" s="182"/>
      <c r="RFS1" s="182"/>
      <c r="RFT1" s="182"/>
      <c r="RFU1" s="182"/>
      <c r="RFV1" s="182"/>
      <c r="RFW1" s="182"/>
      <c r="RFX1" s="182"/>
      <c r="RFY1" s="182"/>
      <c r="RFZ1" s="182"/>
      <c r="RGA1" s="182"/>
      <c r="RGB1" s="182"/>
      <c r="RGC1" s="182"/>
      <c r="RGD1" s="182"/>
      <c r="RGE1" s="182"/>
      <c r="RGF1" s="182"/>
      <c r="RGG1" s="182"/>
      <c r="RGH1" s="182"/>
      <c r="RGI1" s="182"/>
      <c r="RGJ1" s="182"/>
      <c r="RGK1" s="182"/>
      <c r="RGL1" s="182"/>
      <c r="RGM1" s="182"/>
      <c r="RGN1" s="182"/>
      <c r="RGO1" s="182"/>
      <c r="RGP1" s="182"/>
      <c r="RGQ1" s="182"/>
      <c r="RGR1" s="182"/>
      <c r="RGS1" s="182"/>
      <c r="RGT1" s="182"/>
      <c r="RGU1" s="182"/>
      <c r="RGV1" s="182"/>
      <c r="RGW1" s="182"/>
      <c r="RGX1" s="182"/>
      <c r="RGY1" s="182"/>
      <c r="RGZ1" s="182"/>
      <c r="RHA1" s="182"/>
      <c r="RHB1" s="182"/>
      <c r="RHC1" s="182"/>
      <c r="RHD1" s="182"/>
      <c r="RHE1" s="182"/>
      <c r="RHF1" s="182"/>
      <c r="RHG1" s="182"/>
      <c r="RHH1" s="182"/>
      <c r="RHI1" s="182"/>
      <c r="RHJ1" s="182"/>
      <c r="RHK1" s="182"/>
      <c r="RHL1" s="182"/>
      <c r="RHM1" s="182"/>
      <c r="RHN1" s="182"/>
      <c r="RHO1" s="182"/>
      <c r="RHP1" s="182"/>
      <c r="RHQ1" s="182"/>
      <c r="RHR1" s="182"/>
      <c r="RHS1" s="182"/>
      <c r="RHT1" s="182"/>
      <c r="RHU1" s="182"/>
      <c r="RHV1" s="182"/>
      <c r="RHW1" s="182"/>
      <c r="RHX1" s="182"/>
      <c r="RHY1" s="182"/>
      <c r="RHZ1" s="182"/>
      <c r="RIA1" s="182"/>
      <c r="RIB1" s="182"/>
      <c r="RIC1" s="182"/>
      <c r="RID1" s="182"/>
      <c r="RIE1" s="182"/>
      <c r="RIF1" s="182"/>
      <c r="RIG1" s="182"/>
      <c r="RIH1" s="182"/>
      <c r="RII1" s="182"/>
      <c r="RIJ1" s="182"/>
      <c r="RIK1" s="182"/>
      <c r="RIL1" s="182"/>
      <c r="RIM1" s="182"/>
      <c r="RIN1" s="182"/>
      <c r="RIO1" s="182"/>
      <c r="RIP1" s="182"/>
      <c r="RIQ1" s="182"/>
      <c r="RIR1" s="182"/>
      <c r="RIS1" s="182"/>
      <c r="RIT1" s="182"/>
      <c r="RIU1" s="182"/>
      <c r="RIV1" s="182"/>
      <c r="RIW1" s="182"/>
      <c r="RIX1" s="182"/>
      <c r="RIY1" s="182"/>
      <c r="RIZ1" s="182"/>
      <c r="RJA1" s="182"/>
      <c r="RJB1" s="182"/>
      <c r="RJC1" s="182"/>
      <c r="RJD1" s="182"/>
      <c r="RJE1" s="182"/>
      <c r="RJF1" s="182"/>
      <c r="RJG1" s="182"/>
      <c r="RJH1" s="182"/>
      <c r="RJI1" s="182"/>
      <c r="RJJ1" s="182"/>
      <c r="RJK1" s="182"/>
      <c r="RJL1" s="182"/>
      <c r="RJM1" s="182"/>
      <c r="RJN1" s="182"/>
      <c r="RJO1" s="182"/>
      <c r="RJP1" s="182"/>
      <c r="RJQ1" s="182"/>
      <c r="RJR1" s="182"/>
      <c r="RJS1" s="182"/>
      <c r="RJT1" s="182"/>
      <c r="RJU1" s="182"/>
      <c r="RJV1" s="182"/>
      <c r="RJW1" s="182"/>
      <c r="RJX1" s="182"/>
      <c r="RJY1" s="182"/>
      <c r="RJZ1" s="182"/>
      <c r="RKA1" s="182"/>
      <c r="RKB1" s="182"/>
      <c r="RKC1" s="182"/>
      <c r="RKD1" s="182"/>
      <c r="RKE1" s="182"/>
      <c r="RKF1" s="182"/>
      <c r="RKG1" s="182"/>
      <c r="RKH1" s="182"/>
      <c r="RKI1" s="182"/>
      <c r="RKJ1" s="182"/>
      <c r="RKK1" s="182"/>
      <c r="RKL1" s="182"/>
      <c r="RKM1" s="182"/>
      <c r="RKN1" s="182"/>
      <c r="RKO1" s="182"/>
      <c r="RKP1" s="182"/>
      <c r="RKQ1" s="182"/>
      <c r="RKR1" s="182"/>
      <c r="RKS1" s="182"/>
      <c r="RKT1" s="182"/>
      <c r="RKU1" s="182"/>
      <c r="RKV1" s="182"/>
      <c r="RKW1" s="182"/>
      <c r="RKX1" s="182"/>
      <c r="RKY1" s="182"/>
      <c r="RKZ1" s="182"/>
      <c r="RLA1" s="182"/>
      <c r="RLB1" s="182"/>
      <c r="RLC1" s="182"/>
      <c r="RLD1" s="182"/>
      <c r="RLE1" s="182"/>
      <c r="RLF1" s="182"/>
      <c r="RLG1" s="182"/>
      <c r="RLH1" s="182"/>
      <c r="RLI1" s="182"/>
      <c r="RLJ1" s="182"/>
      <c r="RLK1" s="182"/>
      <c r="RLL1" s="182"/>
      <c r="RLM1" s="182"/>
      <c r="RLN1" s="182"/>
      <c r="RLO1" s="182"/>
      <c r="RLP1" s="182"/>
      <c r="RLQ1" s="182"/>
      <c r="RLR1" s="182"/>
      <c r="RLS1" s="182"/>
      <c r="RLT1" s="182"/>
      <c r="RLU1" s="182"/>
      <c r="RLV1" s="182"/>
      <c r="RLW1" s="182"/>
      <c r="RLX1" s="182"/>
      <c r="RLY1" s="182"/>
      <c r="RLZ1" s="182"/>
      <c r="RMA1" s="182"/>
      <c r="RMB1" s="182"/>
      <c r="RMC1" s="182"/>
      <c r="RMD1" s="182"/>
      <c r="RME1" s="182"/>
      <c r="RMF1" s="182"/>
      <c r="RMG1" s="182"/>
      <c r="RMH1" s="182"/>
      <c r="RMI1" s="182"/>
      <c r="RMJ1" s="182"/>
      <c r="RMK1" s="182"/>
      <c r="RML1" s="182"/>
      <c r="RMM1" s="182"/>
      <c r="RMN1" s="182"/>
      <c r="RMO1" s="182"/>
      <c r="RMP1" s="182"/>
      <c r="RMQ1" s="182"/>
      <c r="RMR1" s="182"/>
      <c r="RMS1" s="182"/>
      <c r="RMT1" s="182"/>
      <c r="RMU1" s="182"/>
      <c r="RMV1" s="182"/>
      <c r="RMW1" s="182"/>
      <c r="RMX1" s="182"/>
      <c r="RMY1" s="182"/>
      <c r="RMZ1" s="182"/>
      <c r="RNA1" s="182"/>
      <c r="RNB1" s="182"/>
      <c r="RNC1" s="182"/>
      <c r="RND1" s="182"/>
      <c r="RNE1" s="182"/>
      <c r="RNF1" s="182"/>
      <c r="RNG1" s="182"/>
      <c r="RNH1" s="182"/>
      <c r="RNI1" s="182"/>
      <c r="RNJ1" s="182"/>
      <c r="RNK1" s="182"/>
      <c r="RNL1" s="182"/>
      <c r="RNM1" s="182"/>
      <c r="RNN1" s="182"/>
      <c r="RNO1" s="182"/>
      <c r="RNP1" s="182"/>
      <c r="RNQ1" s="182"/>
      <c r="RNR1" s="182"/>
      <c r="RNS1" s="182"/>
      <c r="RNT1" s="182"/>
      <c r="RNU1" s="182"/>
      <c r="RNV1" s="182"/>
      <c r="RNW1" s="182"/>
      <c r="RNX1" s="182"/>
      <c r="RNY1" s="182"/>
      <c r="RNZ1" s="182"/>
      <c r="ROA1" s="182"/>
      <c r="ROB1" s="182"/>
      <c r="ROC1" s="182"/>
      <c r="ROD1" s="182"/>
      <c r="ROE1" s="182"/>
      <c r="ROF1" s="182"/>
      <c r="ROG1" s="182"/>
      <c r="ROH1" s="182"/>
      <c r="ROI1" s="182"/>
      <c r="ROJ1" s="182"/>
      <c r="ROK1" s="182"/>
      <c r="ROL1" s="182"/>
      <c r="ROM1" s="182"/>
      <c r="RON1" s="182"/>
      <c r="ROO1" s="182"/>
      <c r="ROP1" s="182"/>
      <c r="ROQ1" s="182"/>
      <c r="ROR1" s="182"/>
      <c r="ROS1" s="182"/>
      <c r="ROT1" s="182"/>
      <c r="ROU1" s="182"/>
      <c r="ROV1" s="182"/>
      <c r="ROW1" s="182"/>
      <c r="ROX1" s="182"/>
      <c r="ROY1" s="182"/>
      <c r="ROZ1" s="182"/>
      <c r="RPA1" s="182"/>
      <c r="RPB1" s="182"/>
      <c r="RPC1" s="182"/>
      <c r="RPD1" s="182"/>
      <c r="RPE1" s="182"/>
      <c r="RPF1" s="182"/>
      <c r="RPG1" s="182"/>
      <c r="RPH1" s="182"/>
      <c r="RPI1" s="182"/>
      <c r="RPJ1" s="182"/>
      <c r="RPK1" s="182"/>
      <c r="RPL1" s="182"/>
      <c r="RPM1" s="182"/>
      <c r="RPN1" s="182"/>
      <c r="RPO1" s="182"/>
      <c r="RPP1" s="182"/>
      <c r="RPQ1" s="182"/>
      <c r="RPR1" s="182"/>
      <c r="RPS1" s="182"/>
      <c r="RPT1" s="182"/>
      <c r="RPU1" s="182"/>
      <c r="RPV1" s="182"/>
      <c r="RPW1" s="182"/>
      <c r="RPX1" s="182"/>
      <c r="RPY1" s="182"/>
      <c r="RPZ1" s="182"/>
      <c r="RQA1" s="182"/>
      <c r="RQB1" s="182"/>
      <c r="RQC1" s="182"/>
      <c r="RQD1" s="182"/>
      <c r="RQE1" s="182"/>
      <c r="RQF1" s="182"/>
      <c r="RQG1" s="182"/>
      <c r="RQH1" s="182"/>
      <c r="RQI1" s="182"/>
      <c r="RQJ1" s="182"/>
      <c r="RQK1" s="182"/>
      <c r="RQL1" s="182"/>
      <c r="RQM1" s="182"/>
      <c r="RQN1" s="182"/>
      <c r="RQO1" s="182"/>
      <c r="RQP1" s="182"/>
      <c r="RQQ1" s="182"/>
      <c r="RQR1" s="182"/>
      <c r="RQS1" s="182"/>
      <c r="RQT1" s="182"/>
      <c r="RQU1" s="182"/>
      <c r="RQV1" s="182"/>
      <c r="RQW1" s="182"/>
      <c r="RQX1" s="182"/>
      <c r="RQY1" s="182"/>
      <c r="RQZ1" s="182"/>
      <c r="RRA1" s="182"/>
      <c r="RRB1" s="182"/>
      <c r="RRC1" s="182"/>
      <c r="RRD1" s="182"/>
      <c r="RRE1" s="182"/>
      <c r="RRF1" s="182"/>
      <c r="RRG1" s="182"/>
      <c r="RRH1" s="182"/>
      <c r="RRI1" s="182"/>
      <c r="RRJ1" s="182"/>
      <c r="RRK1" s="182"/>
      <c r="RRL1" s="182"/>
      <c r="RRM1" s="182"/>
      <c r="RRN1" s="182"/>
      <c r="RRO1" s="182"/>
      <c r="RRP1" s="182"/>
      <c r="RRQ1" s="182"/>
      <c r="RRR1" s="182"/>
      <c r="RRS1" s="182"/>
      <c r="RRT1" s="182"/>
      <c r="RRU1" s="182"/>
      <c r="RRV1" s="182"/>
      <c r="RRW1" s="182"/>
      <c r="RRX1" s="182"/>
      <c r="RRY1" s="182"/>
      <c r="RRZ1" s="182"/>
      <c r="RSA1" s="182"/>
      <c r="RSB1" s="182"/>
      <c r="RSC1" s="182"/>
      <c r="RSD1" s="182"/>
      <c r="RSE1" s="182"/>
      <c r="RSF1" s="182"/>
      <c r="RSG1" s="182"/>
      <c r="RSH1" s="182"/>
      <c r="RSI1" s="182"/>
      <c r="RSJ1" s="182"/>
      <c r="RSK1" s="182"/>
      <c r="RSL1" s="182"/>
      <c r="RSM1" s="182"/>
      <c r="RSN1" s="182"/>
      <c r="RSO1" s="182"/>
      <c r="RSP1" s="182"/>
      <c r="RSQ1" s="182"/>
      <c r="RSR1" s="182"/>
      <c r="RSS1" s="182"/>
      <c r="RST1" s="182"/>
      <c r="RSU1" s="182"/>
      <c r="RSV1" s="182"/>
      <c r="RSW1" s="182"/>
      <c r="RSX1" s="182"/>
      <c r="RSY1" s="182"/>
      <c r="RSZ1" s="182"/>
      <c r="RTA1" s="182"/>
      <c r="RTB1" s="182"/>
      <c r="RTC1" s="182"/>
      <c r="RTD1" s="182"/>
      <c r="RTE1" s="182"/>
      <c r="RTF1" s="182"/>
      <c r="RTG1" s="182"/>
      <c r="RTH1" s="182"/>
      <c r="RTI1" s="182"/>
      <c r="RTJ1" s="182"/>
      <c r="RTK1" s="182"/>
      <c r="RTL1" s="182"/>
      <c r="RTM1" s="182"/>
      <c r="RTN1" s="182"/>
      <c r="RTO1" s="182"/>
      <c r="RTP1" s="182"/>
      <c r="RTQ1" s="182"/>
      <c r="RTR1" s="182"/>
      <c r="RTS1" s="182"/>
      <c r="RTT1" s="182"/>
      <c r="RTU1" s="182"/>
      <c r="RTV1" s="182"/>
      <c r="RTW1" s="182"/>
      <c r="RTX1" s="182"/>
      <c r="RTY1" s="182"/>
      <c r="RTZ1" s="182"/>
      <c r="RUA1" s="182"/>
      <c r="RUB1" s="182"/>
      <c r="RUC1" s="182"/>
      <c r="RUD1" s="182"/>
      <c r="RUE1" s="182"/>
      <c r="RUF1" s="182"/>
      <c r="RUG1" s="182"/>
      <c r="RUH1" s="182"/>
      <c r="RUI1" s="182"/>
      <c r="RUJ1" s="182"/>
      <c r="RUK1" s="182"/>
      <c r="RUL1" s="182"/>
      <c r="RUM1" s="182"/>
      <c r="RUN1" s="182"/>
      <c r="RUO1" s="182"/>
      <c r="RUP1" s="182"/>
      <c r="RUQ1" s="182"/>
      <c r="RUR1" s="182"/>
      <c r="RUS1" s="182"/>
      <c r="RUT1" s="182"/>
      <c r="RUU1" s="182"/>
      <c r="RUV1" s="182"/>
      <c r="RUW1" s="182"/>
      <c r="RUX1" s="182"/>
      <c r="RUY1" s="182"/>
      <c r="RUZ1" s="182"/>
      <c r="RVA1" s="182"/>
      <c r="RVB1" s="182"/>
      <c r="RVC1" s="182"/>
      <c r="RVD1" s="182"/>
      <c r="RVE1" s="182"/>
      <c r="RVF1" s="182"/>
      <c r="RVG1" s="182"/>
      <c r="RVH1" s="182"/>
      <c r="RVI1" s="182"/>
      <c r="RVJ1" s="182"/>
      <c r="RVK1" s="182"/>
      <c r="RVL1" s="182"/>
      <c r="RVM1" s="182"/>
      <c r="RVN1" s="182"/>
      <c r="RVO1" s="182"/>
      <c r="RVP1" s="182"/>
      <c r="RVQ1" s="182"/>
      <c r="RVR1" s="182"/>
      <c r="RVS1" s="182"/>
      <c r="RVT1" s="182"/>
      <c r="RVU1" s="182"/>
      <c r="RVV1" s="182"/>
      <c r="RVW1" s="182"/>
      <c r="RVX1" s="182"/>
      <c r="RVY1" s="182"/>
      <c r="RVZ1" s="182"/>
      <c r="RWA1" s="182"/>
      <c r="RWB1" s="182"/>
      <c r="RWC1" s="182"/>
      <c r="RWD1" s="182"/>
      <c r="RWE1" s="182"/>
      <c r="RWF1" s="182"/>
      <c r="RWG1" s="182"/>
      <c r="RWH1" s="182"/>
      <c r="RWI1" s="182"/>
      <c r="RWJ1" s="182"/>
      <c r="RWK1" s="182"/>
      <c r="RWL1" s="182"/>
      <c r="RWM1" s="182"/>
      <c r="RWN1" s="182"/>
      <c r="RWO1" s="182"/>
      <c r="RWP1" s="182"/>
      <c r="RWQ1" s="182"/>
      <c r="RWR1" s="182"/>
      <c r="RWS1" s="182"/>
      <c r="RWT1" s="182"/>
      <c r="RWU1" s="182"/>
      <c r="RWV1" s="182"/>
      <c r="RWW1" s="182"/>
      <c r="RWX1" s="182"/>
      <c r="RWY1" s="182"/>
      <c r="RWZ1" s="182"/>
      <c r="RXA1" s="182"/>
      <c r="RXB1" s="182"/>
      <c r="RXC1" s="182"/>
      <c r="RXD1" s="182"/>
      <c r="RXE1" s="182"/>
      <c r="RXF1" s="182"/>
      <c r="RXG1" s="182"/>
      <c r="RXH1" s="182"/>
      <c r="RXI1" s="182"/>
      <c r="RXJ1" s="182"/>
      <c r="RXK1" s="182"/>
      <c r="RXL1" s="182"/>
      <c r="RXM1" s="182"/>
      <c r="RXN1" s="182"/>
      <c r="RXO1" s="182"/>
      <c r="RXP1" s="182"/>
      <c r="RXQ1" s="182"/>
      <c r="RXR1" s="182"/>
      <c r="RXS1" s="182"/>
      <c r="RXT1" s="182"/>
      <c r="RXU1" s="182"/>
      <c r="RXV1" s="182"/>
      <c r="RXW1" s="182"/>
      <c r="RXX1" s="182"/>
      <c r="RXY1" s="182"/>
      <c r="RXZ1" s="182"/>
      <c r="RYA1" s="182"/>
      <c r="RYB1" s="182"/>
      <c r="RYC1" s="182"/>
      <c r="RYD1" s="182"/>
      <c r="RYE1" s="182"/>
      <c r="RYF1" s="182"/>
      <c r="RYG1" s="182"/>
      <c r="RYH1" s="182"/>
      <c r="RYI1" s="182"/>
      <c r="RYJ1" s="182"/>
      <c r="RYK1" s="182"/>
      <c r="RYL1" s="182"/>
      <c r="RYM1" s="182"/>
      <c r="RYN1" s="182"/>
      <c r="RYO1" s="182"/>
      <c r="RYP1" s="182"/>
      <c r="RYQ1" s="182"/>
      <c r="RYR1" s="182"/>
      <c r="RYS1" s="182"/>
      <c r="RYT1" s="182"/>
      <c r="RYU1" s="182"/>
      <c r="RYV1" s="182"/>
      <c r="RYW1" s="182"/>
      <c r="RYX1" s="182"/>
      <c r="RYY1" s="182"/>
      <c r="RYZ1" s="182"/>
      <c r="RZA1" s="182"/>
      <c r="RZB1" s="182"/>
      <c r="RZC1" s="182"/>
      <c r="RZD1" s="182"/>
      <c r="RZE1" s="182"/>
      <c r="RZF1" s="182"/>
      <c r="RZG1" s="182"/>
      <c r="RZH1" s="182"/>
      <c r="RZI1" s="182"/>
      <c r="RZJ1" s="182"/>
      <c r="RZK1" s="182"/>
      <c r="RZL1" s="182"/>
      <c r="RZM1" s="182"/>
      <c r="RZN1" s="182"/>
      <c r="RZO1" s="182"/>
      <c r="RZP1" s="182"/>
      <c r="RZQ1" s="182"/>
      <c r="RZR1" s="182"/>
      <c r="RZS1" s="182"/>
      <c r="RZT1" s="182"/>
      <c r="RZU1" s="182"/>
      <c r="RZV1" s="182"/>
      <c r="RZW1" s="182"/>
      <c r="RZX1" s="182"/>
      <c r="RZY1" s="182"/>
      <c r="RZZ1" s="182"/>
      <c r="SAA1" s="182"/>
      <c r="SAB1" s="182"/>
      <c r="SAC1" s="182"/>
      <c r="SAD1" s="182"/>
      <c r="SAE1" s="182"/>
      <c r="SAF1" s="182"/>
      <c r="SAG1" s="182"/>
      <c r="SAH1" s="182"/>
      <c r="SAI1" s="182"/>
      <c r="SAJ1" s="182"/>
      <c r="SAK1" s="182"/>
      <c r="SAL1" s="182"/>
      <c r="SAM1" s="182"/>
      <c r="SAN1" s="182"/>
      <c r="SAO1" s="182"/>
      <c r="SAP1" s="182"/>
      <c r="SAQ1" s="182"/>
      <c r="SAR1" s="182"/>
      <c r="SAS1" s="182"/>
      <c r="SAT1" s="182"/>
      <c r="SAU1" s="182"/>
      <c r="SAV1" s="182"/>
      <c r="SAW1" s="182"/>
      <c r="SAX1" s="182"/>
      <c r="SAY1" s="182"/>
      <c r="SAZ1" s="182"/>
      <c r="SBA1" s="182"/>
      <c r="SBB1" s="182"/>
      <c r="SBC1" s="182"/>
      <c r="SBD1" s="182"/>
      <c r="SBE1" s="182"/>
      <c r="SBF1" s="182"/>
      <c r="SBG1" s="182"/>
      <c r="SBH1" s="182"/>
      <c r="SBI1" s="182"/>
      <c r="SBJ1" s="182"/>
      <c r="SBK1" s="182"/>
      <c r="SBL1" s="182"/>
      <c r="SBM1" s="182"/>
      <c r="SBN1" s="182"/>
      <c r="SBO1" s="182"/>
      <c r="SBP1" s="182"/>
      <c r="SBQ1" s="182"/>
      <c r="SBR1" s="182"/>
      <c r="SBS1" s="182"/>
      <c r="SBT1" s="182"/>
      <c r="SBU1" s="182"/>
      <c r="SBV1" s="182"/>
      <c r="SBW1" s="182"/>
      <c r="SBX1" s="182"/>
      <c r="SBY1" s="182"/>
      <c r="SBZ1" s="182"/>
      <c r="SCA1" s="182"/>
      <c r="SCB1" s="182"/>
      <c r="SCC1" s="182"/>
      <c r="SCD1" s="182"/>
      <c r="SCE1" s="182"/>
      <c r="SCF1" s="182"/>
      <c r="SCG1" s="182"/>
      <c r="SCH1" s="182"/>
      <c r="SCI1" s="182"/>
      <c r="SCJ1" s="182"/>
      <c r="SCK1" s="182"/>
      <c r="SCL1" s="182"/>
      <c r="SCM1" s="182"/>
      <c r="SCN1" s="182"/>
      <c r="SCO1" s="182"/>
      <c r="SCP1" s="182"/>
      <c r="SCQ1" s="182"/>
      <c r="SCR1" s="182"/>
      <c r="SCS1" s="182"/>
      <c r="SCT1" s="182"/>
      <c r="SCU1" s="182"/>
      <c r="SCV1" s="182"/>
      <c r="SCW1" s="182"/>
      <c r="SCX1" s="182"/>
      <c r="SCY1" s="182"/>
      <c r="SCZ1" s="182"/>
      <c r="SDA1" s="182"/>
      <c r="SDB1" s="182"/>
      <c r="SDC1" s="182"/>
      <c r="SDD1" s="182"/>
      <c r="SDE1" s="182"/>
      <c r="SDF1" s="182"/>
      <c r="SDG1" s="182"/>
      <c r="SDH1" s="182"/>
      <c r="SDI1" s="182"/>
      <c r="SDJ1" s="182"/>
      <c r="SDK1" s="182"/>
      <c r="SDL1" s="182"/>
      <c r="SDM1" s="182"/>
      <c r="SDN1" s="182"/>
      <c r="SDO1" s="182"/>
      <c r="SDP1" s="182"/>
      <c r="SDQ1" s="182"/>
      <c r="SDR1" s="182"/>
      <c r="SDS1" s="182"/>
      <c r="SDT1" s="182"/>
      <c r="SDU1" s="182"/>
      <c r="SDV1" s="182"/>
      <c r="SDW1" s="182"/>
      <c r="SDX1" s="182"/>
      <c r="SDY1" s="182"/>
      <c r="SDZ1" s="182"/>
      <c r="SEA1" s="182"/>
      <c r="SEB1" s="182"/>
      <c r="SEC1" s="182"/>
      <c r="SED1" s="182"/>
      <c r="SEE1" s="182"/>
      <c r="SEF1" s="182"/>
      <c r="SEG1" s="182"/>
      <c r="SEH1" s="182"/>
      <c r="SEI1" s="182"/>
      <c r="SEJ1" s="182"/>
      <c r="SEK1" s="182"/>
      <c r="SEL1" s="182"/>
      <c r="SEM1" s="182"/>
      <c r="SEN1" s="182"/>
      <c r="SEO1" s="182"/>
      <c r="SEP1" s="182"/>
      <c r="SEQ1" s="182"/>
      <c r="SER1" s="182"/>
      <c r="SES1" s="182"/>
      <c r="SET1" s="182"/>
      <c r="SEU1" s="182"/>
      <c r="SEV1" s="182"/>
      <c r="SEW1" s="182"/>
      <c r="SEX1" s="182"/>
      <c r="SEY1" s="182"/>
      <c r="SEZ1" s="182"/>
      <c r="SFA1" s="182"/>
      <c r="SFB1" s="182"/>
      <c r="SFC1" s="182"/>
      <c r="SFD1" s="182"/>
      <c r="SFE1" s="182"/>
      <c r="SFF1" s="182"/>
      <c r="SFG1" s="182"/>
      <c r="SFH1" s="182"/>
      <c r="SFI1" s="182"/>
      <c r="SFJ1" s="182"/>
      <c r="SFK1" s="182"/>
      <c r="SFL1" s="182"/>
      <c r="SFM1" s="182"/>
      <c r="SFN1" s="182"/>
      <c r="SFO1" s="182"/>
      <c r="SFP1" s="182"/>
      <c r="SFQ1" s="182"/>
      <c r="SFR1" s="182"/>
      <c r="SFS1" s="182"/>
      <c r="SFT1" s="182"/>
      <c r="SFU1" s="182"/>
      <c r="SFV1" s="182"/>
      <c r="SFW1" s="182"/>
      <c r="SFX1" s="182"/>
      <c r="SFY1" s="182"/>
      <c r="SFZ1" s="182"/>
      <c r="SGA1" s="182"/>
      <c r="SGB1" s="182"/>
      <c r="SGC1" s="182"/>
      <c r="SGD1" s="182"/>
      <c r="SGE1" s="182"/>
      <c r="SGF1" s="182"/>
      <c r="SGG1" s="182"/>
      <c r="SGH1" s="182"/>
      <c r="SGI1" s="182"/>
      <c r="SGJ1" s="182"/>
      <c r="SGK1" s="182"/>
      <c r="SGL1" s="182"/>
      <c r="SGM1" s="182"/>
      <c r="SGN1" s="182"/>
      <c r="SGO1" s="182"/>
      <c r="SGP1" s="182"/>
      <c r="SGQ1" s="182"/>
      <c r="SGR1" s="182"/>
      <c r="SGS1" s="182"/>
      <c r="SGT1" s="182"/>
      <c r="SGU1" s="182"/>
      <c r="SGV1" s="182"/>
      <c r="SGW1" s="182"/>
      <c r="SGX1" s="182"/>
      <c r="SGY1" s="182"/>
      <c r="SGZ1" s="182"/>
      <c r="SHA1" s="182"/>
      <c r="SHB1" s="182"/>
      <c r="SHC1" s="182"/>
      <c r="SHD1" s="182"/>
      <c r="SHE1" s="182"/>
      <c r="SHF1" s="182"/>
      <c r="SHG1" s="182"/>
      <c r="SHH1" s="182"/>
      <c r="SHI1" s="182"/>
      <c r="SHJ1" s="182"/>
      <c r="SHK1" s="182"/>
      <c r="SHL1" s="182"/>
      <c r="SHM1" s="182"/>
      <c r="SHN1" s="182"/>
      <c r="SHO1" s="182"/>
      <c r="SHP1" s="182"/>
      <c r="SHQ1" s="182"/>
      <c r="SHR1" s="182"/>
      <c r="SHS1" s="182"/>
      <c r="SHT1" s="182"/>
      <c r="SHU1" s="182"/>
      <c r="SHV1" s="182"/>
      <c r="SHW1" s="182"/>
      <c r="SHX1" s="182"/>
      <c r="SHY1" s="182"/>
      <c r="SHZ1" s="182"/>
      <c r="SIA1" s="182"/>
      <c r="SIB1" s="182"/>
      <c r="SIC1" s="182"/>
      <c r="SID1" s="182"/>
      <c r="SIE1" s="182"/>
      <c r="SIF1" s="182"/>
      <c r="SIG1" s="182"/>
      <c r="SIH1" s="182"/>
      <c r="SII1" s="182"/>
      <c r="SIJ1" s="182"/>
      <c r="SIK1" s="182"/>
      <c r="SIL1" s="182"/>
      <c r="SIM1" s="182"/>
      <c r="SIN1" s="182"/>
      <c r="SIO1" s="182"/>
      <c r="SIP1" s="182"/>
      <c r="SIQ1" s="182"/>
      <c r="SIR1" s="182"/>
      <c r="SIS1" s="182"/>
      <c r="SIT1" s="182"/>
      <c r="SIU1" s="182"/>
      <c r="SIV1" s="182"/>
      <c r="SIW1" s="182"/>
      <c r="SIX1" s="182"/>
      <c r="SIY1" s="182"/>
      <c r="SIZ1" s="182"/>
      <c r="SJA1" s="182"/>
      <c r="SJB1" s="182"/>
      <c r="SJC1" s="182"/>
      <c r="SJD1" s="182"/>
      <c r="SJE1" s="182"/>
      <c r="SJF1" s="182"/>
      <c r="SJG1" s="182"/>
      <c r="SJH1" s="182"/>
      <c r="SJI1" s="182"/>
      <c r="SJJ1" s="182"/>
      <c r="SJK1" s="182"/>
      <c r="SJL1" s="182"/>
      <c r="SJM1" s="182"/>
      <c r="SJN1" s="182"/>
      <c r="SJO1" s="182"/>
      <c r="SJP1" s="182"/>
      <c r="SJQ1" s="182"/>
      <c r="SJR1" s="182"/>
      <c r="SJS1" s="182"/>
      <c r="SJT1" s="182"/>
      <c r="SJU1" s="182"/>
      <c r="SJV1" s="182"/>
      <c r="SJW1" s="182"/>
      <c r="SJX1" s="182"/>
      <c r="SJY1" s="182"/>
      <c r="SJZ1" s="182"/>
      <c r="SKA1" s="182"/>
      <c r="SKB1" s="182"/>
      <c r="SKC1" s="182"/>
      <c r="SKD1" s="182"/>
      <c r="SKE1" s="182"/>
      <c r="SKF1" s="182"/>
      <c r="SKG1" s="182"/>
      <c r="SKH1" s="182"/>
      <c r="SKI1" s="182"/>
      <c r="SKJ1" s="182"/>
      <c r="SKK1" s="182"/>
      <c r="SKL1" s="182"/>
      <c r="SKM1" s="182"/>
      <c r="SKN1" s="182"/>
      <c r="SKO1" s="182"/>
      <c r="SKP1" s="182"/>
      <c r="SKQ1" s="182"/>
      <c r="SKR1" s="182"/>
      <c r="SKS1" s="182"/>
      <c r="SKT1" s="182"/>
      <c r="SKU1" s="182"/>
      <c r="SKV1" s="182"/>
      <c r="SKW1" s="182"/>
      <c r="SKX1" s="182"/>
      <c r="SKY1" s="182"/>
      <c r="SKZ1" s="182"/>
      <c r="SLA1" s="182"/>
      <c r="SLB1" s="182"/>
      <c r="SLC1" s="182"/>
      <c r="SLD1" s="182"/>
      <c r="SLE1" s="182"/>
      <c r="SLF1" s="182"/>
      <c r="SLG1" s="182"/>
      <c r="SLH1" s="182"/>
      <c r="SLI1" s="182"/>
      <c r="SLJ1" s="182"/>
      <c r="SLK1" s="182"/>
      <c r="SLL1" s="182"/>
      <c r="SLM1" s="182"/>
      <c r="SLN1" s="182"/>
      <c r="SLO1" s="182"/>
      <c r="SLP1" s="182"/>
      <c r="SLQ1" s="182"/>
      <c r="SLR1" s="182"/>
      <c r="SLS1" s="182"/>
      <c r="SLT1" s="182"/>
      <c r="SLU1" s="182"/>
      <c r="SLV1" s="182"/>
      <c r="SLW1" s="182"/>
      <c r="SLX1" s="182"/>
      <c r="SLY1" s="182"/>
      <c r="SLZ1" s="182"/>
      <c r="SMA1" s="182"/>
      <c r="SMB1" s="182"/>
      <c r="SMC1" s="182"/>
      <c r="SMD1" s="182"/>
      <c r="SME1" s="182"/>
      <c r="SMF1" s="182"/>
      <c r="SMG1" s="182"/>
      <c r="SMH1" s="182"/>
      <c r="SMI1" s="182"/>
      <c r="SMJ1" s="182"/>
      <c r="SMK1" s="182"/>
      <c r="SML1" s="182"/>
      <c r="SMM1" s="182"/>
      <c r="SMN1" s="182"/>
      <c r="SMO1" s="182"/>
      <c r="SMP1" s="182"/>
      <c r="SMQ1" s="182"/>
      <c r="SMR1" s="182"/>
      <c r="SMS1" s="182"/>
      <c r="SMT1" s="182"/>
      <c r="SMU1" s="182"/>
      <c r="SMV1" s="182"/>
      <c r="SMW1" s="182"/>
      <c r="SMX1" s="182"/>
      <c r="SMY1" s="182"/>
      <c r="SMZ1" s="182"/>
      <c r="SNA1" s="182"/>
      <c r="SNB1" s="182"/>
      <c r="SNC1" s="182"/>
      <c r="SND1" s="182"/>
      <c r="SNE1" s="182"/>
      <c r="SNF1" s="182"/>
      <c r="SNG1" s="182"/>
      <c r="SNH1" s="182"/>
      <c r="SNI1" s="182"/>
      <c r="SNJ1" s="182"/>
      <c r="SNK1" s="182"/>
      <c r="SNL1" s="182"/>
      <c r="SNM1" s="182"/>
      <c r="SNN1" s="182"/>
      <c r="SNO1" s="182"/>
      <c r="SNP1" s="182"/>
      <c r="SNQ1" s="182"/>
      <c r="SNR1" s="182"/>
      <c r="SNS1" s="182"/>
      <c r="SNT1" s="182"/>
      <c r="SNU1" s="182"/>
      <c r="SNV1" s="182"/>
      <c r="SNW1" s="182"/>
      <c r="SNX1" s="182"/>
      <c r="SNY1" s="182"/>
      <c r="SNZ1" s="182"/>
      <c r="SOA1" s="182"/>
      <c r="SOB1" s="182"/>
      <c r="SOC1" s="182"/>
      <c r="SOD1" s="182"/>
      <c r="SOE1" s="182"/>
      <c r="SOF1" s="182"/>
      <c r="SOG1" s="182"/>
      <c r="SOH1" s="182"/>
      <c r="SOI1" s="182"/>
      <c r="SOJ1" s="182"/>
      <c r="SOK1" s="182"/>
      <c r="SOL1" s="182"/>
      <c r="SOM1" s="182"/>
      <c r="SON1" s="182"/>
      <c r="SOO1" s="182"/>
      <c r="SOP1" s="182"/>
      <c r="SOQ1" s="182"/>
      <c r="SOR1" s="182"/>
      <c r="SOS1" s="182"/>
      <c r="SOT1" s="182"/>
      <c r="SOU1" s="182"/>
      <c r="SOV1" s="182"/>
      <c r="SOW1" s="182"/>
      <c r="SOX1" s="182"/>
      <c r="SOY1" s="182"/>
      <c r="SOZ1" s="182"/>
      <c r="SPA1" s="182"/>
      <c r="SPB1" s="182"/>
      <c r="SPC1" s="182"/>
      <c r="SPD1" s="182"/>
      <c r="SPE1" s="182"/>
      <c r="SPF1" s="182"/>
      <c r="SPG1" s="182"/>
      <c r="SPH1" s="182"/>
      <c r="SPI1" s="182"/>
      <c r="SPJ1" s="182"/>
      <c r="SPK1" s="182"/>
      <c r="SPL1" s="182"/>
      <c r="SPM1" s="182"/>
      <c r="SPN1" s="182"/>
      <c r="SPO1" s="182"/>
      <c r="SPP1" s="182"/>
      <c r="SPQ1" s="182"/>
      <c r="SPR1" s="182"/>
      <c r="SPS1" s="182"/>
      <c r="SPT1" s="182"/>
      <c r="SPU1" s="182"/>
      <c r="SPV1" s="182"/>
      <c r="SPW1" s="182"/>
      <c r="SPX1" s="182"/>
      <c r="SPY1" s="182"/>
      <c r="SPZ1" s="182"/>
      <c r="SQA1" s="182"/>
      <c r="SQB1" s="182"/>
      <c r="SQC1" s="182"/>
      <c r="SQD1" s="182"/>
      <c r="SQE1" s="182"/>
      <c r="SQF1" s="182"/>
      <c r="SQG1" s="182"/>
      <c r="SQH1" s="182"/>
      <c r="SQI1" s="182"/>
      <c r="SQJ1" s="182"/>
      <c r="SQK1" s="182"/>
      <c r="SQL1" s="182"/>
      <c r="SQM1" s="182"/>
      <c r="SQN1" s="182"/>
      <c r="SQO1" s="182"/>
      <c r="SQP1" s="182"/>
      <c r="SQQ1" s="182"/>
      <c r="SQR1" s="182"/>
      <c r="SQS1" s="182"/>
      <c r="SQT1" s="182"/>
      <c r="SQU1" s="182"/>
      <c r="SQV1" s="182"/>
      <c r="SQW1" s="182"/>
      <c r="SQX1" s="182"/>
      <c r="SQY1" s="182"/>
      <c r="SQZ1" s="182"/>
      <c r="SRA1" s="182"/>
      <c r="SRB1" s="182"/>
      <c r="SRC1" s="182"/>
      <c r="SRD1" s="182"/>
      <c r="SRE1" s="182"/>
      <c r="SRF1" s="182"/>
      <c r="SRG1" s="182"/>
      <c r="SRH1" s="182"/>
      <c r="SRI1" s="182"/>
      <c r="SRJ1" s="182"/>
      <c r="SRK1" s="182"/>
      <c r="SRL1" s="182"/>
      <c r="SRM1" s="182"/>
      <c r="SRN1" s="182"/>
      <c r="SRO1" s="182"/>
      <c r="SRP1" s="182"/>
      <c r="SRQ1" s="182"/>
      <c r="SRR1" s="182"/>
      <c r="SRS1" s="182"/>
      <c r="SRT1" s="182"/>
      <c r="SRU1" s="182"/>
      <c r="SRV1" s="182"/>
      <c r="SRW1" s="182"/>
      <c r="SRX1" s="182"/>
      <c r="SRY1" s="182"/>
      <c r="SRZ1" s="182"/>
      <c r="SSA1" s="182"/>
      <c r="SSB1" s="182"/>
      <c r="SSC1" s="182"/>
      <c r="SSD1" s="182"/>
      <c r="SSE1" s="182"/>
      <c r="SSF1" s="182"/>
      <c r="SSG1" s="182"/>
      <c r="SSH1" s="182"/>
      <c r="SSI1" s="182"/>
      <c r="SSJ1" s="182"/>
      <c r="SSK1" s="182"/>
      <c r="SSL1" s="182"/>
      <c r="SSM1" s="182"/>
      <c r="SSN1" s="182"/>
      <c r="SSO1" s="182"/>
      <c r="SSP1" s="182"/>
      <c r="SSQ1" s="182"/>
      <c r="SSR1" s="182"/>
      <c r="SSS1" s="182"/>
      <c r="SST1" s="182"/>
      <c r="SSU1" s="182"/>
      <c r="SSV1" s="182"/>
      <c r="SSW1" s="182"/>
      <c r="SSX1" s="182"/>
      <c r="SSY1" s="182"/>
      <c r="SSZ1" s="182"/>
      <c r="STA1" s="182"/>
      <c r="STB1" s="182"/>
      <c r="STC1" s="182"/>
      <c r="STD1" s="182"/>
      <c r="STE1" s="182"/>
      <c r="STF1" s="182"/>
      <c r="STG1" s="182"/>
      <c r="STH1" s="182"/>
      <c r="STI1" s="182"/>
      <c r="STJ1" s="182"/>
      <c r="STK1" s="182"/>
      <c r="STL1" s="182"/>
      <c r="STM1" s="182"/>
      <c r="STN1" s="182"/>
      <c r="STO1" s="182"/>
      <c r="STP1" s="182"/>
      <c r="STQ1" s="182"/>
      <c r="STR1" s="182"/>
      <c r="STS1" s="182"/>
      <c r="STT1" s="182"/>
      <c r="STU1" s="182"/>
      <c r="STV1" s="182"/>
      <c r="STW1" s="182"/>
      <c r="STX1" s="182"/>
      <c r="STY1" s="182"/>
      <c r="STZ1" s="182"/>
      <c r="SUA1" s="182"/>
      <c r="SUB1" s="182"/>
      <c r="SUC1" s="182"/>
      <c r="SUD1" s="182"/>
      <c r="SUE1" s="182"/>
      <c r="SUF1" s="182"/>
      <c r="SUG1" s="182"/>
      <c r="SUH1" s="182"/>
      <c r="SUI1" s="182"/>
      <c r="SUJ1" s="182"/>
      <c r="SUK1" s="182"/>
      <c r="SUL1" s="182"/>
      <c r="SUM1" s="182"/>
      <c r="SUN1" s="182"/>
      <c r="SUO1" s="182"/>
      <c r="SUP1" s="182"/>
      <c r="SUQ1" s="182"/>
      <c r="SUR1" s="182"/>
      <c r="SUS1" s="182"/>
      <c r="SUT1" s="182"/>
      <c r="SUU1" s="182"/>
      <c r="SUV1" s="182"/>
      <c r="SUW1" s="182"/>
      <c r="SUX1" s="182"/>
      <c r="SUY1" s="182"/>
      <c r="SUZ1" s="182"/>
      <c r="SVA1" s="182"/>
      <c r="SVB1" s="182"/>
      <c r="SVC1" s="182"/>
      <c r="SVD1" s="182"/>
      <c r="SVE1" s="182"/>
      <c r="SVF1" s="182"/>
      <c r="SVG1" s="182"/>
      <c r="SVH1" s="182"/>
      <c r="SVI1" s="182"/>
      <c r="SVJ1" s="182"/>
      <c r="SVK1" s="182"/>
      <c r="SVL1" s="182"/>
      <c r="SVM1" s="182"/>
      <c r="SVN1" s="182"/>
      <c r="SVO1" s="182"/>
      <c r="SVP1" s="182"/>
      <c r="SVQ1" s="182"/>
      <c r="SVR1" s="182"/>
      <c r="SVS1" s="182"/>
      <c r="SVT1" s="182"/>
      <c r="SVU1" s="182"/>
      <c r="SVV1" s="182"/>
      <c r="SVW1" s="182"/>
      <c r="SVX1" s="182"/>
      <c r="SVY1" s="182"/>
      <c r="SVZ1" s="182"/>
      <c r="SWA1" s="182"/>
      <c r="SWB1" s="182"/>
      <c r="SWC1" s="182"/>
      <c r="SWD1" s="182"/>
      <c r="SWE1" s="182"/>
      <c r="SWF1" s="182"/>
      <c r="SWG1" s="182"/>
      <c r="SWH1" s="182"/>
      <c r="SWI1" s="182"/>
      <c r="SWJ1" s="182"/>
      <c r="SWK1" s="182"/>
      <c r="SWL1" s="182"/>
      <c r="SWM1" s="182"/>
      <c r="SWN1" s="182"/>
      <c r="SWO1" s="182"/>
      <c r="SWP1" s="182"/>
      <c r="SWQ1" s="182"/>
      <c r="SWR1" s="182"/>
      <c r="SWS1" s="182"/>
      <c r="SWT1" s="182"/>
      <c r="SWU1" s="182"/>
      <c r="SWV1" s="182"/>
      <c r="SWW1" s="182"/>
      <c r="SWX1" s="182"/>
      <c r="SWY1" s="182"/>
      <c r="SWZ1" s="182"/>
      <c r="SXA1" s="182"/>
      <c r="SXB1" s="182"/>
      <c r="SXC1" s="182"/>
      <c r="SXD1" s="182"/>
      <c r="SXE1" s="182"/>
      <c r="SXF1" s="182"/>
      <c r="SXG1" s="182"/>
      <c r="SXH1" s="182"/>
      <c r="SXI1" s="182"/>
      <c r="SXJ1" s="182"/>
      <c r="SXK1" s="182"/>
      <c r="SXL1" s="182"/>
      <c r="SXM1" s="182"/>
      <c r="SXN1" s="182"/>
      <c r="SXO1" s="182"/>
      <c r="SXP1" s="182"/>
      <c r="SXQ1" s="182"/>
      <c r="SXR1" s="182"/>
      <c r="SXS1" s="182"/>
      <c r="SXT1" s="182"/>
      <c r="SXU1" s="182"/>
      <c r="SXV1" s="182"/>
      <c r="SXW1" s="182"/>
      <c r="SXX1" s="182"/>
      <c r="SXY1" s="182"/>
      <c r="SXZ1" s="182"/>
      <c r="SYA1" s="182"/>
      <c r="SYB1" s="182"/>
      <c r="SYC1" s="182"/>
      <c r="SYD1" s="182"/>
      <c r="SYE1" s="182"/>
      <c r="SYF1" s="182"/>
      <c r="SYG1" s="182"/>
      <c r="SYH1" s="182"/>
      <c r="SYI1" s="182"/>
      <c r="SYJ1" s="182"/>
      <c r="SYK1" s="182"/>
      <c r="SYL1" s="182"/>
      <c r="SYM1" s="182"/>
      <c r="SYN1" s="182"/>
      <c r="SYO1" s="182"/>
      <c r="SYP1" s="182"/>
      <c r="SYQ1" s="182"/>
      <c r="SYR1" s="182"/>
      <c r="SYS1" s="182"/>
      <c r="SYT1" s="182"/>
      <c r="SYU1" s="182"/>
      <c r="SYV1" s="182"/>
      <c r="SYW1" s="182"/>
      <c r="SYX1" s="182"/>
      <c r="SYY1" s="182"/>
      <c r="SYZ1" s="182"/>
      <c r="SZA1" s="182"/>
      <c r="SZB1" s="182"/>
      <c r="SZC1" s="182"/>
      <c r="SZD1" s="182"/>
      <c r="SZE1" s="182"/>
      <c r="SZF1" s="182"/>
      <c r="SZG1" s="182"/>
      <c r="SZH1" s="182"/>
      <c r="SZI1" s="182"/>
      <c r="SZJ1" s="182"/>
      <c r="SZK1" s="182"/>
      <c r="SZL1" s="182"/>
      <c r="SZM1" s="182"/>
      <c r="SZN1" s="182"/>
      <c r="SZO1" s="182"/>
      <c r="SZP1" s="182"/>
      <c r="SZQ1" s="182"/>
      <c r="SZR1" s="182"/>
      <c r="SZS1" s="182"/>
      <c r="SZT1" s="182"/>
      <c r="SZU1" s="182"/>
      <c r="SZV1" s="182"/>
      <c r="SZW1" s="182"/>
      <c r="SZX1" s="182"/>
      <c r="SZY1" s="182"/>
      <c r="SZZ1" s="182"/>
      <c r="TAA1" s="182"/>
      <c r="TAB1" s="182"/>
      <c r="TAC1" s="182"/>
      <c r="TAD1" s="182"/>
      <c r="TAE1" s="182"/>
      <c r="TAF1" s="182"/>
      <c r="TAG1" s="182"/>
      <c r="TAH1" s="182"/>
      <c r="TAI1" s="182"/>
      <c r="TAJ1" s="182"/>
      <c r="TAK1" s="182"/>
      <c r="TAL1" s="182"/>
      <c r="TAM1" s="182"/>
      <c r="TAN1" s="182"/>
      <c r="TAO1" s="182"/>
      <c r="TAP1" s="182"/>
      <c r="TAQ1" s="182"/>
      <c r="TAR1" s="182"/>
      <c r="TAS1" s="182"/>
      <c r="TAT1" s="182"/>
      <c r="TAU1" s="182"/>
      <c r="TAV1" s="182"/>
      <c r="TAW1" s="182"/>
      <c r="TAX1" s="182"/>
      <c r="TAY1" s="182"/>
      <c r="TAZ1" s="182"/>
      <c r="TBA1" s="182"/>
      <c r="TBB1" s="182"/>
      <c r="TBC1" s="182"/>
      <c r="TBD1" s="182"/>
      <c r="TBE1" s="182"/>
      <c r="TBF1" s="182"/>
      <c r="TBG1" s="182"/>
      <c r="TBH1" s="182"/>
      <c r="TBI1" s="182"/>
      <c r="TBJ1" s="182"/>
      <c r="TBK1" s="182"/>
      <c r="TBL1" s="182"/>
      <c r="TBM1" s="182"/>
      <c r="TBN1" s="182"/>
      <c r="TBO1" s="182"/>
      <c r="TBP1" s="182"/>
      <c r="TBQ1" s="182"/>
      <c r="TBR1" s="182"/>
      <c r="TBS1" s="182"/>
      <c r="TBT1" s="182"/>
      <c r="TBU1" s="182"/>
      <c r="TBV1" s="182"/>
      <c r="TBW1" s="182"/>
      <c r="TBX1" s="182"/>
      <c r="TBY1" s="182"/>
      <c r="TBZ1" s="182"/>
      <c r="TCA1" s="182"/>
      <c r="TCB1" s="182"/>
      <c r="TCC1" s="182"/>
      <c r="TCD1" s="182"/>
      <c r="TCE1" s="182"/>
      <c r="TCF1" s="182"/>
      <c r="TCG1" s="182"/>
      <c r="TCH1" s="182"/>
      <c r="TCI1" s="182"/>
      <c r="TCJ1" s="182"/>
      <c r="TCK1" s="182"/>
      <c r="TCL1" s="182"/>
      <c r="TCM1" s="182"/>
      <c r="TCN1" s="182"/>
      <c r="TCO1" s="182"/>
      <c r="TCP1" s="182"/>
      <c r="TCQ1" s="182"/>
      <c r="TCR1" s="182"/>
      <c r="TCS1" s="182"/>
      <c r="TCT1" s="182"/>
      <c r="TCU1" s="182"/>
      <c r="TCV1" s="182"/>
      <c r="TCW1" s="182"/>
      <c r="TCX1" s="182"/>
      <c r="TCY1" s="182"/>
      <c r="TCZ1" s="182"/>
      <c r="TDA1" s="182"/>
      <c r="TDB1" s="182"/>
      <c r="TDC1" s="182"/>
      <c r="TDD1" s="182"/>
      <c r="TDE1" s="182"/>
      <c r="TDF1" s="182"/>
      <c r="TDG1" s="182"/>
      <c r="TDH1" s="182"/>
      <c r="TDI1" s="182"/>
      <c r="TDJ1" s="182"/>
      <c r="TDK1" s="182"/>
      <c r="TDL1" s="182"/>
      <c r="TDM1" s="182"/>
      <c r="TDN1" s="182"/>
      <c r="TDO1" s="182"/>
      <c r="TDP1" s="182"/>
      <c r="TDQ1" s="182"/>
      <c r="TDR1" s="182"/>
      <c r="TDS1" s="182"/>
      <c r="TDT1" s="182"/>
      <c r="TDU1" s="182"/>
      <c r="TDV1" s="182"/>
      <c r="TDW1" s="182"/>
      <c r="TDX1" s="182"/>
      <c r="TDY1" s="182"/>
      <c r="TDZ1" s="182"/>
      <c r="TEA1" s="182"/>
      <c r="TEB1" s="182"/>
      <c r="TEC1" s="182"/>
      <c r="TED1" s="182"/>
      <c r="TEE1" s="182"/>
      <c r="TEF1" s="182"/>
      <c r="TEG1" s="182"/>
      <c r="TEH1" s="182"/>
      <c r="TEI1" s="182"/>
      <c r="TEJ1" s="182"/>
      <c r="TEK1" s="182"/>
      <c r="TEL1" s="182"/>
      <c r="TEM1" s="182"/>
      <c r="TEN1" s="182"/>
      <c r="TEO1" s="182"/>
      <c r="TEP1" s="182"/>
      <c r="TEQ1" s="182"/>
      <c r="TER1" s="182"/>
      <c r="TES1" s="182"/>
      <c r="TET1" s="182"/>
      <c r="TEU1" s="182"/>
      <c r="TEV1" s="182"/>
      <c r="TEW1" s="182"/>
      <c r="TEX1" s="182"/>
      <c r="TEY1" s="182"/>
      <c r="TEZ1" s="182"/>
      <c r="TFA1" s="182"/>
      <c r="TFB1" s="182"/>
      <c r="TFC1" s="182"/>
      <c r="TFD1" s="182"/>
      <c r="TFE1" s="182"/>
      <c r="TFF1" s="182"/>
      <c r="TFG1" s="182"/>
      <c r="TFH1" s="182"/>
      <c r="TFI1" s="182"/>
      <c r="TFJ1" s="182"/>
      <c r="TFK1" s="182"/>
      <c r="TFL1" s="182"/>
      <c r="TFM1" s="182"/>
      <c r="TFN1" s="182"/>
      <c r="TFO1" s="182"/>
      <c r="TFP1" s="182"/>
      <c r="TFQ1" s="182"/>
      <c r="TFR1" s="182"/>
      <c r="TFS1" s="182"/>
      <c r="TFT1" s="182"/>
      <c r="TFU1" s="182"/>
      <c r="TFV1" s="182"/>
      <c r="TFW1" s="182"/>
      <c r="TFX1" s="182"/>
      <c r="TFY1" s="182"/>
      <c r="TFZ1" s="182"/>
      <c r="TGA1" s="182"/>
      <c r="TGB1" s="182"/>
      <c r="TGC1" s="182"/>
      <c r="TGD1" s="182"/>
      <c r="TGE1" s="182"/>
      <c r="TGF1" s="182"/>
      <c r="TGG1" s="182"/>
      <c r="TGH1" s="182"/>
      <c r="TGI1" s="182"/>
      <c r="TGJ1" s="182"/>
      <c r="TGK1" s="182"/>
      <c r="TGL1" s="182"/>
      <c r="TGM1" s="182"/>
      <c r="TGN1" s="182"/>
      <c r="TGO1" s="182"/>
      <c r="TGP1" s="182"/>
      <c r="TGQ1" s="182"/>
      <c r="TGR1" s="182"/>
      <c r="TGS1" s="182"/>
      <c r="TGT1" s="182"/>
      <c r="TGU1" s="182"/>
      <c r="TGV1" s="182"/>
      <c r="TGW1" s="182"/>
      <c r="TGX1" s="182"/>
      <c r="TGY1" s="182"/>
      <c r="TGZ1" s="182"/>
      <c r="THA1" s="182"/>
      <c r="THB1" s="182"/>
      <c r="THC1" s="182"/>
      <c r="THD1" s="182"/>
      <c r="THE1" s="182"/>
      <c r="THF1" s="182"/>
      <c r="THG1" s="182"/>
      <c r="THH1" s="182"/>
      <c r="THI1" s="182"/>
      <c r="THJ1" s="182"/>
      <c r="THK1" s="182"/>
      <c r="THL1" s="182"/>
      <c r="THM1" s="182"/>
      <c r="THN1" s="182"/>
      <c r="THO1" s="182"/>
      <c r="THP1" s="182"/>
      <c r="THQ1" s="182"/>
      <c r="THR1" s="182"/>
      <c r="THS1" s="182"/>
      <c r="THT1" s="182"/>
      <c r="THU1" s="182"/>
      <c r="THV1" s="182"/>
      <c r="THW1" s="182"/>
      <c r="THX1" s="182"/>
      <c r="THY1" s="182"/>
      <c r="THZ1" s="182"/>
      <c r="TIA1" s="182"/>
      <c r="TIB1" s="182"/>
      <c r="TIC1" s="182"/>
      <c r="TID1" s="182"/>
      <c r="TIE1" s="182"/>
      <c r="TIF1" s="182"/>
      <c r="TIG1" s="182"/>
      <c r="TIH1" s="182"/>
      <c r="TII1" s="182"/>
      <c r="TIJ1" s="182"/>
      <c r="TIK1" s="182"/>
      <c r="TIL1" s="182"/>
      <c r="TIM1" s="182"/>
      <c r="TIN1" s="182"/>
      <c r="TIO1" s="182"/>
      <c r="TIP1" s="182"/>
      <c r="TIQ1" s="182"/>
      <c r="TIR1" s="182"/>
      <c r="TIS1" s="182"/>
      <c r="TIT1" s="182"/>
      <c r="TIU1" s="182"/>
      <c r="TIV1" s="182"/>
      <c r="TIW1" s="182"/>
      <c r="TIX1" s="182"/>
      <c r="TIY1" s="182"/>
      <c r="TIZ1" s="182"/>
      <c r="TJA1" s="182"/>
      <c r="TJB1" s="182"/>
      <c r="TJC1" s="182"/>
      <c r="TJD1" s="182"/>
      <c r="TJE1" s="182"/>
      <c r="TJF1" s="182"/>
      <c r="TJG1" s="182"/>
      <c r="TJH1" s="182"/>
      <c r="TJI1" s="182"/>
      <c r="TJJ1" s="182"/>
      <c r="TJK1" s="182"/>
      <c r="TJL1" s="182"/>
      <c r="TJM1" s="182"/>
      <c r="TJN1" s="182"/>
      <c r="TJO1" s="182"/>
      <c r="TJP1" s="182"/>
      <c r="TJQ1" s="182"/>
      <c r="TJR1" s="182"/>
      <c r="TJS1" s="182"/>
      <c r="TJT1" s="182"/>
      <c r="TJU1" s="182"/>
      <c r="TJV1" s="182"/>
      <c r="TJW1" s="182"/>
      <c r="TJX1" s="182"/>
      <c r="TJY1" s="182"/>
      <c r="TJZ1" s="182"/>
      <c r="TKA1" s="182"/>
      <c r="TKB1" s="182"/>
      <c r="TKC1" s="182"/>
      <c r="TKD1" s="182"/>
      <c r="TKE1" s="182"/>
      <c r="TKF1" s="182"/>
      <c r="TKG1" s="182"/>
      <c r="TKH1" s="182"/>
      <c r="TKI1" s="182"/>
      <c r="TKJ1" s="182"/>
      <c r="TKK1" s="182"/>
      <c r="TKL1" s="182"/>
      <c r="TKM1" s="182"/>
      <c r="TKN1" s="182"/>
      <c r="TKO1" s="182"/>
      <c r="TKP1" s="182"/>
      <c r="TKQ1" s="182"/>
      <c r="TKR1" s="182"/>
      <c r="TKS1" s="182"/>
      <c r="TKT1" s="182"/>
      <c r="TKU1" s="182"/>
      <c r="TKV1" s="182"/>
      <c r="TKW1" s="182"/>
      <c r="TKX1" s="182"/>
      <c r="TKY1" s="182"/>
      <c r="TKZ1" s="182"/>
      <c r="TLA1" s="182"/>
      <c r="TLB1" s="182"/>
      <c r="TLC1" s="182"/>
      <c r="TLD1" s="182"/>
      <c r="TLE1" s="182"/>
      <c r="TLF1" s="182"/>
      <c r="TLG1" s="182"/>
      <c r="TLH1" s="182"/>
      <c r="TLI1" s="182"/>
      <c r="TLJ1" s="182"/>
      <c r="TLK1" s="182"/>
      <c r="TLL1" s="182"/>
      <c r="TLM1" s="182"/>
      <c r="TLN1" s="182"/>
      <c r="TLO1" s="182"/>
      <c r="TLP1" s="182"/>
      <c r="TLQ1" s="182"/>
      <c r="TLR1" s="182"/>
      <c r="TLS1" s="182"/>
      <c r="TLT1" s="182"/>
      <c r="TLU1" s="182"/>
      <c r="TLV1" s="182"/>
      <c r="TLW1" s="182"/>
      <c r="TLX1" s="182"/>
      <c r="TLY1" s="182"/>
      <c r="TLZ1" s="182"/>
      <c r="TMA1" s="182"/>
      <c r="TMB1" s="182"/>
      <c r="TMC1" s="182"/>
      <c r="TMD1" s="182"/>
      <c r="TME1" s="182"/>
      <c r="TMF1" s="182"/>
      <c r="TMG1" s="182"/>
      <c r="TMH1" s="182"/>
      <c r="TMI1" s="182"/>
      <c r="TMJ1" s="182"/>
      <c r="TMK1" s="182"/>
      <c r="TML1" s="182"/>
      <c r="TMM1" s="182"/>
      <c r="TMN1" s="182"/>
      <c r="TMO1" s="182"/>
      <c r="TMP1" s="182"/>
      <c r="TMQ1" s="182"/>
      <c r="TMR1" s="182"/>
      <c r="TMS1" s="182"/>
      <c r="TMT1" s="182"/>
      <c r="TMU1" s="182"/>
      <c r="TMV1" s="182"/>
      <c r="TMW1" s="182"/>
      <c r="TMX1" s="182"/>
      <c r="TMY1" s="182"/>
      <c r="TMZ1" s="182"/>
      <c r="TNA1" s="182"/>
      <c r="TNB1" s="182"/>
      <c r="TNC1" s="182"/>
      <c r="TND1" s="182"/>
      <c r="TNE1" s="182"/>
      <c r="TNF1" s="182"/>
      <c r="TNG1" s="182"/>
      <c r="TNH1" s="182"/>
      <c r="TNI1" s="182"/>
      <c r="TNJ1" s="182"/>
      <c r="TNK1" s="182"/>
      <c r="TNL1" s="182"/>
      <c r="TNM1" s="182"/>
      <c r="TNN1" s="182"/>
      <c r="TNO1" s="182"/>
      <c r="TNP1" s="182"/>
      <c r="TNQ1" s="182"/>
      <c r="TNR1" s="182"/>
      <c r="TNS1" s="182"/>
      <c r="TNT1" s="182"/>
      <c r="TNU1" s="182"/>
      <c r="TNV1" s="182"/>
      <c r="TNW1" s="182"/>
      <c r="TNX1" s="182"/>
      <c r="TNY1" s="182"/>
      <c r="TNZ1" s="182"/>
      <c r="TOA1" s="182"/>
      <c r="TOB1" s="182"/>
      <c r="TOC1" s="182"/>
      <c r="TOD1" s="182"/>
      <c r="TOE1" s="182"/>
      <c r="TOF1" s="182"/>
      <c r="TOG1" s="182"/>
      <c r="TOH1" s="182"/>
      <c r="TOI1" s="182"/>
      <c r="TOJ1" s="182"/>
      <c r="TOK1" s="182"/>
      <c r="TOL1" s="182"/>
      <c r="TOM1" s="182"/>
      <c r="TON1" s="182"/>
      <c r="TOO1" s="182"/>
      <c r="TOP1" s="182"/>
      <c r="TOQ1" s="182"/>
      <c r="TOR1" s="182"/>
      <c r="TOS1" s="182"/>
      <c r="TOT1" s="182"/>
      <c r="TOU1" s="182"/>
      <c r="TOV1" s="182"/>
      <c r="TOW1" s="182"/>
      <c r="TOX1" s="182"/>
      <c r="TOY1" s="182"/>
      <c r="TOZ1" s="182"/>
      <c r="TPA1" s="182"/>
      <c r="TPB1" s="182"/>
      <c r="TPC1" s="182"/>
      <c r="TPD1" s="182"/>
      <c r="TPE1" s="182"/>
      <c r="TPF1" s="182"/>
      <c r="TPG1" s="182"/>
      <c r="TPH1" s="182"/>
      <c r="TPI1" s="182"/>
      <c r="TPJ1" s="182"/>
      <c r="TPK1" s="182"/>
      <c r="TPL1" s="182"/>
      <c r="TPM1" s="182"/>
      <c r="TPN1" s="182"/>
      <c r="TPO1" s="182"/>
      <c r="TPP1" s="182"/>
      <c r="TPQ1" s="182"/>
      <c r="TPR1" s="182"/>
      <c r="TPS1" s="182"/>
      <c r="TPT1" s="182"/>
      <c r="TPU1" s="182"/>
      <c r="TPV1" s="182"/>
      <c r="TPW1" s="182"/>
      <c r="TPX1" s="182"/>
      <c r="TPY1" s="182"/>
      <c r="TPZ1" s="182"/>
      <c r="TQA1" s="182"/>
      <c r="TQB1" s="182"/>
      <c r="TQC1" s="182"/>
      <c r="TQD1" s="182"/>
      <c r="TQE1" s="182"/>
      <c r="TQF1" s="182"/>
      <c r="TQG1" s="182"/>
      <c r="TQH1" s="182"/>
      <c r="TQI1" s="182"/>
      <c r="TQJ1" s="182"/>
      <c r="TQK1" s="182"/>
      <c r="TQL1" s="182"/>
      <c r="TQM1" s="182"/>
      <c r="TQN1" s="182"/>
      <c r="TQO1" s="182"/>
      <c r="TQP1" s="182"/>
      <c r="TQQ1" s="182"/>
      <c r="TQR1" s="182"/>
      <c r="TQS1" s="182"/>
      <c r="TQT1" s="182"/>
      <c r="TQU1" s="182"/>
      <c r="TQV1" s="182"/>
      <c r="TQW1" s="182"/>
      <c r="TQX1" s="182"/>
      <c r="TQY1" s="182"/>
      <c r="TQZ1" s="182"/>
      <c r="TRA1" s="182"/>
      <c r="TRB1" s="182"/>
      <c r="TRC1" s="182"/>
      <c r="TRD1" s="182"/>
      <c r="TRE1" s="182"/>
      <c r="TRF1" s="182"/>
      <c r="TRG1" s="182"/>
      <c r="TRH1" s="182"/>
      <c r="TRI1" s="182"/>
      <c r="TRJ1" s="182"/>
      <c r="TRK1" s="182"/>
      <c r="TRL1" s="182"/>
      <c r="TRM1" s="182"/>
      <c r="TRN1" s="182"/>
      <c r="TRO1" s="182"/>
      <c r="TRP1" s="182"/>
      <c r="TRQ1" s="182"/>
      <c r="TRR1" s="182"/>
      <c r="TRS1" s="182"/>
      <c r="TRT1" s="182"/>
      <c r="TRU1" s="182"/>
      <c r="TRV1" s="182"/>
      <c r="TRW1" s="182"/>
      <c r="TRX1" s="182"/>
      <c r="TRY1" s="182"/>
      <c r="TRZ1" s="182"/>
      <c r="TSA1" s="182"/>
      <c r="TSB1" s="182"/>
      <c r="TSC1" s="182"/>
      <c r="TSD1" s="182"/>
      <c r="TSE1" s="182"/>
      <c r="TSF1" s="182"/>
      <c r="TSG1" s="182"/>
      <c r="TSH1" s="182"/>
      <c r="TSI1" s="182"/>
      <c r="TSJ1" s="182"/>
      <c r="TSK1" s="182"/>
      <c r="TSL1" s="182"/>
      <c r="TSM1" s="182"/>
      <c r="TSN1" s="182"/>
      <c r="TSO1" s="182"/>
      <c r="TSP1" s="182"/>
      <c r="TSQ1" s="182"/>
      <c r="TSR1" s="182"/>
      <c r="TSS1" s="182"/>
      <c r="TST1" s="182"/>
      <c r="TSU1" s="182"/>
      <c r="TSV1" s="182"/>
      <c r="TSW1" s="182"/>
      <c r="TSX1" s="182"/>
      <c r="TSY1" s="182"/>
      <c r="TSZ1" s="182"/>
      <c r="TTA1" s="182"/>
      <c r="TTB1" s="182"/>
      <c r="TTC1" s="182"/>
      <c r="TTD1" s="182"/>
      <c r="TTE1" s="182"/>
      <c r="TTF1" s="182"/>
      <c r="TTG1" s="182"/>
      <c r="TTH1" s="182"/>
      <c r="TTI1" s="182"/>
      <c r="TTJ1" s="182"/>
      <c r="TTK1" s="182"/>
      <c r="TTL1" s="182"/>
      <c r="TTM1" s="182"/>
      <c r="TTN1" s="182"/>
      <c r="TTO1" s="182"/>
      <c r="TTP1" s="182"/>
      <c r="TTQ1" s="182"/>
      <c r="TTR1" s="182"/>
      <c r="TTS1" s="182"/>
      <c r="TTT1" s="182"/>
      <c r="TTU1" s="182"/>
      <c r="TTV1" s="182"/>
      <c r="TTW1" s="182"/>
      <c r="TTX1" s="182"/>
      <c r="TTY1" s="182"/>
      <c r="TTZ1" s="182"/>
      <c r="TUA1" s="182"/>
      <c r="TUB1" s="182"/>
      <c r="TUC1" s="182"/>
      <c r="TUD1" s="182"/>
      <c r="TUE1" s="182"/>
      <c r="TUF1" s="182"/>
      <c r="TUG1" s="182"/>
      <c r="TUH1" s="182"/>
      <c r="TUI1" s="182"/>
      <c r="TUJ1" s="182"/>
      <c r="TUK1" s="182"/>
      <c r="TUL1" s="182"/>
      <c r="TUM1" s="182"/>
      <c r="TUN1" s="182"/>
      <c r="TUO1" s="182"/>
      <c r="TUP1" s="182"/>
      <c r="TUQ1" s="182"/>
      <c r="TUR1" s="182"/>
      <c r="TUS1" s="182"/>
      <c r="TUT1" s="182"/>
      <c r="TUU1" s="182"/>
      <c r="TUV1" s="182"/>
      <c r="TUW1" s="182"/>
      <c r="TUX1" s="182"/>
      <c r="TUY1" s="182"/>
      <c r="TUZ1" s="182"/>
      <c r="TVA1" s="182"/>
      <c r="TVB1" s="182"/>
      <c r="TVC1" s="182"/>
      <c r="TVD1" s="182"/>
      <c r="TVE1" s="182"/>
      <c r="TVF1" s="182"/>
      <c r="TVG1" s="182"/>
      <c r="TVH1" s="182"/>
      <c r="TVI1" s="182"/>
      <c r="TVJ1" s="182"/>
      <c r="TVK1" s="182"/>
      <c r="TVL1" s="182"/>
      <c r="TVM1" s="182"/>
      <c r="TVN1" s="182"/>
      <c r="TVO1" s="182"/>
      <c r="TVP1" s="182"/>
      <c r="TVQ1" s="182"/>
      <c r="TVR1" s="182"/>
      <c r="TVS1" s="182"/>
      <c r="TVT1" s="182"/>
      <c r="TVU1" s="182"/>
      <c r="TVV1" s="182"/>
      <c r="TVW1" s="182"/>
      <c r="TVX1" s="182"/>
      <c r="TVY1" s="182"/>
      <c r="TVZ1" s="182"/>
      <c r="TWA1" s="182"/>
      <c r="TWB1" s="182"/>
      <c r="TWC1" s="182"/>
      <c r="TWD1" s="182"/>
      <c r="TWE1" s="182"/>
      <c r="TWF1" s="182"/>
      <c r="TWG1" s="182"/>
      <c r="TWH1" s="182"/>
      <c r="TWI1" s="182"/>
      <c r="TWJ1" s="182"/>
      <c r="TWK1" s="182"/>
      <c r="TWL1" s="182"/>
      <c r="TWM1" s="182"/>
      <c r="TWN1" s="182"/>
      <c r="TWO1" s="182"/>
      <c r="TWP1" s="182"/>
      <c r="TWQ1" s="182"/>
      <c r="TWR1" s="182"/>
      <c r="TWS1" s="182"/>
      <c r="TWT1" s="182"/>
      <c r="TWU1" s="182"/>
      <c r="TWV1" s="182"/>
      <c r="TWW1" s="182"/>
      <c r="TWX1" s="182"/>
      <c r="TWY1" s="182"/>
      <c r="TWZ1" s="182"/>
      <c r="TXA1" s="182"/>
      <c r="TXB1" s="182"/>
      <c r="TXC1" s="182"/>
      <c r="TXD1" s="182"/>
      <c r="TXE1" s="182"/>
      <c r="TXF1" s="182"/>
      <c r="TXG1" s="182"/>
      <c r="TXH1" s="182"/>
      <c r="TXI1" s="182"/>
      <c r="TXJ1" s="182"/>
      <c r="TXK1" s="182"/>
      <c r="TXL1" s="182"/>
      <c r="TXM1" s="182"/>
      <c r="TXN1" s="182"/>
      <c r="TXO1" s="182"/>
      <c r="TXP1" s="182"/>
      <c r="TXQ1" s="182"/>
      <c r="TXR1" s="182"/>
      <c r="TXS1" s="182"/>
      <c r="TXT1" s="182"/>
      <c r="TXU1" s="182"/>
      <c r="TXV1" s="182"/>
      <c r="TXW1" s="182"/>
      <c r="TXX1" s="182"/>
      <c r="TXY1" s="182"/>
      <c r="TXZ1" s="182"/>
      <c r="TYA1" s="182"/>
      <c r="TYB1" s="182"/>
      <c r="TYC1" s="182"/>
      <c r="TYD1" s="182"/>
      <c r="TYE1" s="182"/>
      <c r="TYF1" s="182"/>
      <c r="TYG1" s="182"/>
      <c r="TYH1" s="182"/>
      <c r="TYI1" s="182"/>
      <c r="TYJ1" s="182"/>
      <c r="TYK1" s="182"/>
      <c r="TYL1" s="182"/>
      <c r="TYM1" s="182"/>
      <c r="TYN1" s="182"/>
      <c r="TYO1" s="182"/>
      <c r="TYP1" s="182"/>
      <c r="TYQ1" s="182"/>
      <c r="TYR1" s="182"/>
      <c r="TYS1" s="182"/>
      <c r="TYT1" s="182"/>
      <c r="TYU1" s="182"/>
      <c r="TYV1" s="182"/>
      <c r="TYW1" s="182"/>
      <c r="TYX1" s="182"/>
      <c r="TYY1" s="182"/>
      <c r="TYZ1" s="182"/>
      <c r="TZA1" s="182"/>
      <c r="TZB1" s="182"/>
      <c r="TZC1" s="182"/>
      <c r="TZD1" s="182"/>
      <c r="TZE1" s="182"/>
      <c r="TZF1" s="182"/>
      <c r="TZG1" s="182"/>
      <c r="TZH1" s="182"/>
      <c r="TZI1" s="182"/>
      <c r="TZJ1" s="182"/>
      <c r="TZK1" s="182"/>
      <c r="TZL1" s="182"/>
      <c r="TZM1" s="182"/>
      <c r="TZN1" s="182"/>
      <c r="TZO1" s="182"/>
      <c r="TZP1" s="182"/>
      <c r="TZQ1" s="182"/>
      <c r="TZR1" s="182"/>
      <c r="TZS1" s="182"/>
      <c r="TZT1" s="182"/>
      <c r="TZU1" s="182"/>
      <c r="TZV1" s="182"/>
      <c r="TZW1" s="182"/>
      <c r="TZX1" s="182"/>
      <c r="TZY1" s="182"/>
      <c r="TZZ1" s="182"/>
      <c r="UAA1" s="182"/>
      <c r="UAB1" s="182"/>
      <c r="UAC1" s="182"/>
      <c r="UAD1" s="182"/>
      <c r="UAE1" s="182"/>
      <c r="UAF1" s="182"/>
      <c r="UAG1" s="182"/>
      <c r="UAH1" s="182"/>
      <c r="UAI1" s="182"/>
      <c r="UAJ1" s="182"/>
      <c r="UAK1" s="182"/>
      <c r="UAL1" s="182"/>
      <c r="UAM1" s="182"/>
      <c r="UAN1" s="182"/>
      <c r="UAO1" s="182"/>
      <c r="UAP1" s="182"/>
      <c r="UAQ1" s="182"/>
      <c r="UAR1" s="182"/>
      <c r="UAS1" s="182"/>
      <c r="UAT1" s="182"/>
      <c r="UAU1" s="182"/>
      <c r="UAV1" s="182"/>
      <c r="UAW1" s="182"/>
      <c r="UAX1" s="182"/>
      <c r="UAY1" s="182"/>
      <c r="UAZ1" s="182"/>
      <c r="UBA1" s="182"/>
      <c r="UBB1" s="182"/>
      <c r="UBC1" s="182"/>
      <c r="UBD1" s="182"/>
      <c r="UBE1" s="182"/>
      <c r="UBF1" s="182"/>
      <c r="UBG1" s="182"/>
      <c r="UBH1" s="182"/>
      <c r="UBI1" s="182"/>
      <c r="UBJ1" s="182"/>
      <c r="UBK1" s="182"/>
      <c r="UBL1" s="182"/>
      <c r="UBM1" s="182"/>
      <c r="UBN1" s="182"/>
      <c r="UBO1" s="182"/>
      <c r="UBP1" s="182"/>
      <c r="UBQ1" s="182"/>
      <c r="UBR1" s="182"/>
      <c r="UBS1" s="182"/>
      <c r="UBT1" s="182"/>
      <c r="UBU1" s="182"/>
      <c r="UBV1" s="182"/>
      <c r="UBW1" s="182"/>
      <c r="UBX1" s="182"/>
      <c r="UBY1" s="182"/>
      <c r="UBZ1" s="182"/>
      <c r="UCA1" s="182"/>
      <c r="UCB1" s="182"/>
      <c r="UCC1" s="182"/>
      <c r="UCD1" s="182"/>
      <c r="UCE1" s="182"/>
      <c r="UCF1" s="182"/>
      <c r="UCG1" s="182"/>
      <c r="UCH1" s="182"/>
      <c r="UCI1" s="182"/>
      <c r="UCJ1" s="182"/>
      <c r="UCK1" s="182"/>
      <c r="UCL1" s="182"/>
      <c r="UCM1" s="182"/>
      <c r="UCN1" s="182"/>
      <c r="UCO1" s="182"/>
      <c r="UCP1" s="182"/>
      <c r="UCQ1" s="182"/>
      <c r="UCR1" s="182"/>
      <c r="UCS1" s="182"/>
      <c r="UCT1" s="182"/>
      <c r="UCU1" s="182"/>
      <c r="UCV1" s="182"/>
      <c r="UCW1" s="182"/>
      <c r="UCX1" s="182"/>
      <c r="UCY1" s="182"/>
      <c r="UCZ1" s="182"/>
      <c r="UDA1" s="182"/>
      <c r="UDB1" s="182"/>
      <c r="UDC1" s="182"/>
      <c r="UDD1" s="182"/>
      <c r="UDE1" s="182"/>
      <c r="UDF1" s="182"/>
      <c r="UDG1" s="182"/>
      <c r="UDH1" s="182"/>
      <c r="UDI1" s="182"/>
      <c r="UDJ1" s="182"/>
      <c r="UDK1" s="182"/>
      <c r="UDL1" s="182"/>
      <c r="UDM1" s="182"/>
      <c r="UDN1" s="182"/>
      <c r="UDO1" s="182"/>
      <c r="UDP1" s="182"/>
      <c r="UDQ1" s="182"/>
      <c r="UDR1" s="182"/>
      <c r="UDS1" s="182"/>
      <c r="UDT1" s="182"/>
      <c r="UDU1" s="182"/>
      <c r="UDV1" s="182"/>
      <c r="UDW1" s="182"/>
      <c r="UDX1" s="182"/>
      <c r="UDY1" s="182"/>
      <c r="UDZ1" s="182"/>
      <c r="UEA1" s="182"/>
      <c r="UEB1" s="182"/>
      <c r="UEC1" s="182"/>
      <c r="UED1" s="182"/>
      <c r="UEE1" s="182"/>
      <c r="UEF1" s="182"/>
      <c r="UEG1" s="182"/>
      <c r="UEH1" s="182"/>
      <c r="UEI1" s="182"/>
      <c r="UEJ1" s="182"/>
      <c r="UEK1" s="182"/>
      <c r="UEL1" s="182"/>
      <c r="UEM1" s="182"/>
      <c r="UEN1" s="182"/>
      <c r="UEO1" s="182"/>
      <c r="UEP1" s="182"/>
      <c r="UEQ1" s="182"/>
      <c r="UER1" s="182"/>
      <c r="UES1" s="182"/>
      <c r="UET1" s="182"/>
      <c r="UEU1" s="182"/>
      <c r="UEV1" s="182"/>
      <c r="UEW1" s="182"/>
      <c r="UEX1" s="182"/>
      <c r="UEY1" s="182"/>
      <c r="UEZ1" s="182"/>
      <c r="UFA1" s="182"/>
      <c r="UFB1" s="182"/>
      <c r="UFC1" s="182"/>
      <c r="UFD1" s="182"/>
      <c r="UFE1" s="182"/>
      <c r="UFF1" s="182"/>
      <c r="UFG1" s="182"/>
      <c r="UFH1" s="182"/>
      <c r="UFI1" s="182"/>
      <c r="UFJ1" s="182"/>
      <c r="UFK1" s="182"/>
      <c r="UFL1" s="182"/>
      <c r="UFM1" s="182"/>
      <c r="UFN1" s="182"/>
      <c r="UFO1" s="182"/>
      <c r="UFP1" s="182"/>
      <c r="UFQ1" s="182"/>
      <c r="UFR1" s="182"/>
      <c r="UFS1" s="182"/>
      <c r="UFT1" s="182"/>
      <c r="UFU1" s="182"/>
      <c r="UFV1" s="182"/>
      <c r="UFW1" s="182"/>
      <c r="UFX1" s="182"/>
      <c r="UFY1" s="182"/>
      <c r="UFZ1" s="182"/>
      <c r="UGA1" s="182"/>
      <c r="UGB1" s="182"/>
      <c r="UGC1" s="182"/>
      <c r="UGD1" s="182"/>
      <c r="UGE1" s="182"/>
      <c r="UGF1" s="182"/>
      <c r="UGG1" s="182"/>
      <c r="UGH1" s="182"/>
      <c r="UGI1" s="182"/>
      <c r="UGJ1" s="182"/>
      <c r="UGK1" s="182"/>
      <c r="UGL1" s="182"/>
      <c r="UGM1" s="182"/>
      <c r="UGN1" s="182"/>
      <c r="UGO1" s="182"/>
      <c r="UGP1" s="182"/>
      <c r="UGQ1" s="182"/>
      <c r="UGR1" s="182"/>
      <c r="UGS1" s="182"/>
      <c r="UGT1" s="182"/>
      <c r="UGU1" s="182"/>
      <c r="UGV1" s="182"/>
      <c r="UGW1" s="182"/>
      <c r="UGX1" s="182"/>
      <c r="UGY1" s="182"/>
      <c r="UGZ1" s="182"/>
      <c r="UHA1" s="182"/>
      <c r="UHB1" s="182"/>
      <c r="UHC1" s="182"/>
      <c r="UHD1" s="182"/>
      <c r="UHE1" s="182"/>
      <c r="UHF1" s="182"/>
      <c r="UHG1" s="182"/>
      <c r="UHH1" s="182"/>
      <c r="UHI1" s="182"/>
      <c r="UHJ1" s="182"/>
      <c r="UHK1" s="182"/>
      <c r="UHL1" s="182"/>
      <c r="UHM1" s="182"/>
      <c r="UHN1" s="182"/>
      <c r="UHO1" s="182"/>
      <c r="UHP1" s="182"/>
      <c r="UHQ1" s="182"/>
      <c r="UHR1" s="182"/>
      <c r="UHS1" s="182"/>
      <c r="UHT1" s="182"/>
      <c r="UHU1" s="182"/>
      <c r="UHV1" s="182"/>
      <c r="UHW1" s="182"/>
      <c r="UHX1" s="182"/>
      <c r="UHY1" s="182"/>
      <c r="UHZ1" s="182"/>
      <c r="UIA1" s="182"/>
      <c r="UIB1" s="182"/>
      <c r="UIC1" s="182"/>
      <c r="UID1" s="182"/>
      <c r="UIE1" s="182"/>
      <c r="UIF1" s="182"/>
      <c r="UIG1" s="182"/>
      <c r="UIH1" s="182"/>
      <c r="UII1" s="182"/>
      <c r="UIJ1" s="182"/>
      <c r="UIK1" s="182"/>
      <c r="UIL1" s="182"/>
      <c r="UIM1" s="182"/>
      <c r="UIN1" s="182"/>
      <c r="UIO1" s="182"/>
      <c r="UIP1" s="182"/>
      <c r="UIQ1" s="182"/>
      <c r="UIR1" s="182"/>
      <c r="UIS1" s="182"/>
      <c r="UIT1" s="182"/>
      <c r="UIU1" s="182"/>
      <c r="UIV1" s="182"/>
      <c r="UIW1" s="182"/>
      <c r="UIX1" s="182"/>
      <c r="UIY1" s="182"/>
      <c r="UIZ1" s="182"/>
      <c r="UJA1" s="182"/>
      <c r="UJB1" s="182"/>
      <c r="UJC1" s="182"/>
      <c r="UJD1" s="182"/>
      <c r="UJE1" s="182"/>
      <c r="UJF1" s="182"/>
      <c r="UJG1" s="182"/>
      <c r="UJH1" s="182"/>
      <c r="UJI1" s="182"/>
      <c r="UJJ1" s="182"/>
      <c r="UJK1" s="182"/>
      <c r="UJL1" s="182"/>
      <c r="UJM1" s="182"/>
      <c r="UJN1" s="182"/>
      <c r="UJO1" s="182"/>
      <c r="UJP1" s="182"/>
      <c r="UJQ1" s="182"/>
      <c r="UJR1" s="182"/>
      <c r="UJS1" s="182"/>
      <c r="UJT1" s="182"/>
      <c r="UJU1" s="182"/>
      <c r="UJV1" s="182"/>
      <c r="UJW1" s="182"/>
      <c r="UJX1" s="182"/>
      <c r="UJY1" s="182"/>
      <c r="UJZ1" s="182"/>
      <c r="UKA1" s="182"/>
      <c r="UKB1" s="182"/>
      <c r="UKC1" s="182"/>
      <c r="UKD1" s="182"/>
      <c r="UKE1" s="182"/>
      <c r="UKF1" s="182"/>
      <c r="UKG1" s="182"/>
      <c r="UKH1" s="182"/>
      <c r="UKI1" s="182"/>
      <c r="UKJ1" s="182"/>
      <c r="UKK1" s="182"/>
      <c r="UKL1" s="182"/>
      <c r="UKM1" s="182"/>
      <c r="UKN1" s="182"/>
      <c r="UKO1" s="182"/>
      <c r="UKP1" s="182"/>
      <c r="UKQ1" s="182"/>
      <c r="UKR1" s="182"/>
      <c r="UKS1" s="182"/>
      <c r="UKT1" s="182"/>
      <c r="UKU1" s="182"/>
      <c r="UKV1" s="182"/>
      <c r="UKW1" s="182"/>
      <c r="UKX1" s="182"/>
      <c r="UKY1" s="182"/>
      <c r="UKZ1" s="182"/>
      <c r="ULA1" s="182"/>
      <c r="ULB1" s="182"/>
      <c r="ULC1" s="182"/>
      <c r="ULD1" s="182"/>
      <c r="ULE1" s="182"/>
      <c r="ULF1" s="182"/>
      <c r="ULG1" s="182"/>
      <c r="ULH1" s="182"/>
      <c r="ULI1" s="182"/>
      <c r="ULJ1" s="182"/>
      <c r="ULK1" s="182"/>
      <c r="ULL1" s="182"/>
      <c r="ULM1" s="182"/>
      <c r="ULN1" s="182"/>
      <c r="ULO1" s="182"/>
      <c r="ULP1" s="182"/>
      <c r="ULQ1" s="182"/>
      <c r="ULR1" s="182"/>
      <c r="ULS1" s="182"/>
      <c r="ULT1" s="182"/>
      <c r="ULU1" s="182"/>
      <c r="ULV1" s="182"/>
      <c r="ULW1" s="182"/>
      <c r="ULX1" s="182"/>
      <c r="ULY1" s="182"/>
      <c r="ULZ1" s="182"/>
      <c r="UMA1" s="182"/>
      <c r="UMB1" s="182"/>
      <c r="UMC1" s="182"/>
      <c r="UMD1" s="182"/>
      <c r="UME1" s="182"/>
      <c r="UMF1" s="182"/>
      <c r="UMG1" s="182"/>
      <c r="UMH1" s="182"/>
      <c r="UMI1" s="182"/>
      <c r="UMJ1" s="182"/>
      <c r="UMK1" s="182"/>
      <c r="UML1" s="182"/>
      <c r="UMM1" s="182"/>
      <c r="UMN1" s="182"/>
      <c r="UMO1" s="182"/>
      <c r="UMP1" s="182"/>
      <c r="UMQ1" s="182"/>
      <c r="UMR1" s="182"/>
      <c r="UMS1" s="182"/>
      <c r="UMT1" s="182"/>
      <c r="UMU1" s="182"/>
      <c r="UMV1" s="182"/>
      <c r="UMW1" s="182"/>
      <c r="UMX1" s="182"/>
      <c r="UMY1" s="182"/>
      <c r="UMZ1" s="182"/>
      <c r="UNA1" s="182"/>
      <c r="UNB1" s="182"/>
      <c r="UNC1" s="182"/>
      <c r="UND1" s="182"/>
      <c r="UNE1" s="182"/>
      <c r="UNF1" s="182"/>
      <c r="UNG1" s="182"/>
      <c r="UNH1" s="182"/>
      <c r="UNI1" s="182"/>
      <c r="UNJ1" s="182"/>
      <c r="UNK1" s="182"/>
      <c r="UNL1" s="182"/>
      <c r="UNM1" s="182"/>
      <c r="UNN1" s="182"/>
      <c r="UNO1" s="182"/>
      <c r="UNP1" s="182"/>
      <c r="UNQ1" s="182"/>
      <c r="UNR1" s="182"/>
      <c r="UNS1" s="182"/>
      <c r="UNT1" s="182"/>
      <c r="UNU1" s="182"/>
      <c r="UNV1" s="182"/>
      <c r="UNW1" s="182"/>
      <c r="UNX1" s="182"/>
      <c r="UNY1" s="182"/>
      <c r="UNZ1" s="182"/>
      <c r="UOA1" s="182"/>
      <c r="UOB1" s="182"/>
      <c r="UOC1" s="182"/>
      <c r="UOD1" s="182"/>
      <c r="UOE1" s="182"/>
      <c r="UOF1" s="182"/>
      <c r="UOG1" s="182"/>
      <c r="UOH1" s="182"/>
      <c r="UOI1" s="182"/>
      <c r="UOJ1" s="182"/>
      <c r="UOK1" s="182"/>
      <c r="UOL1" s="182"/>
      <c r="UOM1" s="182"/>
      <c r="UON1" s="182"/>
      <c r="UOO1" s="182"/>
      <c r="UOP1" s="182"/>
      <c r="UOQ1" s="182"/>
      <c r="UOR1" s="182"/>
      <c r="UOS1" s="182"/>
      <c r="UOT1" s="182"/>
      <c r="UOU1" s="182"/>
      <c r="UOV1" s="182"/>
      <c r="UOW1" s="182"/>
      <c r="UOX1" s="182"/>
      <c r="UOY1" s="182"/>
      <c r="UOZ1" s="182"/>
      <c r="UPA1" s="182"/>
      <c r="UPB1" s="182"/>
      <c r="UPC1" s="182"/>
      <c r="UPD1" s="182"/>
      <c r="UPE1" s="182"/>
      <c r="UPF1" s="182"/>
      <c r="UPG1" s="182"/>
      <c r="UPH1" s="182"/>
      <c r="UPI1" s="182"/>
      <c r="UPJ1" s="182"/>
      <c r="UPK1" s="182"/>
      <c r="UPL1" s="182"/>
      <c r="UPM1" s="182"/>
      <c r="UPN1" s="182"/>
      <c r="UPO1" s="182"/>
      <c r="UPP1" s="182"/>
      <c r="UPQ1" s="182"/>
      <c r="UPR1" s="182"/>
      <c r="UPS1" s="182"/>
      <c r="UPT1" s="182"/>
      <c r="UPU1" s="182"/>
      <c r="UPV1" s="182"/>
      <c r="UPW1" s="182"/>
      <c r="UPX1" s="182"/>
      <c r="UPY1" s="182"/>
      <c r="UPZ1" s="182"/>
      <c r="UQA1" s="182"/>
      <c r="UQB1" s="182"/>
      <c r="UQC1" s="182"/>
      <c r="UQD1" s="182"/>
      <c r="UQE1" s="182"/>
      <c r="UQF1" s="182"/>
      <c r="UQG1" s="182"/>
      <c r="UQH1" s="182"/>
      <c r="UQI1" s="182"/>
      <c r="UQJ1" s="182"/>
      <c r="UQK1" s="182"/>
      <c r="UQL1" s="182"/>
      <c r="UQM1" s="182"/>
      <c r="UQN1" s="182"/>
      <c r="UQO1" s="182"/>
      <c r="UQP1" s="182"/>
      <c r="UQQ1" s="182"/>
      <c r="UQR1" s="182"/>
      <c r="UQS1" s="182"/>
      <c r="UQT1" s="182"/>
      <c r="UQU1" s="182"/>
      <c r="UQV1" s="182"/>
      <c r="UQW1" s="182"/>
      <c r="UQX1" s="182"/>
      <c r="UQY1" s="182"/>
      <c r="UQZ1" s="182"/>
      <c r="URA1" s="182"/>
      <c r="URB1" s="182"/>
      <c r="URC1" s="182"/>
      <c r="URD1" s="182"/>
      <c r="URE1" s="182"/>
      <c r="URF1" s="182"/>
      <c r="URG1" s="182"/>
      <c r="URH1" s="182"/>
      <c r="URI1" s="182"/>
      <c r="URJ1" s="182"/>
      <c r="URK1" s="182"/>
      <c r="URL1" s="182"/>
      <c r="URM1" s="182"/>
      <c r="URN1" s="182"/>
      <c r="URO1" s="182"/>
      <c r="URP1" s="182"/>
      <c r="URQ1" s="182"/>
      <c r="URR1" s="182"/>
      <c r="URS1" s="182"/>
      <c r="URT1" s="182"/>
      <c r="URU1" s="182"/>
      <c r="URV1" s="182"/>
      <c r="URW1" s="182"/>
      <c r="URX1" s="182"/>
      <c r="URY1" s="182"/>
      <c r="URZ1" s="182"/>
      <c r="USA1" s="182"/>
      <c r="USB1" s="182"/>
      <c r="USC1" s="182"/>
      <c r="USD1" s="182"/>
      <c r="USE1" s="182"/>
      <c r="USF1" s="182"/>
      <c r="USG1" s="182"/>
      <c r="USH1" s="182"/>
      <c r="USI1" s="182"/>
      <c r="USJ1" s="182"/>
      <c r="USK1" s="182"/>
      <c r="USL1" s="182"/>
      <c r="USM1" s="182"/>
      <c r="USN1" s="182"/>
      <c r="USO1" s="182"/>
      <c r="USP1" s="182"/>
      <c r="USQ1" s="182"/>
      <c r="USR1" s="182"/>
      <c r="USS1" s="182"/>
      <c r="UST1" s="182"/>
      <c r="USU1" s="182"/>
      <c r="USV1" s="182"/>
      <c r="USW1" s="182"/>
      <c r="USX1" s="182"/>
      <c r="USY1" s="182"/>
      <c r="USZ1" s="182"/>
      <c r="UTA1" s="182"/>
      <c r="UTB1" s="182"/>
      <c r="UTC1" s="182"/>
      <c r="UTD1" s="182"/>
      <c r="UTE1" s="182"/>
      <c r="UTF1" s="182"/>
      <c r="UTG1" s="182"/>
      <c r="UTH1" s="182"/>
      <c r="UTI1" s="182"/>
      <c r="UTJ1" s="182"/>
      <c r="UTK1" s="182"/>
      <c r="UTL1" s="182"/>
      <c r="UTM1" s="182"/>
      <c r="UTN1" s="182"/>
      <c r="UTO1" s="182"/>
      <c r="UTP1" s="182"/>
      <c r="UTQ1" s="182"/>
      <c r="UTR1" s="182"/>
      <c r="UTS1" s="182"/>
      <c r="UTT1" s="182"/>
      <c r="UTU1" s="182"/>
      <c r="UTV1" s="182"/>
      <c r="UTW1" s="182"/>
      <c r="UTX1" s="182"/>
      <c r="UTY1" s="182"/>
      <c r="UTZ1" s="182"/>
      <c r="UUA1" s="182"/>
      <c r="UUB1" s="182"/>
      <c r="UUC1" s="182"/>
      <c r="UUD1" s="182"/>
      <c r="UUE1" s="182"/>
      <c r="UUF1" s="182"/>
      <c r="UUG1" s="182"/>
      <c r="UUH1" s="182"/>
      <c r="UUI1" s="182"/>
      <c r="UUJ1" s="182"/>
      <c r="UUK1" s="182"/>
      <c r="UUL1" s="182"/>
      <c r="UUM1" s="182"/>
      <c r="UUN1" s="182"/>
      <c r="UUO1" s="182"/>
      <c r="UUP1" s="182"/>
      <c r="UUQ1" s="182"/>
      <c r="UUR1" s="182"/>
      <c r="UUS1" s="182"/>
      <c r="UUT1" s="182"/>
      <c r="UUU1" s="182"/>
      <c r="UUV1" s="182"/>
      <c r="UUW1" s="182"/>
      <c r="UUX1" s="182"/>
      <c r="UUY1" s="182"/>
      <c r="UUZ1" s="182"/>
      <c r="UVA1" s="182"/>
      <c r="UVB1" s="182"/>
      <c r="UVC1" s="182"/>
      <c r="UVD1" s="182"/>
      <c r="UVE1" s="182"/>
      <c r="UVF1" s="182"/>
      <c r="UVG1" s="182"/>
      <c r="UVH1" s="182"/>
      <c r="UVI1" s="182"/>
      <c r="UVJ1" s="182"/>
      <c r="UVK1" s="182"/>
      <c r="UVL1" s="182"/>
      <c r="UVM1" s="182"/>
      <c r="UVN1" s="182"/>
      <c r="UVO1" s="182"/>
      <c r="UVP1" s="182"/>
      <c r="UVQ1" s="182"/>
      <c r="UVR1" s="182"/>
      <c r="UVS1" s="182"/>
      <c r="UVT1" s="182"/>
      <c r="UVU1" s="182"/>
      <c r="UVV1" s="182"/>
      <c r="UVW1" s="182"/>
      <c r="UVX1" s="182"/>
      <c r="UVY1" s="182"/>
      <c r="UVZ1" s="182"/>
      <c r="UWA1" s="182"/>
      <c r="UWB1" s="182"/>
      <c r="UWC1" s="182"/>
      <c r="UWD1" s="182"/>
      <c r="UWE1" s="182"/>
      <c r="UWF1" s="182"/>
      <c r="UWG1" s="182"/>
      <c r="UWH1" s="182"/>
      <c r="UWI1" s="182"/>
      <c r="UWJ1" s="182"/>
      <c r="UWK1" s="182"/>
      <c r="UWL1" s="182"/>
      <c r="UWM1" s="182"/>
      <c r="UWN1" s="182"/>
      <c r="UWO1" s="182"/>
      <c r="UWP1" s="182"/>
      <c r="UWQ1" s="182"/>
      <c r="UWR1" s="182"/>
      <c r="UWS1" s="182"/>
      <c r="UWT1" s="182"/>
      <c r="UWU1" s="182"/>
      <c r="UWV1" s="182"/>
      <c r="UWW1" s="182"/>
      <c r="UWX1" s="182"/>
      <c r="UWY1" s="182"/>
      <c r="UWZ1" s="182"/>
      <c r="UXA1" s="182"/>
      <c r="UXB1" s="182"/>
      <c r="UXC1" s="182"/>
      <c r="UXD1" s="182"/>
      <c r="UXE1" s="182"/>
      <c r="UXF1" s="182"/>
      <c r="UXG1" s="182"/>
      <c r="UXH1" s="182"/>
      <c r="UXI1" s="182"/>
      <c r="UXJ1" s="182"/>
      <c r="UXK1" s="182"/>
      <c r="UXL1" s="182"/>
      <c r="UXM1" s="182"/>
      <c r="UXN1" s="182"/>
      <c r="UXO1" s="182"/>
      <c r="UXP1" s="182"/>
      <c r="UXQ1" s="182"/>
      <c r="UXR1" s="182"/>
      <c r="UXS1" s="182"/>
      <c r="UXT1" s="182"/>
      <c r="UXU1" s="182"/>
      <c r="UXV1" s="182"/>
      <c r="UXW1" s="182"/>
      <c r="UXX1" s="182"/>
      <c r="UXY1" s="182"/>
      <c r="UXZ1" s="182"/>
      <c r="UYA1" s="182"/>
      <c r="UYB1" s="182"/>
      <c r="UYC1" s="182"/>
      <c r="UYD1" s="182"/>
      <c r="UYE1" s="182"/>
      <c r="UYF1" s="182"/>
      <c r="UYG1" s="182"/>
      <c r="UYH1" s="182"/>
      <c r="UYI1" s="182"/>
      <c r="UYJ1" s="182"/>
      <c r="UYK1" s="182"/>
      <c r="UYL1" s="182"/>
      <c r="UYM1" s="182"/>
      <c r="UYN1" s="182"/>
      <c r="UYO1" s="182"/>
      <c r="UYP1" s="182"/>
      <c r="UYQ1" s="182"/>
      <c r="UYR1" s="182"/>
      <c r="UYS1" s="182"/>
      <c r="UYT1" s="182"/>
      <c r="UYU1" s="182"/>
      <c r="UYV1" s="182"/>
      <c r="UYW1" s="182"/>
      <c r="UYX1" s="182"/>
      <c r="UYY1" s="182"/>
      <c r="UYZ1" s="182"/>
      <c r="UZA1" s="182"/>
      <c r="UZB1" s="182"/>
      <c r="UZC1" s="182"/>
      <c r="UZD1" s="182"/>
      <c r="UZE1" s="182"/>
      <c r="UZF1" s="182"/>
      <c r="UZG1" s="182"/>
      <c r="UZH1" s="182"/>
      <c r="UZI1" s="182"/>
      <c r="UZJ1" s="182"/>
      <c r="UZK1" s="182"/>
      <c r="UZL1" s="182"/>
      <c r="UZM1" s="182"/>
      <c r="UZN1" s="182"/>
      <c r="UZO1" s="182"/>
      <c r="UZP1" s="182"/>
      <c r="UZQ1" s="182"/>
      <c r="UZR1" s="182"/>
      <c r="UZS1" s="182"/>
      <c r="UZT1" s="182"/>
      <c r="UZU1" s="182"/>
      <c r="UZV1" s="182"/>
      <c r="UZW1" s="182"/>
      <c r="UZX1" s="182"/>
      <c r="UZY1" s="182"/>
      <c r="UZZ1" s="182"/>
      <c r="VAA1" s="182"/>
      <c r="VAB1" s="182"/>
      <c r="VAC1" s="182"/>
      <c r="VAD1" s="182"/>
      <c r="VAE1" s="182"/>
      <c r="VAF1" s="182"/>
      <c r="VAG1" s="182"/>
      <c r="VAH1" s="182"/>
      <c r="VAI1" s="182"/>
      <c r="VAJ1" s="182"/>
      <c r="VAK1" s="182"/>
      <c r="VAL1" s="182"/>
      <c r="VAM1" s="182"/>
      <c r="VAN1" s="182"/>
      <c r="VAO1" s="182"/>
      <c r="VAP1" s="182"/>
      <c r="VAQ1" s="182"/>
      <c r="VAR1" s="182"/>
      <c r="VAS1" s="182"/>
      <c r="VAT1" s="182"/>
      <c r="VAU1" s="182"/>
      <c r="VAV1" s="182"/>
      <c r="VAW1" s="182"/>
      <c r="VAX1" s="182"/>
      <c r="VAY1" s="182"/>
      <c r="VAZ1" s="182"/>
      <c r="VBA1" s="182"/>
      <c r="VBB1" s="182"/>
      <c r="VBC1" s="182"/>
      <c r="VBD1" s="182"/>
      <c r="VBE1" s="182"/>
      <c r="VBF1" s="182"/>
      <c r="VBG1" s="182"/>
      <c r="VBH1" s="182"/>
      <c r="VBI1" s="182"/>
      <c r="VBJ1" s="182"/>
      <c r="VBK1" s="182"/>
      <c r="VBL1" s="182"/>
      <c r="VBM1" s="182"/>
      <c r="VBN1" s="182"/>
      <c r="VBO1" s="182"/>
      <c r="VBP1" s="182"/>
      <c r="VBQ1" s="182"/>
      <c r="VBR1" s="182"/>
      <c r="VBS1" s="182"/>
      <c r="VBT1" s="182"/>
      <c r="VBU1" s="182"/>
      <c r="VBV1" s="182"/>
      <c r="VBW1" s="182"/>
      <c r="VBX1" s="182"/>
      <c r="VBY1" s="182"/>
      <c r="VBZ1" s="182"/>
      <c r="VCA1" s="182"/>
      <c r="VCB1" s="182"/>
      <c r="VCC1" s="182"/>
      <c r="VCD1" s="182"/>
      <c r="VCE1" s="182"/>
      <c r="VCF1" s="182"/>
      <c r="VCG1" s="182"/>
      <c r="VCH1" s="182"/>
      <c r="VCI1" s="182"/>
      <c r="VCJ1" s="182"/>
      <c r="VCK1" s="182"/>
      <c r="VCL1" s="182"/>
      <c r="VCM1" s="182"/>
      <c r="VCN1" s="182"/>
      <c r="VCO1" s="182"/>
      <c r="VCP1" s="182"/>
      <c r="VCQ1" s="182"/>
      <c r="VCR1" s="182"/>
      <c r="VCS1" s="182"/>
      <c r="VCT1" s="182"/>
      <c r="VCU1" s="182"/>
      <c r="VCV1" s="182"/>
      <c r="VCW1" s="182"/>
      <c r="VCX1" s="182"/>
      <c r="VCY1" s="182"/>
      <c r="VCZ1" s="182"/>
      <c r="VDA1" s="182"/>
      <c r="VDB1" s="182"/>
      <c r="VDC1" s="182"/>
      <c r="VDD1" s="182"/>
      <c r="VDE1" s="182"/>
      <c r="VDF1" s="182"/>
      <c r="VDG1" s="182"/>
      <c r="VDH1" s="182"/>
      <c r="VDI1" s="182"/>
      <c r="VDJ1" s="182"/>
      <c r="VDK1" s="182"/>
      <c r="VDL1" s="182"/>
      <c r="VDM1" s="182"/>
      <c r="VDN1" s="182"/>
      <c r="VDO1" s="182"/>
      <c r="VDP1" s="182"/>
      <c r="VDQ1" s="182"/>
      <c r="VDR1" s="182"/>
      <c r="VDS1" s="182"/>
      <c r="VDT1" s="182"/>
      <c r="VDU1" s="182"/>
      <c r="VDV1" s="182"/>
      <c r="VDW1" s="182"/>
      <c r="VDX1" s="182"/>
      <c r="VDY1" s="182"/>
      <c r="VDZ1" s="182"/>
      <c r="VEA1" s="182"/>
      <c r="VEB1" s="182"/>
      <c r="VEC1" s="182"/>
      <c r="VED1" s="182"/>
      <c r="VEE1" s="182"/>
      <c r="VEF1" s="182"/>
      <c r="VEG1" s="182"/>
      <c r="VEH1" s="182"/>
      <c r="VEI1" s="182"/>
      <c r="VEJ1" s="182"/>
      <c r="VEK1" s="182"/>
      <c r="VEL1" s="182"/>
      <c r="VEM1" s="182"/>
      <c r="VEN1" s="182"/>
      <c r="VEO1" s="182"/>
      <c r="VEP1" s="182"/>
      <c r="VEQ1" s="182"/>
      <c r="VER1" s="182"/>
      <c r="VES1" s="182"/>
      <c r="VET1" s="182"/>
      <c r="VEU1" s="182"/>
      <c r="VEV1" s="182"/>
      <c r="VEW1" s="182"/>
      <c r="VEX1" s="182"/>
      <c r="VEY1" s="182"/>
      <c r="VEZ1" s="182"/>
      <c r="VFA1" s="182"/>
      <c r="VFB1" s="182"/>
      <c r="VFC1" s="182"/>
      <c r="VFD1" s="182"/>
      <c r="VFE1" s="182"/>
      <c r="VFF1" s="182"/>
      <c r="VFG1" s="182"/>
      <c r="VFH1" s="182"/>
      <c r="VFI1" s="182"/>
      <c r="VFJ1" s="182"/>
      <c r="VFK1" s="182"/>
      <c r="VFL1" s="182"/>
      <c r="VFM1" s="182"/>
      <c r="VFN1" s="182"/>
      <c r="VFO1" s="182"/>
      <c r="VFP1" s="182"/>
      <c r="VFQ1" s="182"/>
      <c r="VFR1" s="182"/>
      <c r="VFS1" s="182"/>
      <c r="VFT1" s="182"/>
      <c r="VFU1" s="182"/>
      <c r="VFV1" s="182"/>
      <c r="VFW1" s="182"/>
      <c r="VFX1" s="182"/>
      <c r="VFY1" s="182"/>
      <c r="VFZ1" s="182"/>
      <c r="VGA1" s="182"/>
      <c r="VGB1" s="182"/>
      <c r="VGC1" s="182"/>
      <c r="VGD1" s="182"/>
      <c r="VGE1" s="182"/>
      <c r="VGF1" s="182"/>
      <c r="VGG1" s="182"/>
      <c r="VGH1" s="182"/>
      <c r="VGI1" s="182"/>
      <c r="VGJ1" s="182"/>
      <c r="VGK1" s="182"/>
      <c r="VGL1" s="182"/>
      <c r="VGM1" s="182"/>
      <c r="VGN1" s="182"/>
      <c r="VGO1" s="182"/>
      <c r="VGP1" s="182"/>
      <c r="VGQ1" s="182"/>
      <c r="VGR1" s="182"/>
      <c r="VGS1" s="182"/>
      <c r="VGT1" s="182"/>
      <c r="VGU1" s="182"/>
      <c r="VGV1" s="182"/>
      <c r="VGW1" s="182"/>
      <c r="VGX1" s="182"/>
      <c r="VGY1" s="182"/>
      <c r="VGZ1" s="182"/>
      <c r="VHA1" s="182"/>
      <c r="VHB1" s="182"/>
      <c r="VHC1" s="182"/>
      <c r="VHD1" s="182"/>
      <c r="VHE1" s="182"/>
      <c r="VHF1" s="182"/>
      <c r="VHG1" s="182"/>
      <c r="VHH1" s="182"/>
      <c r="VHI1" s="182"/>
      <c r="VHJ1" s="182"/>
      <c r="VHK1" s="182"/>
      <c r="VHL1" s="182"/>
      <c r="VHM1" s="182"/>
      <c r="VHN1" s="182"/>
      <c r="VHO1" s="182"/>
      <c r="VHP1" s="182"/>
      <c r="VHQ1" s="182"/>
      <c r="VHR1" s="182"/>
      <c r="VHS1" s="182"/>
      <c r="VHT1" s="182"/>
      <c r="VHU1" s="182"/>
      <c r="VHV1" s="182"/>
      <c r="VHW1" s="182"/>
      <c r="VHX1" s="182"/>
      <c r="VHY1" s="182"/>
      <c r="VHZ1" s="182"/>
      <c r="VIA1" s="182"/>
      <c r="VIB1" s="182"/>
      <c r="VIC1" s="182"/>
      <c r="VID1" s="182"/>
      <c r="VIE1" s="182"/>
      <c r="VIF1" s="182"/>
      <c r="VIG1" s="182"/>
      <c r="VIH1" s="182"/>
      <c r="VII1" s="182"/>
      <c r="VIJ1" s="182"/>
      <c r="VIK1" s="182"/>
      <c r="VIL1" s="182"/>
      <c r="VIM1" s="182"/>
      <c r="VIN1" s="182"/>
      <c r="VIO1" s="182"/>
      <c r="VIP1" s="182"/>
      <c r="VIQ1" s="182"/>
      <c r="VIR1" s="182"/>
      <c r="VIS1" s="182"/>
      <c r="VIT1" s="182"/>
      <c r="VIU1" s="182"/>
      <c r="VIV1" s="182"/>
      <c r="VIW1" s="182"/>
      <c r="VIX1" s="182"/>
      <c r="VIY1" s="182"/>
      <c r="VIZ1" s="182"/>
      <c r="VJA1" s="182"/>
      <c r="VJB1" s="182"/>
      <c r="VJC1" s="182"/>
      <c r="VJD1" s="182"/>
      <c r="VJE1" s="182"/>
      <c r="VJF1" s="182"/>
      <c r="VJG1" s="182"/>
      <c r="VJH1" s="182"/>
      <c r="VJI1" s="182"/>
      <c r="VJJ1" s="182"/>
      <c r="VJK1" s="182"/>
      <c r="VJL1" s="182"/>
      <c r="VJM1" s="182"/>
      <c r="VJN1" s="182"/>
      <c r="VJO1" s="182"/>
      <c r="VJP1" s="182"/>
      <c r="VJQ1" s="182"/>
      <c r="VJR1" s="182"/>
      <c r="VJS1" s="182"/>
      <c r="VJT1" s="182"/>
      <c r="VJU1" s="182"/>
      <c r="VJV1" s="182"/>
      <c r="VJW1" s="182"/>
      <c r="VJX1" s="182"/>
      <c r="VJY1" s="182"/>
      <c r="VJZ1" s="182"/>
      <c r="VKA1" s="182"/>
      <c r="VKB1" s="182"/>
      <c r="VKC1" s="182"/>
      <c r="VKD1" s="182"/>
      <c r="VKE1" s="182"/>
      <c r="VKF1" s="182"/>
      <c r="VKG1" s="182"/>
      <c r="VKH1" s="182"/>
      <c r="VKI1" s="182"/>
      <c r="VKJ1" s="182"/>
      <c r="VKK1" s="182"/>
      <c r="VKL1" s="182"/>
      <c r="VKM1" s="182"/>
      <c r="VKN1" s="182"/>
      <c r="VKO1" s="182"/>
      <c r="VKP1" s="182"/>
      <c r="VKQ1" s="182"/>
      <c r="VKR1" s="182"/>
      <c r="VKS1" s="182"/>
      <c r="VKT1" s="182"/>
      <c r="VKU1" s="182"/>
      <c r="VKV1" s="182"/>
      <c r="VKW1" s="182"/>
      <c r="VKX1" s="182"/>
      <c r="VKY1" s="182"/>
      <c r="VKZ1" s="182"/>
      <c r="VLA1" s="182"/>
      <c r="VLB1" s="182"/>
      <c r="VLC1" s="182"/>
      <c r="VLD1" s="182"/>
      <c r="VLE1" s="182"/>
      <c r="VLF1" s="182"/>
      <c r="VLG1" s="182"/>
      <c r="VLH1" s="182"/>
      <c r="VLI1" s="182"/>
      <c r="VLJ1" s="182"/>
      <c r="VLK1" s="182"/>
      <c r="VLL1" s="182"/>
      <c r="VLM1" s="182"/>
      <c r="VLN1" s="182"/>
      <c r="VLO1" s="182"/>
      <c r="VLP1" s="182"/>
      <c r="VLQ1" s="182"/>
      <c r="VLR1" s="182"/>
      <c r="VLS1" s="182"/>
      <c r="VLT1" s="182"/>
      <c r="VLU1" s="182"/>
      <c r="VLV1" s="182"/>
      <c r="VLW1" s="182"/>
      <c r="VLX1" s="182"/>
      <c r="VLY1" s="182"/>
      <c r="VLZ1" s="182"/>
      <c r="VMA1" s="182"/>
      <c r="VMB1" s="182"/>
      <c r="VMC1" s="182"/>
      <c r="VMD1" s="182"/>
      <c r="VME1" s="182"/>
      <c r="VMF1" s="182"/>
      <c r="VMG1" s="182"/>
      <c r="VMH1" s="182"/>
      <c r="VMI1" s="182"/>
      <c r="VMJ1" s="182"/>
      <c r="VMK1" s="182"/>
      <c r="VML1" s="182"/>
      <c r="VMM1" s="182"/>
      <c r="VMN1" s="182"/>
      <c r="VMO1" s="182"/>
      <c r="VMP1" s="182"/>
      <c r="VMQ1" s="182"/>
      <c r="VMR1" s="182"/>
      <c r="VMS1" s="182"/>
      <c r="VMT1" s="182"/>
      <c r="VMU1" s="182"/>
      <c r="VMV1" s="182"/>
      <c r="VMW1" s="182"/>
      <c r="VMX1" s="182"/>
      <c r="VMY1" s="182"/>
      <c r="VMZ1" s="182"/>
      <c r="VNA1" s="182"/>
      <c r="VNB1" s="182"/>
      <c r="VNC1" s="182"/>
      <c r="VND1" s="182"/>
      <c r="VNE1" s="182"/>
      <c r="VNF1" s="182"/>
      <c r="VNG1" s="182"/>
      <c r="VNH1" s="182"/>
      <c r="VNI1" s="182"/>
      <c r="VNJ1" s="182"/>
      <c r="VNK1" s="182"/>
      <c r="VNL1" s="182"/>
      <c r="VNM1" s="182"/>
      <c r="VNN1" s="182"/>
      <c r="VNO1" s="182"/>
      <c r="VNP1" s="182"/>
      <c r="VNQ1" s="182"/>
      <c r="VNR1" s="182"/>
      <c r="VNS1" s="182"/>
      <c r="VNT1" s="182"/>
      <c r="VNU1" s="182"/>
      <c r="VNV1" s="182"/>
      <c r="VNW1" s="182"/>
      <c r="VNX1" s="182"/>
      <c r="VNY1" s="182"/>
      <c r="VNZ1" s="182"/>
      <c r="VOA1" s="182"/>
      <c r="VOB1" s="182"/>
      <c r="VOC1" s="182"/>
      <c r="VOD1" s="182"/>
      <c r="VOE1" s="182"/>
      <c r="VOF1" s="182"/>
      <c r="VOG1" s="182"/>
      <c r="VOH1" s="182"/>
      <c r="VOI1" s="182"/>
      <c r="VOJ1" s="182"/>
      <c r="VOK1" s="182"/>
      <c r="VOL1" s="182"/>
      <c r="VOM1" s="182"/>
      <c r="VON1" s="182"/>
      <c r="VOO1" s="182"/>
      <c r="VOP1" s="182"/>
      <c r="VOQ1" s="182"/>
      <c r="VOR1" s="182"/>
      <c r="VOS1" s="182"/>
      <c r="VOT1" s="182"/>
      <c r="VOU1" s="182"/>
      <c r="VOV1" s="182"/>
      <c r="VOW1" s="182"/>
      <c r="VOX1" s="182"/>
      <c r="VOY1" s="182"/>
      <c r="VOZ1" s="182"/>
      <c r="VPA1" s="182"/>
      <c r="VPB1" s="182"/>
      <c r="VPC1" s="182"/>
      <c r="VPD1" s="182"/>
      <c r="VPE1" s="182"/>
      <c r="VPF1" s="182"/>
      <c r="VPG1" s="182"/>
      <c r="VPH1" s="182"/>
      <c r="VPI1" s="182"/>
      <c r="VPJ1" s="182"/>
      <c r="VPK1" s="182"/>
      <c r="VPL1" s="182"/>
      <c r="VPM1" s="182"/>
      <c r="VPN1" s="182"/>
      <c r="VPO1" s="182"/>
      <c r="VPP1" s="182"/>
      <c r="VPQ1" s="182"/>
      <c r="VPR1" s="182"/>
      <c r="VPS1" s="182"/>
      <c r="VPT1" s="182"/>
      <c r="VPU1" s="182"/>
      <c r="VPV1" s="182"/>
      <c r="VPW1" s="182"/>
      <c r="VPX1" s="182"/>
      <c r="VPY1" s="182"/>
      <c r="VPZ1" s="182"/>
      <c r="VQA1" s="182"/>
      <c r="VQB1" s="182"/>
      <c r="VQC1" s="182"/>
      <c r="VQD1" s="182"/>
      <c r="VQE1" s="182"/>
      <c r="VQF1" s="182"/>
      <c r="VQG1" s="182"/>
      <c r="VQH1" s="182"/>
      <c r="VQI1" s="182"/>
      <c r="VQJ1" s="182"/>
      <c r="VQK1" s="182"/>
      <c r="VQL1" s="182"/>
      <c r="VQM1" s="182"/>
      <c r="VQN1" s="182"/>
      <c r="VQO1" s="182"/>
      <c r="VQP1" s="182"/>
      <c r="VQQ1" s="182"/>
      <c r="VQR1" s="182"/>
      <c r="VQS1" s="182"/>
      <c r="VQT1" s="182"/>
      <c r="VQU1" s="182"/>
      <c r="VQV1" s="182"/>
      <c r="VQW1" s="182"/>
      <c r="VQX1" s="182"/>
      <c r="VQY1" s="182"/>
      <c r="VQZ1" s="182"/>
      <c r="VRA1" s="182"/>
      <c r="VRB1" s="182"/>
      <c r="VRC1" s="182"/>
      <c r="VRD1" s="182"/>
      <c r="VRE1" s="182"/>
      <c r="VRF1" s="182"/>
      <c r="VRG1" s="182"/>
      <c r="VRH1" s="182"/>
      <c r="VRI1" s="182"/>
      <c r="VRJ1" s="182"/>
      <c r="VRK1" s="182"/>
      <c r="VRL1" s="182"/>
      <c r="VRM1" s="182"/>
      <c r="VRN1" s="182"/>
      <c r="VRO1" s="182"/>
      <c r="VRP1" s="182"/>
      <c r="VRQ1" s="182"/>
      <c r="VRR1" s="182"/>
      <c r="VRS1" s="182"/>
      <c r="VRT1" s="182"/>
      <c r="VRU1" s="182"/>
      <c r="VRV1" s="182"/>
      <c r="VRW1" s="182"/>
      <c r="VRX1" s="182"/>
      <c r="VRY1" s="182"/>
      <c r="VRZ1" s="182"/>
      <c r="VSA1" s="182"/>
      <c r="VSB1" s="182"/>
      <c r="VSC1" s="182"/>
      <c r="VSD1" s="182"/>
      <c r="VSE1" s="182"/>
      <c r="VSF1" s="182"/>
      <c r="VSG1" s="182"/>
      <c r="VSH1" s="182"/>
      <c r="VSI1" s="182"/>
      <c r="VSJ1" s="182"/>
      <c r="VSK1" s="182"/>
      <c r="VSL1" s="182"/>
      <c r="VSM1" s="182"/>
      <c r="VSN1" s="182"/>
      <c r="VSO1" s="182"/>
      <c r="VSP1" s="182"/>
      <c r="VSQ1" s="182"/>
      <c r="VSR1" s="182"/>
      <c r="VSS1" s="182"/>
      <c r="VST1" s="182"/>
      <c r="VSU1" s="182"/>
      <c r="VSV1" s="182"/>
      <c r="VSW1" s="182"/>
      <c r="VSX1" s="182"/>
      <c r="VSY1" s="182"/>
      <c r="VSZ1" s="182"/>
      <c r="VTA1" s="182"/>
      <c r="VTB1" s="182"/>
      <c r="VTC1" s="182"/>
      <c r="VTD1" s="182"/>
      <c r="VTE1" s="182"/>
      <c r="VTF1" s="182"/>
      <c r="VTG1" s="182"/>
      <c r="VTH1" s="182"/>
      <c r="VTI1" s="182"/>
      <c r="VTJ1" s="182"/>
      <c r="VTK1" s="182"/>
      <c r="VTL1" s="182"/>
      <c r="VTM1" s="182"/>
      <c r="VTN1" s="182"/>
      <c r="VTO1" s="182"/>
      <c r="VTP1" s="182"/>
      <c r="VTQ1" s="182"/>
      <c r="VTR1" s="182"/>
      <c r="VTS1" s="182"/>
      <c r="VTT1" s="182"/>
      <c r="VTU1" s="182"/>
      <c r="VTV1" s="182"/>
      <c r="VTW1" s="182"/>
      <c r="VTX1" s="182"/>
      <c r="VTY1" s="182"/>
      <c r="VTZ1" s="182"/>
      <c r="VUA1" s="182"/>
      <c r="VUB1" s="182"/>
      <c r="VUC1" s="182"/>
      <c r="VUD1" s="182"/>
      <c r="VUE1" s="182"/>
      <c r="VUF1" s="182"/>
      <c r="VUG1" s="182"/>
      <c r="VUH1" s="182"/>
      <c r="VUI1" s="182"/>
      <c r="VUJ1" s="182"/>
      <c r="VUK1" s="182"/>
      <c r="VUL1" s="182"/>
      <c r="VUM1" s="182"/>
      <c r="VUN1" s="182"/>
      <c r="VUO1" s="182"/>
      <c r="VUP1" s="182"/>
      <c r="VUQ1" s="182"/>
      <c r="VUR1" s="182"/>
      <c r="VUS1" s="182"/>
      <c r="VUT1" s="182"/>
      <c r="VUU1" s="182"/>
      <c r="VUV1" s="182"/>
      <c r="VUW1" s="182"/>
      <c r="VUX1" s="182"/>
      <c r="VUY1" s="182"/>
      <c r="VUZ1" s="182"/>
      <c r="VVA1" s="182"/>
      <c r="VVB1" s="182"/>
      <c r="VVC1" s="182"/>
      <c r="VVD1" s="182"/>
      <c r="VVE1" s="182"/>
      <c r="VVF1" s="182"/>
      <c r="VVG1" s="182"/>
      <c r="VVH1" s="182"/>
      <c r="VVI1" s="182"/>
      <c r="VVJ1" s="182"/>
      <c r="VVK1" s="182"/>
      <c r="VVL1" s="182"/>
      <c r="VVM1" s="182"/>
      <c r="VVN1" s="182"/>
      <c r="VVO1" s="182"/>
      <c r="VVP1" s="182"/>
      <c r="VVQ1" s="182"/>
      <c r="VVR1" s="182"/>
      <c r="VVS1" s="182"/>
      <c r="VVT1" s="182"/>
      <c r="VVU1" s="182"/>
      <c r="VVV1" s="182"/>
      <c r="VVW1" s="182"/>
      <c r="VVX1" s="182"/>
      <c r="VVY1" s="182"/>
      <c r="VVZ1" s="182"/>
      <c r="VWA1" s="182"/>
      <c r="VWB1" s="182"/>
      <c r="VWC1" s="182"/>
      <c r="VWD1" s="182"/>
      <c r="VWE1" s="182"/>
      <c r="VWF1" s="182"/>
      <c r="VWG1" s="182"/>
      <c r="VWH1" s="182"/>
      <c r="VWI1" s="182"/>
      <c r="VWJ1" s="182"/>
      <c r="VWK1" s="182"/>
      <c r="VWL1" s="182"/>
      <c r="VWM1" s="182"/>
      <c r="VWN1" s="182"/>
      <c r="VWO1" s="182"/>
      <c r="VWP1" s="182"/>
      <c r="VWQ1" s="182"/>
      <c r="VWR1" s="182"/>
      <c r="VWS1" s="182"/>
      <c r="VWT1" s="182"/>
      <c r="VWU1" s="182"/>
      <c r="VWV1" s="182"/>
      <c r="VWW1" s="182"/>
      <c r="VWX1" s="182"/>
      <c r="VWY1" s="182"/>
      <c r="VWZ1" s="182"/>
      <c r="VXA1" s="182"/>
      <c r="VXB1" s="182"/>
      <c r="VXC1" s="182"/>
      <c r="VXD1" s="182"/>
      <c r="VXE1" s="182"/>
      <c r="VXF1" s="182"/>
      <c r="VXG1" s="182"/>
      <c r="VXH1" s="182"/>
      <c r="VXI1" s="182"/>
      <c r="VXJ1" s="182"/>
      <c r="VXK1" s="182"/>
      <c r="VXL1" s="182"/>
      <c r="VXM1" s="182"/>
      <c r="VXN1" s="182"/>
      <c r="VXO1" s="182"/>
      <c r="VXP1" s="182"/>
      <c r="VXQ1" s="182"/>
      <c r="VXR1" s="182"/>
      <c r="VXS1" s="182"/>
      <c r="VXT1" s="182"/>
      <c r="VXU1" s="182"/>
      <c r="VXV1" s="182"/>
      <c r="VXW1" s="182"/>
      <c r="VXX1" s="182"/>
      <c r="VXY1" s="182"/>
      <c r="VXZ1" s="182"/>
      <c r="VYA1" s="182"/>
      <c r="VYB1" s="182"/>
      <c r="VYC1" s="182"/>
      <c r="VYD1" s="182"/>
      <c r="VYE1" s="182"/>
      <c r="VYF1" s="182"/>
      <c r="VYG1" s="182"/>
      <c r="VYH1" s="182"/>
      <c r="VYI1" s="182"/>
      <c r="VYJ1" s="182"/>
      <c r="VYK1" s="182"/>
      <c r="VYL1" s="182"/>
      <c r="VYM1" s="182"/>
      <c r="VYN1" s="182"/>
      <c r="VYO1" s="182"/>
      <c r="VYP1" s="182"/>
      <c r="VYQ1" s="182"/>
      <c r="VYR1" s="182"/>
      <c r="VYS1" s="182"/>
      <c r="VYT1" s="182"/>
      <c r="VYU1" s="182"/>
      <c r="VYV1" s="182"/>
      <c r="VYW1" s="182"/>
      <c r="VYX1" s="182"/>
      <c r="VYY1" s="182"/>
      <c r="VYZ1" s="182"/>
      <c r="VZA1" s="182"/>
      <c r="VZB1" s="182"/>
      <c r="VZC1" s="182"/>
      <c r="VZD1" s="182"/>
      <c r="VZE1" s="182"/>
      <c r="VZF1" s="182"/>
      <c r="VZG1" s="182"/>
      <c r="VZH1" s="182"/>
      <c r="VZI1" s="182"/>
      <c r="VZJ1" s="182"/>
      <c r="VZK1" s="182"/>
      <c r="VZL1" s="182"/>
      <c r="VZM1" s="182"/>
      <c r="VZN1" s="182"/>
      <c r="VZO1" s="182"/>
      <c r="VZP1" s="182"/>
      <c r="VZQ1" s="182"/>
      <c r="VZR1" s="182"/>
      <c r="VZS1" s="182"/>
      <c r="VZT1" s="182"/>
      <c r="VZU1" s="182"/>
      <c r="VZV1" s="182"/>
      <c r="VZW1" s="182"/>
      <c r="VZX1" s="182"/>
      <c r="VZY1" s="182"/>
      <c r="VZZ1" s="182"/>
      <c r="WAA1" s="182"/>
      <c r="WAB1" s="182"/>
      <c r="WAC1" s="182"/>
      <c r="WAD1" s="182"/>
      <c r="WAE1" s="182"/>
      <c r="WAF1" s="182"/>
      <c r="WAG1" s="182"/>
      <c r="WAH1" s="182"/>
      <c r="WAI1" s="182"/>
      <c r="WAJ1" s="182"/>
      <c r="WAK1" s="182"/>
      <c r="WAL1" s="182"/>
      <c r="WAM1" s="182"/>
      <c r="WAN1" s="182"/>
      <c r="WAO1" s="182"/>
      <c r="WAP1" s="182"/>
      <c r="WAQ1" s="182"/>
      <c r="WAR1" s="182"/>
      <c r="WAS1" s="182"/>
      <c r="WAT1" s="182"/>
      <c r="WAU1" s="182"/>
      <c r="WAV1" s="182"/>
      <c r="WAW1" s="182"/>
      <c r="WAX1" s="182"/>
      <c r="WAY1" s="182"/>
      <c r="WAZ1" s="182"/>
      <c r="WBA1" s="182"/>
      <c r="WBB1" s="182"/>
      <c r="WBC1" s="182"/>
      <c r="WBD1" s="182"/>
      <c r="WBE1" s="182"/>
      <c r="WBF1" s="182"/>
      <c r="WBG1" s="182"/>
      <c r="WBH1" s="182"/>
      <c r="WBI1" s="182"/>
      <c r="WBJ1" s="182"/>
      <c r="WBK1" s="182"/>
      <c r="WBL1" s="182"/>
      <c r="WBM1" s="182"/>
      <c r="WBN1" s="182"/>
      <c r="WBO1" s="182"/>
      <c r="WBP1" s="182"/>
      <c r="WBQ1" s="182"/>
      <c r="WBR1" s="182"/>
      <c r="WBS1" s="182"/>
      <c r="WBT1" s="182"/>
      <c r="WBU1" s="182"/>
      <c r="WBV1" s="182"/>
      <c r="WBW1" s="182"/>
      <c r="WBX1" s="182"/>
      <c r="WBY1" s="182"/>
      <c r="WBZ1" s="182"/>
      <c r="WCA1" s="182"/>
      <c r="WCB1" s="182"/>
      <c r="WCC1" s="182"/>
      <c r="WCD1" s="182"/>
      <c r="WCE1" s="182"/>
      <c r="WCF1" s="182"/>
      <c r="WCG1" s="182"/>
      <c r="WCH1" s="182"/>
      <c r="WCI1" s="182"/>
      <c r="WCJ1" s="182"/>
      <c r="WCK1" s="182"/>
      <c r="WCL1" s="182"/>
      <c r="WCM1" s="182"/>
      <c r="WCN1" s="182"/>
      <c r="WCO1" s="182"/>
      <c r="WCP1" s="182"/>
      <c r="WCQ1" s="182"/>
      <c r="WCR1" s="182"/>
      <c r="WCS1" s="182"/>
      <c r="WCT1" s="182"/>
      <c r="WCU1" s="182"/>
      <c r="WCV1" s="182"/>
      <c r="WCW1" s="182"/>
      <c r="WCX1" s="182"/>
      <c r="WCY1" s="182"/>
      <c r="WCZ1" s="182"/>
      <c r="WDA1" s="182"/>
      <c r="WDB1" s="182"/>
      <c r="WDC1" s="182"/>
      <c r="WDD1" s="182"/>
      <c r="WDE1" s="182"/>
      <c r="WDF1" s="182"/>
      <c r="WDG1" s="182"/>
      <c r="WDH1" s="182"/>
      <c r="WDI1" s="182"/>
      <c r="WDJ1" s="182"/>
      <c r="WDK1" s="182"/>
      <c r="WDL1" s="182"/>
      <c r="WDM1" s="182"/>
      <c r="WDN1" s="182"/>
      <c r="WDO1" s="182"/>
      <c r="WDP1" s="182"/>
      <c r="WDQ1" s="182"/>
      <c r="WDR1" s="182"/>
      <c r="WDS1" s="182"/>
      <c r="WDT1" s="182"/>
      <c r="WDU1" s="182"/>
      <c r="WDV1" s="182"/>
      <c r="WDW1" s="182"/>
      <c r="WDX1" s="182"/>
      <c r="WDY1" s="182"/>
      <c r="WDZ1" s="182"/>
      <c r="WEA1" s="182"/>
      <c r="WEB1" s="182"/>
      <c r="WEC1" s="182"/>
      <c r="WED1" s="182"/>
      <c r="WEE1" s="182"/>
      <c r="WEF1" s="182"/>
      <c r="WEG1" s="182"/>
      <c r="WEH1" s="182"/>
      <c r="WEI1" s="182"/>
      <c r="WEJ1" s="182"/>
      <c r="WEK1" s="182"/>
      <c r="WEL1" s="182"/>
      <c r="WEM1" s="182"/>
      <c r="WEN1" s="182"/>
      <c r="WEO1" s="182"/>
      <c r="WEP1" s="182"/>
      <c r="WEQ1" s="182"/>
      <c r="WER1" s="182"/>
      <c r="WES1" s="182"/>
      <c r="WET1" s="182"/>
      <c r="WEU1" s="182"/>
      <c r="WEV1" s="182"/>
      <c r="WEW1" s="182"/>
      <c r="WEX1" s="182"/>
      <c r="WEY1" s="182"/>
      <c r="WEZ1" s="182"/>
      <c r="WFA1" s="182"/>
      <c r="WFB1" s="182"/>
      <c r="WFC1" s="182"/>
      <c r="WFD1" s="182"/>
      <c r="WFE1" s="182"/>
      <c r="WFF1" s="182"/>
      <c r="WFG1" s="182"/>
      <c r="WFH1" s="182"/>
      <c r="WFI1" s="182"/>
      <c r="WFJ1" s="182"/>
      <c r="WFK1" s="182"/>
      <c r="WFL1" s="182"/>
      <c r="WFM1" s="182"/>
      <c r="WFN1" s="182"/>
      <c r="WFO1" s="182"/>
      <c r="WFP1" s="182"/>
      <c r="WFQ1" s="182"/>
      <c r="WFR1" s="182"/>
      <c r="WFS1" s="182"/>
      <c r="WFT1" s="182"/>
      <c r="WFU1" s="182"/>
      <c r="WFV1" s="182"/>
      <c r="WFW1" s="182"/>
      <c r="WFX1" s="182"/>
      <c r="WFY1" s="182"/>
      <c r="WFZ1" s="182"/>
      <c r="WGA1" s="182"/>
      <c r="WGB1" s="182"/>
      <c r="WGC1" s="182"/>
      <c r="WGD1" s="182"/>
      <c r="WGE1" s="182"/>
      <c r="WGF1" s="182"/>
      <c r="WGG1" s="182"/>
      <c r="WGH1" s="182"/>
      <c r="WGI1" s="182"/>
      <c r="WGJ1" s="182"/>
      <c r="WGK1" s="182"/>
      <c r="WGL1" s="182"/>
      <c r="WGM1" s="182"/>
      <c r="WGN1" s="182"/>
      <c r="WGO1" s="182"/>
      <c r="WGP1" s="182"/>
      <c r="WGQ1" s="182"/>
      <c r="WGR1" s="182"/>
      <c r="WGS1" s="182"/>
      <c r="WGT1" s="182"/>
      <c r="WGU1" s="182"/>
      <c r="WGV1" s="182"/>
      <c r="WGW1" s="182"/>
      <c r="WGX1" s="182"/>
      <c r="WGY1" s="182"/>
      <c r="WGZ1" s="182"/>
      <c r="WHA1" s="182"/>
      <c r="WHB1" s="182"/>
      <c r="WHC1" s="182"/>
      <c r="WHD1" s="182"/>
      <c r="WHE1" s="182"/>
      <c r="WHF1" s="182"/>
      <c r="WHG1" s="182"/>
      <c r="WHH1" s="182"/>
      <c r="WHI1" s="182"/>
      <c r="WHJ1" s="182"/>
      <c r="WHK1" s="182"/>
      <c r="WHL1" s="182"/>
      <c r="WHM1" s="182"/>
      <c r="WHN1" s="182"/>
      <c r="WHO1" s="182"/>
      <c r="WHP1" s="182"/>
      <c r="WHQ1" s="182"/>
      <c r="WHR1" s="182"/>
      <c r="WHS1" s="182"/>
      <c r="WHT1" s="182"/>
      <c r="WHU1" s="182"/>
      <c r="WHV1" s="182"/>
      <c r="WHW1" s="182"/>
      <c r="WHX1" s="182"/>
      <c r="WHY1" s="182"/>
      <c r="WHZ1" s="182"/>
      <c r="WIA1" s="182"/>
      <c r="WIB1" s="182"/>
      <c r="WIC1" s="182"/>
      <c r="WID1" s="182"/>
      <c r="WIE1" s="182"/>
      <c r="WIF1" s="182"/>
      <c r="WIG1" s="182"/>
      <c r="WIH1" s="182"/>
      <c r="WII1" s="182"/>
      <c r="WIJ1" s="182"/>
      <c r="WIK1" s="182"/>
      <c r="WIL1" s="182"/>
      <c r="WIM1" s="182"/>
      <c r="WIN1" s="182"/>
      <c r="WIO1" s="182"/>
      <c r="WIP1" s="182"/>
      <c r="WIQ1" s="182"/>
      <c r="WIR1" s="182"/>
      <c r="WIS1" s="182"/>
      <c r="WIT1" s="182"/>
      <c r="WIU1" s="182"/>
      <c r="WIV1" s="182"/>
      <c r="WIW1" s="182"/>
      <c r="WIX1" s="182"/>
      <c r="WIY1" s="182"/>
      <c r="WIZ1" s="182"/>
      <c r="WJA1" s="182"/>
      <c r="WJB1" s="182"/>
      <c r="WJC1" s="182"/>
      <c r="WJD1" s="182"/>
      <c r="WJE1" s="182"/>
      <c r="WJF1" s="182"/>
      <c r="WJG1" s="182"/>
      <c r="WJH1" s="182"/>
      <c r="WJI1" s="182"/>
      <c r="WJJ1" s="182"/>
      <c r="WJK1" s="182"/>
      <c r="WJL1" s="182"/>
      <c r="WJM1" s="182"/>
      <c r="WJN1" s="182"/>
      <c r="WJO1" s="182"/>
      <c r="WJP1" s="182"/>
      <c r="WJQ1" s="182"/>
      <c r="WJR1" s="182"/>
      <c r="WJS1" s="182"/>
      <c r="WJT1" s="182"/>
      <c r="WJU1" s="182"/>
      <c r="WJV1" s="182"/>
      <c r="WJW1" s="182"/>
      <c r="WJX1" s="182"/>
      <c r="WJY1" s="182"/>
      <c r="WJZ1" s="182"/>
      <c r="WKA1" s="182"/>
      <c r="WKB1" s="182"/>
      <c r="WKC1" s="182"/>
      <c r="WKD1" s="182"/>
      <c r="WKE1" s="182"/>
      <c r="WKF1" s="182"/>
      <c r="WKG1" s="182"/>
      <c r="WKH1" s="182"/>
      <c r="WKI1" s="182"/>
      <c r="WKJ1" s="182"/>
      <c r="WKK1" s="182"/>
      <c r="WKL1" s="182"/>
      <c r="WKM1" s="182"/>
      <c r="WKN1" s="182"/>
      <c r="WKO1" s="182"/>
      <c r="WKP1" s="182"/>
      <c r="WKQ1" s="182"/>
      <c r="WKR1" s="182"/>
      <c r="WKS1" s="182"/>
      <c r="WKT1" s="182"/>
      <c r="WKU1" s="182"/>
      <c r="WKV1" s="182"/>
      <c r="WKW1" s="182"/>
      <c r="WKX1" s="182"/>
      <c r="WKY1" s="182"/>
      <c r="WKZ1" s="182"/>
      <c r="WLA1" s="182"/>
      <c r="WLB1" s="182"/>
      <c r="WLC1" s="182"/>
      <c r="WLD1" s="182"/>
      <c r="WLE1" s="182"/>
      <c r="WLF1" s="182"/>
      <c r="WLG1" s="182"/>
      <c r="WLH1" s="182"/>
      <c r="WLI1" s="182"/>
      <c r="WLJ1" s="182"/>
      <c r="WLK1" s="182"/>
      <c r="WLL1" s="182"/>
      <c r="WLM1" s="182"/>
      <c r="WLN1" s="182"/>
      <c r="WLO1" s="182"/>
      <c r="WLP1" s="182"/>
      <c r="WLQ1" s="182"/>
      <c r="WLR1" s="182"/>
      <c r="WLS1" s="182"/>
      <c r="WLT1" s="182"/>
      <c r="WLU1" s="182"/>
      <c r="WLV1" s="182"/>
      <c r="WLW1" s="182"/>
      <c r="WLX1" s="182"/>
      <c r="WLY1" s="182"/>
      <c r="WLZ1" s="182"/>
      <c r="WMA1" s="182"/>
      <c r="WMB1" s="182"/>
      <c r="WMC1" s="182"/>
      <c r="WMD1" s="182"/>
      <c r="WME1" s="182"/>
      <c r="WMF1" s="182"/>
      <c r="WMG1" s="182"/>
      <c r="WMH1" s="182"/>
      <c r="WMI1" s="182"/>
      <c r="WMJ1" s="182"/>
      <c r="WMK1" s="182"/>
      <c r="WML1" s="182"/>
      <c r="WMM1" s="182"/>
      <c r="WMN1" s="182"/>
      <c r="WMO1" s="182"/>
      <c r="WMP1" s="182"/>
      <c r="WMQ1" s="182"/>
      <c r="WMR1" s="182"/>
      <c r="WMS1" s="182"/>
      <c r="WMT1" s="182"/>
      <c r="WMU1" s="182"/>
      <c r="WMV1" s="182"/>
      <c r="WMW1" s="182"/>
      <c r="WMX1" s="182"/>
      <c r="WMY1" s="182"/>
      <c r="WMZ1" s="182"/>
      <c r="WNA1" s="182"/>
      <c r="WNB1" s="182"/>
      <c r="WNC1" s="182"/>
      <c r="WND1" s="182"/>
      <c r="WNE1" s="182"/>
      <c r="WNF1" s="182"/>
      <c r="WNG1" s="182"/>
      <c r="WNH1" s="182"/>
      <c r="WNI1" s="182"/>
      <c r="WNJ1" s="182"/>
      <c r="WNK1" s="182"/>
      <c r="WNL1" s="182"/>
      <c r="WNM1" s="182"/>
      <c r="WNN1" s="182"/>
      <c r="WNO1" s="182"/>
      <c r="WNP1" s="182"/>
      <c r="WNQ1" s="182"/>
      <c r="WNR1" s="182"/>
      <c r="WNS1" s="182"/>
      <c r="WNT1" s="182"/>
      <c r="WNU1" s="182"/>
      <c r="WNV1" s="182"/>
      <c r="WNW1" s="182"/>
      <c r="WNX1" s="182"/>
      <c r="WNY1" s="182"/>
      <c r="WNZ1" s="182"/>
      <c r="WOA1" s="182"/>
      <c r="WOB1" s="182"/>
      <c r="WOC1" s="182"/>
      <c r="WOD1" s="182"/>
      <c r="WOE1" s="182"/>
      <c r="WOF1" s="182"/>
      <c r="WOG1" s="182"/>
      <c r="WOH1" s="182"/>
      <c r="WOI1" s="182"/>
      <c r="WOJ1" s="182"/>
      <c r="WOK1" s="182"/>
      <c r="WOL1" s="182"/>
      <c r="WOM1" s="182"/>
      <c r="WON1" s="182"/>
      <c r="WOO1" s="182"/>
      <c r="WOP1" s="182"/>
      <c r="WOQ1" s="182"/>
      <c r="WOR1" s="182"/>
      <c r="WOS1" s="182"/>
      <c r="WOT1" s="182"/>
      <c r="WOU1" s="182"/>
      <c r="WOV1" s="182"/>
      <c r="WOW1" s="182"/>
      <c r="WOX1" s="182"/>
      <c r="WOY1" s="182"/>
      <c r="WOZ1" s="182"/>
      <c r="WPA1" s="182"/>
      <c r="WPB1" s="182"/>
      <c r="WPC1" s="182"/>
      <c r="WPD1" s="182"/>
      <c r="WPE1" s="182"/>
      <c r="WPF1" s="182"/>
      <c r="WPG1" s="182"/>
      <c r="WPH1" s="182"/>
      <c r="WPI1" s="182"/>
      <c r="WPJ1" s="182"/>
      <c r="WPK1" s="182"/>
      <c r="WPL1" s="182"/>
      <c r="WPM1" s="182"/>
      <c r="WPN1" s="182"/>
      <c r="WPO1" s="182"/>
      <c r="WPP1" s="182"/>
      <c r="WPQ1" s="182"/>
      <c r="WPR1" s="182"/>
      <c r="WPS1" s="182"/>
      <c r="WPT1" s="182"/>
      <c r="WPU1" s="182"/>
      <c r="WPV1" s="182"/>
      <c r="WPW1" s="182"/>
      <c r="WPX1" s="182"/>
      <c r="WPY1" s="182"/>
      <c r="WPZ1" s="182"/>
      <c r="WQA1" s="182"/>
      <c r="WQB1" s="182"/>
      <c r="WQC1" s="182"/>
      <c r="WQD1" s="182"/>
      <c r="WQE1" s="182"/>
      <c r="WQF1" s="182"/>
      <c r="WQG1" s="182"/>
      <c r="WQH1" s="182"/>
      <c r="WQI1" s="182"/>
      <c r="WQJ1" s="182"/>
      <c r="WQK1" s="182"/>
      <c r="WQL1" s="182"/>
      <c r="WQM1" s="182"/>
      <c r="WQN1" s="182"/>
      <c r="WQO1" s="182"/>
      <c r="WQP1" s="182"/>
      <c r="WQQ1" s="182"/>
      <c r="WQR1" s="182"/>
      <c r="WQS1" s="182"/>
      <c r="WQT1" s="182"/>
      <c r="WQU1" s="182"/>
      <c r="WQV1" s="182"/>
      <c r="WQW1" s="182"/>
      <c r="WQX1" s="182"/>
      <c r="WQY1" s="182"/>
      <c r="WQZ1" s="182"/>
      <c r="WRA1" s="182"/>
      <c r="WRB1" s="182"/>
      <c r="WRC1" s="182"/>
      <c r="WRD1" s="182"/>
      <c r="WRE1" s="182"/>
      <c r="WRF1" s="182"/>
      <c r="WRG1" s="182"/>
      <c r="WRH1" s="182"/>
      <c r="WRI1" s="182"/>
      <c r="WRJ1" s="182"/>
      <c r="WRK1" s="182"/>
      <c r="WRL1" s="182"/>
      <c r="WRM1" s="182"/>
      <c r="WRN1" s="182"/>
      <c r="WRO1" s="182"/>
      <c r="WRP1" s="182"/>
      <c r="WRQ1" s="182"/>
      <c r="WRR1" s="182"/>
      <c r="WRS1" s="182"/>
      <c r="WRT1" s="182"/>
      <c r="WRU1" s="182"/>
      <c r="WRV1" s="182"/>
      <c r="WRW1" s="182"/>
      <c r="WRX1" s="182"/>
      <c r="WRY1" s="182"/>
      <c r="WRZ1" s="182"/>
      <c r="WSA1" s="182"/>
      <c r="WSB1" s="182"/>
      <c r="WSC1" s="182"/>
      <c r="WSD1" s="182"/>
      <c r="WSE1" s="182"/>
      <c r="WSF1" s="182"/>
      <c r="WSG1" s="182"/>
      <c r="WSH1" s="182"/>
      <c r="WSI1" s="182"/>
      <c r="WSJ1" s="182"/>
      <c r="WSK1" s="182"/>
      <c r="WSL1" s="182"/>
      <c r="WSM1" s="182"/>
      <c r="WSN1" s="182"/>
      <c r="WSO1" s="182"/>
      <c r="WSP1" s="182"/>
      <c r="WSQ1" s="182"/>
      <c r="WSR1" s="182"/>
      <c r="WSS1" s="182"/>
      <c r="WST1" s="182"/>
      <c r="WSU1" s="182"/>
      <c r="WSV1" s="182"/>
      <c r="WSW1" s="182"/>
      <c r="WSX1" s="182"/>
      <c r="WSY1" s="182"/>
      <c r="WSZ1" s="182"/>
      <c r="WTA1" s="182"/>
      <c r="WTB1" s="182"/>
      <c r="WTC1" s="182"/>
      <c r="WTD1" s="182"/>
      <c r="WTE1" s="182"/>
      <c r="WTF1" s="182"/>
      <c r="WTG1" s="182"/>
      <c r="WTH1" s="182"/>
      <c r="WTI1" s="182"/>
      <c r="WTJ1" s="182"/>
      <c r="WTK1" s="182"/>
      <c r="WTL1" s="182"/>
      <c r="WTM1" s="182"/>
      <c r="WTN1" s="182"/>
      <c r="WTO1" s="182"/>
      <c r="WTP1" s="182"/>
      <c r="WTQ1" s="182"/>
      <c r="WTR1" s="182"/>
      <c r="WTS1" s="182"/>
      <c r="WTT1" s="182"/>
      <c r="WTU1" s="182"/>
      <c r="WTV1" s="182"/>
      <c r="WTW1" s="182"/>
      <c r="WTX1" s="182"/>
      <c r="WTY1" s="182"/>
      <c r="WTZ1" s="182"/>
      <c r="WUA1" s="182"/>
      <c r="WUB1" s="182"/>
      <c r="WUC1" s="182"/>
      <c r="WUD1" s="182"/>
      <c r="WUE1" s="182"/>
      <c r="WUF1" s="182"/>
      <c r="WUG1" s="182"/>
      <c r="WUH1" s="182"/>
      <c r="WUI1" s="182"/>
      <c r="WUJ1" s="182"/>
      <c r="WUK1" s="182"/>
      <c r="WUL1" s="182"/>
      <c r="WUM1" s="182"/>
      <c r="WUN1" s="182"/>
      <c r="WUO1" s="182"/>
      <c r="WUP1" s="182"/>
      <c r="WUQ1" s="182"/>
      <c r="WUR1" s="182"/>
      <c r="WUS1" s="182"/>
      <c r="WUT1" s="182"/>
      <c r="WUU1" s="182"/>
      <c r="WUV1" s="182"/>
      <c r="WUW1" s="182"/>
      <c r="WUX1" s="182"/>
      <c r="WUY1" s="182"/>
      <c r="WUZ1" s="182"/>
      <c r="WVA1" s="182"/>
      <c r="WVB1" s="182"/>
      <c r="WVC1" s="182"/>
      <c r="WVD1" s="182"/>
      <c r="WVE1" s="182"/>
      <c r="WVF1" s="182"/>
      <c r="WVG1" s="182"/>
      <c r="WVH1" s="182"/>
      <c r="WVI1" s="182"/>
      <c r="WVJ1" s="182"/>
      <c r="WVK1" s="182"/>
      <c r="WVL1" s="182"/>
      <c r="WVM1" s="182"/>
      <c r="WVN1" s="182"/>
      <c r="WVO1" s="182"/>
      <c r="WVP1" s="182"/>
      <c r="WVQ1" s="182"/>
      <c r="WVR1" s="182"/>
      <c r="WVS1" s="182"/>
      <c r="WVT1" s="182"/>
      <c r="WVU1" s="182"/>
      <c r="WVV1" s="182"/>
      <c r="WVW1" s="182"/>
      <c r="WVX1" s="182"/>
      <c r="WVY1" s="182"/>
      <c r="WVZ1" s="182"/>
      <c r="WWA1" s="182"/>
      <c r="WWB1" s="182"/>
      <c r="WWC1" s="182"/>
      <c r="WWD1" s="182"/>
      <c r="WWE1" s="182"/>
      <c r="WWF1" s="182"/>
      <c r="WWG1" s="182"/>
      <c r="WWH1" s="182"/>
      <c r="WWI1" s="182"/>
      <c r="WWJ1" s="182"/>
      <c r="WWK1" s="182"/>
      <c r="WWL1" s="182"/>
      <c r="WWM1" s="182"/>
      <c r="WWN1" s="182"/>
      <c r="WWO1" s="182"/>
      <c r="WWP1" s="182"/>
      <c r="WWQ1" s="182"/>
      <c r="WWR1" s="182"/>
      <c r="WWS1" s="182"/>
      <c r="WWT1" s="182"/>
      <c r="WWU1" s="182"/>
      <c r="WWV1" s="182"/>
      <c r="WWW1" s="182"/>
      <c r="WWX1" s="182"/>
      <c r="WWY1" s="182"/>
      <c r="WWZ1" s="182"/>
      <c r="WXA1" s="182"/>
      <c r="WXB1" s="182"/>
      <c r="WXC1" s="182"/>
      <c r="WXD1" s="182"/>
      <c r="WXE1" s="182"/>
      <c r="WXF1" s="182"/>
      <c r="WXG1" s="182"/>
      <c r="WXH1" s="182"/>
      <c r="WXI1" s="182"/>
      <c r="WXJ1" s="182"/>
      <c r="WXK1" s="182"/>
      <c r="WXL1" s="182"/>
      <c r="WXM1" s="182"/>
      <c r="WXN1" s="182"/>
      <c r="WXO1" s="182"/>
      <c r="WXP1" s="182"/>
      <c r="WXQ1" s="182"/>
      <c r="WXR1" s="182"/>
      <c r="WXS1" s="182"/>
      <c r="WXT1" s="182"/>
      <c r="WXU1" s="182"/>
      <c r="WXV1" s="182"/>
      <c r="WXW1" s="182"/>
      <c r="WXX1" s="182"/>
      <c r="WXY1" s="182"/>
      <c r="WXZ1" s="182"/>
      <c r="WYA1" s="182"/>
      <c r="WYB1" s="182"/>
      <c r="WYC1" s="182"/>
      <c r="WYD1" s="182"/>
      <c r="WYE1" s="182"/>
      <c r="WYF1" s="182"/>
      <c r="WYG1" s="182"/>
      <c r="WYH1" s="182"/>
      <c r="WYI1" s="182"/>
      <c r="WYJ1" s="182"/>
      <c r="WYK1" s="182"/>
      <c r="WYL1" s="182"/>
      <c r="WYM1" s="182"/>
      <c r="WYN1" s="182"/>
      <c r="WYO1" s="182"/>
      <c r="WYP1" s="182"/>
      <c r="WYQ1" s="182"/>
      <c r="WYR1" s="182"/>
      <c r="WYS1" s="182"/>
      <c r="WYT1" s="182"/>
      <c r="WYU1" s="182"/>
      <c r="WYV1" s="182"/>
      <c r="WYW1" s="182"/>
      <c r="WYX1" s="182"/>
      <c r="WYY1" s="182"/>
      <c r="WYZ1" s="182"/>
      <c r="WZA1" s="182"/>
      <c r="WZB1" s="182"/>
      <c r="WZC1" s="182"/>
      <c r="WZD1" s="182"/>
      <c r="WZE1" s="182"/>
      <c r="WZF1" s="182"/>
      <c r="WZG1" s="182"/>
      <c r="WZH1" s="182"/>
      <c r="WZI1" s="182"/>
      <c r="WZJ1" s="182"/>
      <c r="WZK1" s="182"/>
      <c r="WZL1" s="182"/>
      <c r="WZM1" s="182"/>
      <c r="WZN1" s="182"/>
      <c r="WZO1" s="182"/>
      <c r="WZP1" s="182"/>
      <c r="WZQ1" s="182"/>
      <c r="WZR1" s="182"/>
      <c r="WZS1" s="182"/>
      <c r="WZT1" s="182"/>
      <c r="WZU1" s="182"/>
      <c r="WZV1" s="182"/>
      <c r="WZW1" s="182"/>
      <c r="WZX1" s="182"/>
      <c r="WZY1" s="182"/>
      <c r="WZZ1" s="182"/>
      <c r="XAA1" s="182"/>
      <c r="XAB1" s="182"/>
      <c r="XAC1" s="182"/>
      <c r="XAD1" s="182"/>
      <c r="XAE1" s="182"/>
      <c r="XAF1" s="182"/>
      <c r="XAG1" s="182"/>
      <c r="XAH1" s="182"/>
      <c r="XAI1" s="182"/>
      <c r="XAJ1" s="182"/>
      <c r="XAK1" s="182"/>
      <c r="XAL1" s="182"/>
      <c r="XAM1" s="182"/>
      <c r="XAN1" s="182"/>
      <c r="XAO1" s="182"/>
      <c r="XAP1" s="182"/>
      <c r="XAQ1" s="182"/>
      <c r="XAR1" s="182"/>
      <c r="XAS1" s="182"/>
      <c r="XAT1" s="182"/>
      <c r="XAU1" s="182"/>
      <c r="XAV1" s="182"/>
      <c r="XAW1" s="182"/>
      <c r="XAX1" s="182"/>
      <c r="XAY1" s="182"/>
      <c r="XAZ1" s="182"/>
      <c r="XBA1" s="182"/>
      <c r="XBB1" s="182"/>
      <c r="XBC1" s="182"/>
      <c r="XBD1" s="182"/>
      <c r="XBE1" s="182"/>
      <c r="XBF1" s="182"/>
      <c r="XBG1" s="182"/>
      <c r="XBH1" s="182"/>
      <c r="XBI1" s="182"/>
      <c r="XBJ1" s="182"/>
      <c r="XBK1" s="182"/>
      <c r="XBL1" s="182"/>
      <c r="XBM1" s="182"/>
      <c r="XBN1" s="182"/>
      <c r="XBO1" s="182"/>
      <c r="XBP1" s="182"/>
      <c r="XBQ1" s="182"/>
      <c r="XBR1" s="182"/>
      <c r="XBS1" s="182"/>
      <c r="XBT1" s="182"/>
      <c r="XBU1" s="182"/>
      <c r="XBV1" s="182"/>
      <c r="XBW1" s="182"/>
      <c r="XBX1" s="182"/>
      <c r="XBY1" s="182"/>
      <c r="XBZ1" s="182"/>
      <c r="XCA1" s="182"/>
      <c r="XCB1" s="182"/>
      <c r="XCC1" s="182"/>
      <c r="XCD1" s="182"/>
      <c r="XCE1" s="182"/>
      <c r="XCF1" s="182"/>
      <c r="XCG1" s="182"/>
      <c r="XCH1" s="182"/>
      <c r="XCI1" s="182"/>
      <c r="XCJ1" s="182"/>
      <c r="XCK1" s="182"/>
      <c r="XCL1" s="182"/>
      <c r="XCM1" s="182"/>
      <c r="XCN1" s="182"/>
      <c r="XCO1" s="182"/>
      <c r="XCP1" s="182"/>
      <c r="XCQ1" s="182"/>
      <c r="XCR1" s="182"/>
      <c r="XCS1" s="182"/>
      <c r="XCT1" s="182"/>
      <c r="XCU1" s="182"/>
      <c r="XCV1" s="182"/>
      <c r="XCW1" s="182"/>
      <c r="XCX1" s="182"/>
      <c r="XCY1" s="182"/>
      <c r="XCZ1" s="182"/>
      <c r="XDA1" s="182"/>
      <c r="XDB1" s="182"/>
      <c r="XDC1" s="182"/>
      <c r="XDD1" s="182"/>
      <c r="XDE1" s="182"/>
      <c r="XDF1" s="182"/>
      <c r="XDG1" s="182"/>
      <c r="XDH1" s="182"/>
      <c r="XDI1" s="182"/>
      <c r="XDJ1" s="182"/>
      <c r="XDK1" s="182"/>
      <c r="XDL1" s="182"/>
      <c r="XDM1" s="182"/>
      <c r="XDN1" s="182"/>
      <c r="XDO1" s="182"/>
      <c r="XDP1" s="182"/>
      <c r="XDQ1" s="182"/>
      <c r="XDR1" s="182"/>
      <c r="XDS1" s="182"/>
      <c r="XDT1" s="182"/>
      <c r="XDU1" s="182"/>
      <c r="XDV1" s="182"/>
      <c r="XDW1" s="182"/>
      <c r="XDX1" s="182"/>
      <c r="XDY1" s="182"/>
      <c r="XDZ1" s="182"/>
      <c r="XEA1" s="182"/>
      <c r="XEB1" s="182"/>
      <c r="XEC1" s="182"/>
      <c r="XED1" s="182"/>
      <c r="XEE1" s="182"/>
      <c r="XEF1" s="182"/>
      <c r="XEG1" s="182"/>
      <c r="XEH1" s="182"/>
      <c r="XEI1" s="182"/>
      <c r="XEJ1" s="182"/>
      <c r="XEK1" s="182"/>
      <c r="XEL1" s="182"/>
      <c r="XEM1" s="182"/>
      <c r="XEN1" s="182"/>
      <c r="XEO1" s="182"/>
      <c r="XEP1" s="182"/>
      <c r="XEQ1" s="182"/>
      <c r="XER1" s="182"/>
      <c r="XES1" s="182"/>
      <c r="XET1" s="182"/>
      <c r="XEU1" s="182"/>
      <c r="XEV1" s="182"/>
      <c r="XEW1" s="182"/>
      <c r="XEX1" s="182"/>
      <c r="XEY1" s="182"/>
      <c r="XEZ1" s="182"/>
      <c r="XFA1" s="182"/>
      <c r="XFB1" s="182"/>
      <c r="XFC1" s="182"/>
      <c r="XFD1" s="182"/>
    </row>
    <row r="2" spans="2:16384" s="183" customFormat="1" ht="13.5" thickBot="1">
      <c r="C2" s="184" t="s">
        <v>178</v>
      </c>
      <c r="D2" s="184"/>
      <c r="E2" s="209" t="s">
        <v>208</v>
      </c>
      <c r="F2" s="210" t="str">
        <f ca="1">'Check|List'!F2</f>
        <v>Ok</v>
      </c>
      <c r="G2" s="185"/>
      <c r="H2" s="185"/>
      <c r="I2" s="185"/>
      <c r="J2" s="186"/>
      <c r="K2" s="186"/>
      <c r="L2" s="186"/>
      <c r="M2" s="186"/>
      <c r="N2" s="186"/>
    </row>
    <row r="3" spans="2:16384" s="187" customFormat="1" ht="12" thickBot="1"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2:16384" s="187" customFormat="1">
      <c r="C4" s="188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89"/>
      <c r="Y4" s="189"/>
      <c r="Z4" s="189"/>
    </row>
    <row r="5" spans="2:16384" s="191" customFormat="1" ht="3" customHeight="1"/>
    <row r="6" spans="2:16384" s="191" customFormat="1" ht="9" customHeight="1">
      <c r="B6" s="191" t="s">
        <v>11</v>
      </c>
    </row>
    <row r="7" spans="2:16384" s="191" customFormat="1" ht="3" customHeight="1"/>
    <row r="8" spans="2:16384" s="199" customFormat="1" ht="12">
      <c r="B8" s="198" t="s">
        <v>178</v>
      </c>
      <c r="C8" s="198"/>
    </row>
    <row r="9" spans="2:16384" outlineLevel="1">
      <c r="D9" s="195"/>
      <c r="F9" s="196"/>
    </row>
    <row r="10" spans="2:16384" ht="12.75" outlineLevel="1">
      <c r="C10" s="197"/>
      <c r="D10" s="195"/>
      <c r="F10" s="196"/>
    </row>
    <row r="11" spans="2:16384" ht="12.75" outlineLevel="1">
      <c r="C11" s="197"/>
      <c r="D11" s="195"/>
      <c r="F11" s="196"/>
    </row>
    <row r="12" spans="2:16384" ht="12.75" outlineLevel="1">
      <c r="C12" s="197"/>
      <c r="D12" s="195"/>
      <c r="F12" s="196"/>
    </row>
    <row r="13" spans="2:16384" ht="12.75" outlineLevel="1">
      <c r="C13" s="197"/>
      <c r="D13" s="195"/>
      <c r="F13" s="196"/>
    </row>
    <row r="14" spans="2:16384" ht="12.75" outlineLevel="1">
      <c r="C14" s="197"/>
      <c r="D14" s="195"/>
      <c r="F14" s="196"/>
    </row>
    <row r="15" spans="2:16384" ht="12.75" outlineLevel="1">
      <c r="C15" s="197"/>
      <c r="D15" s="195"/>
      <c r="E15" s="195"/>
    </row>
    <row r="16" spans="2:16384" ht="12.75" outlineLevel="1">
      <c r="C16" s="197"/>
      <c r="D16" s="195"/>
      <c r="E16" s="195"/>
    </row>
    <row r="17" spans="3:5" ht="12.75" outlineLevel="1">
      <c r="C17" s="197"/>
      <c r="D17" s="195"/>
      <c r="E17" s="195"/>
    </row>
    <row r="18" spans="3:5" ht="12.75" outlineLevel="1">
      <c r="C18" s="197"/>
      <c r="D18" s="195"/>
    </row>
    <row r="19" spans="3:5" ht="12.75" outlineLevel="1">
      <c r="C19" s="197"/>
      <c r="D19" s="195"/>
    </row>
    <row r="20" spans="3:5" ht="12.75" outlineLevel="1">
      <c r="C20" s="197"/>
      <c r="D20" s="195"/>
    </row>
    <row r="21" spans="3:5" ht="12.75" outlineLevel="1">
      <c r="C21" s="197"/>
      <c r="D21" s="195"/>
    </row>
    <row r="22" spans="3:5" ht="12.75" outlineLevel="1">
      <c r="C22" s="197"/>
      <c r="D22" s="195"/>
    </row>
    <row r="23" spans="3:5" ht="12.75" outlineLevel="1">
      <c r="C23" s="197"/>
      <c r="D23" s="195"/>
    </row>
    <row r="24" spans="3:5" ht="12.75" outlineLevel="1">
      <c r="C24" s="197"/>
      <c r="D24" s="195"/>
    </row>
    <row r="25" spans="3:5" ht="12.75" outlineLevel="1">
      <c r="C25" s="197"/>
      <c r="D25" s="195"/>
    </row>
    <row r="26" spans="3:5" ht="12.75" outlineLevel="1">
      <c r="C26" s="197"/>
      <c r="D26" s="195"/>
    </row>
    <row r="27" spans="3:5" ht="12.75" outlineLevel="1">
      <c r="C27" s="197"/>
      <c r="D27" s="195"/>
    </row>
    <row r="28" spans="3:5" ht="12.75" outlineLevel="1">
      <c r="C28" s="197"/>
      <c r="D28" s="195"/>
    </row>
    <row r="29" spans="3:5" outlineLevel="1"/>
    <row r="30" spans="3:5" outlineLevel="1"/>
    <row r="31" spans="3:5" outlineLevel="1"/>
    <row r="32" spans="3:5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45" outlineLevel="1"/>
    <row r="46" outlineLevel="1"/>
    <row r="47" outlineLevel="1"/>
    <row r="48" outlineLevel="1"/>
    <row r="49" spans="2:3" outlineLevel="1"/>
    <row r="50" spans="2:3" outlineLevel="1"/>
    <row r="51" spans="2:3" outlineLevel="1"/>
    <row r="52" spans="2:3" outlineLevel="1"/>
    <row r="53" spans="2:3" outlineLevel="1"/>
    <row r="54" spans="2:3" outlineLevel="1"/>
    <row r="56" spans="2:3" s="193" customFormat="1" ht="12">
      <c r="B56" s="192" t="s">
        <v>75</v>
      </c>
      <c r="C56" s="192"/>
    </row>
  </sheetData>
  <conditionalFormatting sqref="F2">
    <cfRule type="cellIs" dxfId="147" priority="3" operator="equal">
      <formula>"Check"</formula>
    </cfRule>
    <cfRule type="cellIs" dxfId="146" priority="4" operator="equal">
      <formula>"Ok"</formula>
    </cfRule>
  </conditionalFormatting>
  <conditionalFormatting sqref="F1">
    <cfRule type="cellIs" dxfId="145" priority="1" operator="equal">
      <formula>"Check"</formula>
    </cfRule>
    <cfRule type="cellIs" dxfId="144" priority="2" operator="equal">
      <formula>"Ok"</formula>
    </cfRule>
  </conditionalFormatting>
  <hyperlinks>
    <hyperlink ref="H1" location="Index!A1" display="Back to Index"/>
  </hyperlinks>
  <pageMargins left="0.7" right="0.7" top="0.75" bottom="0.75" header="0.3" footer="0.3"/>
  <pageSetup paperSize="9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XFD205"/>
  <sheetViews>
    <sheetView showGridLines="0" workbookViewId="0"/>
  </sheetViews>
  <sheetFormatPr defaultRowHeight="11.25" outlineLevelRow="1"/>
  <cols>
    <col min="1" max="2" width="1.5" customWidth="1"/>
    <col min="3" max="3" width="49.6640625" customWidth="1"/>
    <col min="4" max="4" width="17" customWidth="1"/>
    <col min="5" max="5" width="15.83203125" customWidth="1"/>
    <col min="6" max="6" width="10.6640625" customWidth="1"/>
    <col min="7" max="7" width="28.5" bestFit="1" customWidth="1"/>
    <col min="8" max="8" width="10.33203125" customWidth="1"/>
    <col min="9" max="11" width="11" customWidth="1"/>
    <col min="12" max="26" width="10.83203125" customWidth="1"/>
  </cols>
  <sheetData>
    <row r="1" spans="1:16384" s="1" customFormat="1" ht="15.75">
      <c r="C1" s="181" t="str">
        <f>Index!$C$1</f>
        <v>EDPR16 Public Lighting Interim Model</v>
      </c>
      <c r="D1" s="2"/>
      <c r="E1" s="209" t="s">
        <v>207</v>
      </c>
      <c r="F1" s="210" t="str">
        <f>IF(COUNTA($A$8:$A$204)=COUNTIF($A$8:$A$204,"Ok"),"Ok","Check")</f>
        <v>Ok</v>
      </c>
      <c r="G1" s="4"/>
      <c r="H1" s="5" t="s">
        <v>0</v>
      </c>
      <c r="I1" s="4"/>
      <c r="J1" s="3" t="s">
        <v>1</v>
      </c>
      <c r="K1" s="6" t="s">
        <v>2</v>
      </c>
      <c r="L1" s="7" t="s">
        <v>3</v>
      </c>
      <c r="M1" s="8" t="s">
        <v>4</v>
      </c>
      <c r="U1" s="9"/>
    </row>
    <row r="2" spans="1:16384" s="10" customFormat="1" ht="13.5" customHeight="1" thickBot="1">
      <c r="C2" s="11" t="s">
        <v>170</v>
      </c>
      <c r="D2" s="11"/>
      <c r="E2" s="209" t="s">
        <v>208</v>
      </c>
      <c r="F2" s="210" t="str">
        <f ca="1">'Check|List'!F2</f>
        <v>Ok</v>
      </c>
      <c r="G2" s="12"/>
      <c r="H2" s="12"/>
      <c r="I2" s="12"/>
      <c r="J2" s="12"/>
    </row>
    <row r="3" spans="1:16384" s="13" customFormat="1" ht="12" thickBot="1">
      <c r="I3" s="247" t="s">
        <v>5</v>
      </c>
      <c r="J3" s="248"/>
      <c r="K3" s="248"/>
      <c r="L3" s="248"/>
      <c r="M3" s="248"/>
      <c r="N3" s="104" t="s">
        <v>6</v>
      </c>
      <c r="O3" s="249" t="s">
        <v>7</v>
      </c>
      <c r="P3" s="250"/>
      <c r="Q3" s="250"/>
      <c r="R3" s="250"/>
      <c r="S3" s="250"/>
      <c r="T3" s="250"/>
    </row>
    <row r="4" spans="1:16384" s="13" customFormat="1">
      <c r="C4" s="14"/>
      <c r="D4" s="15" t="s">
        <v>8</v>
      </c>
      <c r="E4" s="15" t="s">
        <v>9</v>
      </c>
      <c r="F4" s="15" t="s">
        <v>10</v>
      </c>
      <c r="G4" s="15"/>
      <c r="H4" s="15"/>
      <c r="I4" s="15">
        <f>J4-1</f>
        <v>2009</v>
      </c>
      <c r="J4" s="15">
        <f>K4-1</f>
        <v>2010</v>
      </c>
      <c r="K4" s="15">
        <v>2011</v>
      </c>
      <c r="L4" s="15">
        <f>K4+1</f>
        <v>2012</v>
      </c>
      <c r="M4" s="15">
        <f t="shared" ref="M4:T4" si="0">L4+1</f>
        <v>2013</v>
      </c>
      <c r="N4" s="15">
        <f t="shared" si="0"/>
        <v>2014</v>
      </c>
      <c r="O4" s="15">
        <f t="shared" si="0"/>
        <v>2015</v>
      </c>
      <c r="P4" s="15">
        <f t="shared" si="0"/>
        <v>2016</v>
      </c>
      <c r="Q4" s="15">
        <f t="shared" si="0"/>
        <v>2017</v>
      </c>
      <c r="R4" s="15">
        <f t="shared" si="0"/>
        <v>2018</v>
      </c>
      <c r="S4" s="15">
        <f t="shared" si="0"/>
        <v>2019</v>
      </c>
      <c r="T4" s="15">
        <f t="shared" si="0"/>
        <v>2020</v>
      </c>
      <c r="U4" s="16"/>
      <c r="V4" s="16"/>
      <c r="W4" s="16"/>
      <c r="X4" s="16"/>
      <c r="Y4" s="16"/>
      <c r="Z4" s="16"/>
      <c r="AA4" s="16"/>
    </row>
    <row r="5" spans="1:16384" s="17" customFormat="1" ht="3" customHeight="1">
      <c r="D5" s="18"/>
      <c r="E5" s="18"/>
      <c r="F5" s="18"/>
      <c r="G5" s="18"/>
      <c r="H5" s="18"/>
      <c r="I5" s="18"/>
      <c r="J5" s="18"/>
    </row>
    <row r="6" spans="1:16384" s="17" customFormat="1" ht="9" customHeight="1">
      <c r="B6" s="17" t="s">
        <v>11</v>
      </c>
      <c r="D6" s="18"/>
      <c r="E6" s="18"/>
      <c r="F6" s="18"/>
      <c r="G6" s="18"/>
      <c r="H6" s="18"/>
      <c r="I6" s="18"/>
      <c r="J6" s="18"/>
    </row>
    <row r="7" spans="1:16384" s="17" customFormat="1" ht="3" customHeight="1">
      <c r="D7" s="18"/>
      <c r="E7" s="18"/>
      <c r="F7" s="18"/>
      <c r="G7" s="18"/>
      <c r="H7" s="18"/>
      <c r="I7" s="18"/>
      <c r="J7" s="18"/>
    </row>
    <row r="8" spans="1:16384" ht="12">
      <c r="A8" s="71"/>
      <c r="B8" s="132" t="s">
        <v>135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1"/>
      <c r="N8" s="71"/>
      <c r="O8" s="71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  <c r="AMK8" s="73"/>
      <c r="AML8" s="73"/>
      <c r="AMM8" s="73"/>
      <c r="AMN8" s="73"/>
      <c r="AMO8" s="73"/>
      <c r="AMP8" s="73"/>
      <c r="AMQ8" s="73"/>
      <c r="AMR8" s="73"/>
      <c r="AMS8" s="73"/>
      <c r="AMT8" s="73"/>
      <c r="AMU8" s="73"/>
      <c r="AMV8" s="73"/>
      <c r="AMW8" s="73"/>
      <c r="AMX8" s="73"/>
      <c r="AMY8" s="73"/>
      <c r="AMZ8" s="73"/>
      <c r="ANA8" s="73"/>
      <c r="ANB8" s="73"/>
      <c r="ANC8" s="73"/>
      <c r="AND8" s="73"/>
      <c r="ANE8" s="73"/>
      <c r="ANF8" s="73"/>
      <c r="ANG8" s="73"/>
      <c r="ANH8" s="73"/>
      <c r="ANI8" s="73"/>
      <c r="ANJ8" s="73"/>
      <c r="ANK8" s="73"/>
      <c r="ANL8" s="73"/>
      <c r="ANM8" s="73"/>
      <c r="ANN8" s="73"/>
      <c r="ANO8" s="73"/>
      <c r="ANP8" s="73"/>
      <c r="ANQ8" s="73"/>
      <c r="ANR8" s="73"/>
      <c r="ANS8" s="73"/>
      <c r="ANT8" s="73"/>
      <c r="ANU8" s="73"/>
      <c r="ANV8" s="73"/>
      <c r="ANW8" s="73"/>
      <c r="ANX8" s="73"/>
      <c r="ANY8" s="73"/>
      <c r="ANZ8" s="73"/>
      <c r="AOA8" s="73"/>
      <c r="AOB8" s="73"/>
      <c r="AOC8" s="73"/>
      <c r="AOD8" s="73"/>
      <c r="AOE8" s="73"/>
      <c r="AOF8" s="73"/>
      <c r="AOG8" s="73"/>
      <c r="AOH8" s="73"/>
      <c r="AOI8" s="73"/>
      <c r="AOJ8" s="73"/>
      <c r="AOK8" s="73"/>
      <c r="AOL8" s="73"/>
      <c r="AOM8" s="73"/>
      <c r="AON8" s="73"/>
      <c r="AOO8" s="73"/>
      <c r="AOP8" s="73"/>
      <c r="AOQ8" s="73"/>
      <c r="AOR8" s="73"/>
      <c r="AOS8" s="73"/>
      <c r="AOT8" s="73"/>
      <c r="AOU8" s="73"/>
      <c r="AOV8" s="73"/>
      <c r="AOW8" s="73"/>
      <c r="AOX8" s="73"/>
      <c r="AOY8" s="73"/>
      <c r="AOZ8" s="73"/>
      <c r="APA8" s="73"/>
      <c r="APB8" s="73"/>
      <c r="APC8" s="73"/>
      <c r="APD8" s="73"/>
      <c r="APE8" s="73"/>
      <c r="APF8" s="73"/>
      <c r="APG8" s="73"/>
      <c r="APH8" s="73"/>
      <c r="API8" s="73"/>
      <c r="APJ8" s="73"/>
      <c r="APK8" s="73"/>
      <c r="APL8" s="73"/>
      <c r="APM8" s="73"/>
      <c r="APN8" s="73"/>
      <c r="APO8" s="73"/>
      <c r="APP8" s="73"/>
      <c r="APQ8" s="73"/>
      <c r="APR8" s="73"/>
      <c r="APS8" s="73"/>
      <c r="APT8" s="73"/>
      <c r="APU8" s="73"/>
      <c r="APV8" s="73"/>
      <c r="APW8" s="73"/>
      <c r="APX8" s="73"/>
      <c r="APY8" s="73"/>
      <c r="APZ8" s="73"/>
      <c r="AQA8" s="73"/>
      <c r="AQB8" s="73"/>
      <c r="AQC8" s="73"/>
      <c r="AQD8" s="73"/>
      <c r="AQE8" s="73"/>
      <c r="AQF8" s="73"/>
      <c r="AQG8" s="73"/>
      <c r="AQH8" s="73"/>
      <c r="AQI8" s="73"/>
      <c r="AQJ8" s="73"/>
      <c r="AQK8" s="73"/>
      <c r="AQL8" s="73"/>
      <c r="AQM8" s="73"/>
      <c r="AQN8" s="73"/>
      <c r="AQO8" s="73"/>
      <c r="AQP8" s="73"/>
      <c r="AQQ8" s="73"/>
      <c r="AQR8" s="73"/>
      <c r="AQS8" s="73"/>
      <c r="AQT8" s="73"/>
      <c r="AQU8" s="73"/>
      <c r="AQV8" s="73"/>
      <c r="AQW8" s="73"/>
      <c r="AQX8" s="73"/>
      <c r="AQY8" s="73"/>
      <c r="AQZ8" s="73"/>
      <c r="ARA8" s="73"/>
      <c r="ARB8" s="73"/>
      <c r="ARC8" s="73"/>
      <c r="ARD8" s="73"/>
      <c r="ARE8" s="73"/>
      <c r="ARF8" s="73"/>
      <c r="ARG8" s="73"/>
      <c r="ARH8" s="73"/>
      <c r="ARI8" s="73"/>
      <c r="ARJ8" s="73"/>
      <c r="ARK8" s="73"/>
      <c r="ARL8" s="73"/>
      <c r="ARM8" s="73"/>
      <c r="ARN8" s="73"/>
      <c r="ARO8" s="73"/>
      <c r="ARP8" s="73"/>
      <c r="ARQ8" s="73"/>
      <c r="ARR8" s="73"/>
      <c r="ARS8" s="73"/>
      <c r="ART8" s="73"/>
      <c r="ARU8" s="73"/>
      <c r="ARV8" s="73"/>
      <c r="ARW8" s="73"/>
      <c r="ARX8" s="73"/>
      <c r="ARY8" s="73"/>
      <c r="ARZ8" s="73"/>
      <c r="ASA8" s="73"/>
      <c r="ASB8" s="73"/>
      <c r="ASC8" s="73"/>
      <c r="ASD8" s="73"/>
      <c r="ASE8" s="73"/>
      <c r="ASF8" s="73"/>
      <c r="ASG8" s="73"/>
      <c r="ASH8" s="73"/>
      <c r="ASI8" s="73"/>
      <c r="ASJ8" s="73"/>
      <c r="ASK8" s="73"/>
      <c r="ASL8" s="73"/>
      <c r="ASM8" s="73"/>
      <c r="ASN8" s="73"/>
      <c r="ASO8" s="73"/>
      <c r="ASP8" s="73"/>
      <c r="ASQ8" s="73"/>
      <c r="ASR8" s="73"/>
      <c r="ASS8" s="73"/>
      <c r="AST8" s="73"/>
      <c r="ASU8" s="73"/>
      <c r="ASV8" s="73"/>
      <c r="ASW8" s="73"/>
      <c r="ASX8" s="73"/>
      <c r="ASY8" s="73"/>
      <c r="ASZ8" s="73"/>
      <c r="ATA8" s="73"/>
      <c r="ATB8" s="73"/>
      <c r="ATC8" s="73"/>
      <c r="ATD8" s="73"/>
      <c r="ATE8" s="73"/>
      <c r="ATF8" s="73"/>
      <c r="ATG8" s="73"/>
      <c r="ATH8" s="73"/>
      <c r="ATI8" s="73"/>
      <c r="ATJ8" s="73"/>
      <c r="ATK8" s="73"/>
      <c r="ATL8" s="73"/>
      <c r="ATM8" s="73"/>
      <c r="ATN8" s="73"/>
      <c r="ATO8" s="73"/>
      <c r="ATP8" s="73"/>
      <c r="ATQ8" s="73"/>
      <c r="ATR8" s="73"/>
      <c r="ATS8" s="73"/>
      <c r="ATT8" s="73"/>
      <c r="ATU8" s="73"/>
      <c r="ATV8" s="73"/>
      <c r="ATW8" s="73"/>
      <c r="ATX8" s="73"/>
      <c r="ATY8" s="73"/>
      <c r="ATZ8" s="73"/>
      <c r="AUA8" s="73"/>
      <c r="AUB8" s="73"/>
      <c r="AUC8" s="73"/>
      <c r="AUD8" s="73"/>
      <c r="AUE8" s="73"/>
      <c r="AUF8" s="73"/>
      <c r="AUG8" s="73"/>
      <c r="AUH8" s="73"/>
      <c r="AUI8" s="73"/>
      <c r="AUJ8" s="73"/>
      <c r="AUK8" s="73"/>
      <c r="AUL8" s="73"/>
      <c r="AUM8" s="73"/>
      <c r="AUN8" s="73"/>
      <c r="AUO8" s="73"/>
      <c r="AUP8" s="73"/>
      <c r="AUQ8" s="73"/>
      <c r="AUR8" s="73"/>
      <c r="AUS8" s="73"/>
      <c r="AUT8" s="73"/>
      <c r="AUU8" s="73"/>
      <c r="AUV8" s="73"/>
      <c r="AUW8" s="73"/>
      <c r="AUX8" s="73"/>
      <c r="AUY8" s="73"/>
      <c r="AUZ8" s="73"/>
      <c r="AVA8" s="73"/>
      <c r="AVB8" s="73"/>
      <c r="AVC8" s="73"/>
      <c r="AVD8" s="73"/>
      <c r="AVE8" s="73"/>
      <c r="AVF8" s="73"/>
      <c r="AVG8" s="73"/>
      <c r="AVH8" s="73"/>
      <c r="AVI8" s="73"/>
      <c r="AVJ8" s="73"/>
      <c r="AVK8" s="73"/>
      <c r="AVL8" s="73"/>
      <c r="AVM8" s="73"/>
      <c r="AVN8" s="73"/>
      <c r="AVO8" s="73"/>
      <c r="AVP8" s="73"/>
      <c r="AVQ8" s="73"/>
      <c r="AVR8" s="73"/>
      <c r="AVS8" s="73"/>
      <c r="AVT8" s="73"/>
      <c r="AVU8" s="73"/>
      <c r="AVV8" s="73"/>
      <c r="AVW8" s="73"/>
      <c r="AVX8" s="73"/>
      <c r="AVY8" s="73"/>
      <c r="AVZ8" s="73"/>
      <c r="AWA8" s="73"/>
      <c r="AWB8" s="73"/>
      <c r="AWC8" s="73"/>
      <c r="AWD8" s="73"/>
      <c r="AWE8" s="73"/>
      <c r="AWF8" s="73"/>
      <c r="AWG8" s="73"/>
      <c r="AWH8" s="73"/>
      <c r="AWI8" s="73"/>
      <c r="AWJ8" s="73"/>
      <c r="AWK8" s="73"/>
      <c r="AWL8" s="73"/>
      <c r="AWM8" s="73"/>
      <c r="AWN8" s="73"/>
      <c r="AWO8" s="73"/>
      <c r="AWP8" s="73"/>
      <c r="AWQ8" s="73"/>
      <c r="AWR8" s="73"/>
      <c r="AWS8" s="73"/>
      <c r="AWT8" s="73"/>
      <c r="AWU8" s="73"/>
      <c r="AWV8" s="73"/>
      <c r="AWW8" s="73"/>
      <c r="AWX8" s="73"/>
      <c r="AWY8" s="73"/>
      <c r="AWZ8" s="73"/>
      <c r="AXA8" s="73"/>
      <c r="AXB8" s="73"/>
      <c r="AXC8" s="73"/>
      <c r="AXD8" s="73"/>
      <c r="AXE8" s="73"/>
      <c r="AXF8" s="73"/>
      <c r="AXG8" s="73"/>
      <c r="AXH8" s="73"/>
      <c r="AXI8" s="73"/>
      <c r="AXJ8" s="73"/>
      <c r="AXK8" s="73"/>
      <c r="AXL8" s="73"/>
      <c r="AXM8" s="73"/>
      <c r="AXN8" s="73"/>
      <c r="AXO8" s="73"/>
      <c r="AXP8" s="73"/>
      <c r="AXQ8" s="73"/>
      <c r="AXR8" s="73"/>
      <c r="AXS8" s="73"/>
      <c r="AXT8" s="73"/>
      <c r="AXU8" s="73"/>
      <c r="AXV8" s="73"/>
      <c r="AXW8" s="73"/>
      <c r="AXX8" s="73"/>
      <c r="AXY8" s="73"/>
      <c r="AXZ8" s="73"/>
      <c r="AYA8" s="73"/>
      <c r="AYB8" s="73"/>
      <c r="AYC8" s="73"/>
      <c r="AYD8" s="73"/>
      <c r="AYE8" s="73"/>
      <c r="AYF8" s="73"/>
      <c r="AYG8" s="73"/>
      <c r="AYH8" s="73"/>
      <c r="AYI8" s="73"/>
      <c r="AYJ8" s="73"/>
      <c r="AYK8" s="73"/>
      <c r="AYL8" s="73"/>
      <c r="AYM8" s="73"/>
      <c r="AYN8" s="73"/>
      <c r="AYO8" s="73"/>
      <c r="AYP8" s="73"/>
      <c r="AYQ8" s="73"/>
      <c r="AYR8" s="73"/>
      <c r="AYS8" s="73"/>
      <c r="AYT8" s="73"/>
      <c r="AYU8" s="73"/>
      <c r="AYV8" s="73"/>
      <c r="AYW8" s="73"/>
      <c r="AYX8" s="73"/>
      <c r="AYY8" s="73"/>
      <c r="AYZ8" s="73"/>
      <c r="AZA8" s="73"/>
      <c r="AZB8" s="73"/>
      <c r="AZC8" s="73"/>
      <c r="AZD8" s="73"/>
      <c r="AZE8" s="73"/>
      <c r="AZF8" s="73"/>
      <c r="AZG8" s="73"/>
      <c r="AZH8" s="73"/>
      <c r="AZI8" s="73"/>
      <c r="AZJ8" s="73"/>
      <c r="AZK8" s="73"/>
      <c r="AZL8" s="73"/>
      <c r="AZM8" s="73"/>
      <c r="AZN8" s="73"/>
      <c r="AZO8" s="73"/>
      <c r="AZP8" s="73"/>
      <c r="AZQ8" s="73"/>
      <c r="AZR8" s="73"/>
      <c r="AZS8" s="73"/>
      <c r="AZT8" s="73"/>
      <c r="AZU8" s="73"/>
      <c r="AZV8" s="73"/>
      <c r="AZW8" s="73"/>
      <c r="AZX8" s="73"/>
      <c r="AZY8" s="73"/>
      <c r="AZZ8" s="73"/>
      <c r="BAA8" s="73"/>
      <c r="BAB8" s="73"/>
      <c r="BAC8" s="73"/>
      <c r="BAD8" s="73"/>
      <c r="BAE8" s="73"/>
      <c r="BAF8" s="73"/>
      <c r="BAG8" s="73"/>
      <c r="BAH8" s="73"/>
      <c r="BAI8" s="73"/>
      <c r="BAJ8" s="73"/>
      <c r="BAK8" s="73"/>
      <c r="BAL8" s="73"/>
      <c r="BAM8" s="73"/>
      <c r="BAN8" s="73"/>
      <c r="BAO8" s="73"/>
      <c r="BAP8" s="73"/>
      <c r="BAQ8" s="73"/>
      <c r="BAR8" s="73"/>
      <c r="BAS8" s="73"/>
      <c r="BAT8" s="73"/>
      <c r="BAU8" s="73"/>
      <c r="BAV8" s="73"/>
      <c r="BAW8" s="73"/>
      <c r="BAX8" s="73"/>
      <c r="BAY8" s="73"/>
      <c r="BAZ8" s="73"/>
      <c r="BBA8" s="73"/>
      <c r="BBB8" s="73"/>
      <c r="BBC8" s="73"/>
      <c r="BBD8" s="73"/>
      <c r="BBE8" s="73"/>
      <c r="BBF8" s="73"/>
      <c r="BBG8" s="73"/>
      <c r="BBH8" s="73"/>
      <c r="BBI8" s="73"/>
      <c r="BBJ8" s="73"/>
      <c r="BBK8" s="73"/>
      <c r="BBL8" s="73"/>
      <c r="BBM8" s="73"/>
      <c r="BBN8" s="73"/>
      <c r="BBO8" s="73"/>
      <c r="BBP8" s="73"/>
      <c r="BBQ8" s="73"/>
      <c r="BBR8" s="73"/>
      <c r="BBS8" s="73"/>
      <c r="BBT8" s="73"/>
      <c r="BBU8" s="73"/>
      <c r="BBV8" s="73"/>
      <c r="BBW8" s="73"/>
      <c r="BBX8" s="73"/>
      <c r="BBY8" s="73"/>
      <c r="BBZ8" s="73"/>
      <c r="BCA8" s="73"/>
      <c r="BCB8" s="73"/>
      <c r="BCC8" s="73"/>
      <c r="BCD8" s="73"/>
      <c r="BCE8" s="73"/>
      <c r="BCF8" s="73"/>
      <c r="BCG8" s="73"/>
      <c r="BCH8" s="73"/>
      <c r="BCI8" s="73"/>
      <c r="BCJ8" s="73"/>
      <c r="BCK8" s="73"/>
      <c r="BCL8" s="73"/>
      <c r="BCM8" s="73"/>
      <c r="BCN8" s="73"/>
      <c r="BCO8" s="73"/>
      <c r="BCP8" s="73"/>
      <c r="BCQ8" s="73"/>
      <c r="BCR8" s="73"/>
      <c r="BCS8" s="73"/>
      <c r="BCT8" s="73"/>
      <c r="BCU8" s="73"/>
      <c r="BCV8" s="73"/>
      <c r="BCW8" s="73"/>
      <c r="BCX8" s="73"/>
      <c r="BCY8" s="73"/>
      <c r="BCZ8" s="73"/>
      <c r="BDA8" s="73"/>
      <c r="BDB8" s="73"/>
      <c r="BDC8" s="73"/>
      <c r="BDD8" s="73"/>
      <c r="BDE8" s="73"/>
      <c r="BDF8" s="73"/>
      <c r="BDG8" s="73"/>
      <c r="BDH8" s="73"/>
      <c r="BDI8" s="73"/>
      <c r="BDJ8" s="73"/>
      <c r="BDK8" s="73"/>
      <c r="BDL8" s="73"/>
      <c r="BDM8" s="73"/>
      <c r="BDN8" s="73"/>
      <c r="BDO8" s="73"/>
      <c r="BDP8" s="73"/>
      <c r="BDQ8" s="73"/>
      <c r="BDR8" s="73"/>
      <c r="BDS8" s="73"/>
      <c r="BDT8" s="73"/>
      <c r="BDU8" s="73"/>
      <c r="BDV8" s="73"/>
      <c r="BDW8" s="73"/>
      <c r="BDX8" s="73"/>
      <c r="BDY8" s="73"/>
      <c r="BDZ8" s="73"/>
      <c r="BEA8" s="73"/>
      <c r="BEB8" s="73"/>
      <c r="BEC8" s="73"/>
      <c r="BED8" s="73"/>
      <c r="BEE8" s="73"/>
      <c r="BEF8" s="73"/>
      <c r="BEG8" s="73"/>
      <c r="BEH8" s="73"/>
      <c r="BEI8" s="73"/>
      <c r="BEJ8" s="73"/>
      <c r="BEK8" s="73"/>
      <c r="BEL8" s="73"/>
      <c r="BEM8" s="73"/>
      <c r="BEN8" s="73"/>
      <c r="BEO8" s="73"/>
      <c r="BEP8" s="73"/>
      <c r="BEQ8" s="73"/>
      <c r="BER8" s="73"/>
      <c r="BES8" s="73"/>
      <c r="BET8" s="73"/>
      <c r="BEU8" s="73"/>
      <c r="BEV8" s="73"/>
      <c r="BEW8" s="73"/>
      <c r="BEX8" s="73"/>
      <c r="BEY8" s="73"/>
      <c r="BEZ8" s="73"/>
      <c r="BFA8" s="73"/>
      <c r="BFB8" s="73"/>
      <c r="BFC8" s="73"/>
      <c r="BFD8" s="73"/>
      <c r="BFE8" s="73"/>
      <c r="BFF8" s="73"/>
      <c r="BFG8" s="73"/>
      <c r="BFH8" s="73"/>
      <c r="BFI8" s="73"/>
      <c r="BFJ8" s="73"/>
      <c r="BFK8" s="73"/>
      <c r="BFL8" s="73"/>
      <c r="BFM8" s="73"/>
      <c r="BFN8" s="73"/>
      <c r="BFO8" s="73"/>
      <c r="BFP8" s="73"/>
      <c r="BFQ8" s="73"/>
      <c r="BFR8" s="73"/>
      <c r="BFS8" s="73"/>
      <c r="BFT8" s="73"/>
      <c r="BFU8" s="73"/>
      <c r="BFV8" s="73"/>
      <c r="BFW8" s="73"/>
      <c r="BFX8" s="73"/>
      <c r="BFY8" s="73"/>
      <c r="BFZ8" s="73"/>
      <c r="BGA8" s="73"/>
      <c r="BGB8" s="73"/>
      <c r="BGC8" s="73"/>
      <c r="BGD8" s="73"/>
      <c r="BGE8" s="73"/>
      <c r="BGF8" s="73"/>
      <c r="BGG8" s="73"/>
      <c r="BGH8" s="73"/>
      <c r="BGI8" s="73"/>
      <c r="BGJ8" s="73"/>
      <c r="BGK8" s="73"/>
      <c r="BGL8" s="73"/>
      <c r="BGM8" s="73"/>
      <c r="BGN8" s="73"/>
      <c r="BGO8" s="73"/>
      <c r="BGP8" s="73"/>
      <c r="BGQ8" s="73"/>
      <c r="BGR8" s="73"/>
      <c r="BGS8" s="73"/>
      <c r="BGT8" s="73"/>
      <c r="BGU8" s="73"/>
      <c r="BGV8" s="73"/>
      <c r="BGW8" s="73"/>
      <c r="BGX8" s="73"/>
      <c r="BGY8" s="73"/>
      <c r="BGZ8" s="73"/>
      <c r="BHA8" s="73"/>
      <c r="BHB8" s="73"/>
      <c r="BHC8" s="73"/>
      <c r="BHD8" s="73"/>
      <c r="BHE8" s="73"/>
      <c r="BHF8" s="73"/>
      <c r="BHG8" s="73"/>
      <c r="BHH8" s="73"/>
      <c r="BHI8" s="73"/>
      <c r="BHJ8" s="73"/>
      <c r="BHK8" s="73"/>
      <c r="BHL8" s="73"/>
      <c r="BHM8" s="73"/>
      <c r="BHN8" s="73"/>
      <c r="BHO8" s="73"/>
      <c r="BHP8" s="73"/>
      <c r="BHQ8" s="73"/>
      <c r="BHR8" s="73"/>
      <c r="BHS8" s="73"/>
      <c r="BHT8" s="73"/>
      <c r="BHU8" s="73"/>
      <c r="BHV8" s="73"/>
      <c r="BHW8" s="73"/>
      <c r="BHX8" s="73"/>
      <c r="BHY8" s="73"/>
      <c r="BHZ8" s="73"/>
      <c r="BIA8" s="73"/>
      <c r="BIB8" s="73"/>
      <c r="BIC8" s="73"/>
      <c r="BID8" s="73"/>
      <c r="BIE8" s="73"/>
      <c r="BIF8" s="73"/>
      <c r="BIG8" s="73"/>
      <c r="BIH8" s="73"/>
      <c r="BII8" s="73"/>
      <c r="BIJ8" s="73"/>
      <c r="BIK8" s="73"/>
      <c r="BIL8" s="73"/>
      <c r="BIM8" s="73"/>
      <c r="BIN8" s="73"/>
      <c r="BIO8" s="73"/>
      <c r="BIP8" s="73"/>
      <c r="BIQ8" s="73"/>
      <c r="BIR8" s="73"/>
      <c r="BIS8" s="73"/>
      <c r="BIT8" s="73"/>
      <c r="BIU8" s="73"/>
      <c r="BIV8" s="73"/>
      <c r="BIW8" s="73"/>
      <c r="BIX8" s="73"/>
      <c r="BIY8" s="73"/>
      <c r="BIZ8" s="73"/>
      <c r="BJA8" s="73"/>
      <c r="BJB8" s="73"/>
      <c r="BJC8" s="73"/>
      <c r="BJD8" s="73"/>
      <c r="BJE8" s="73"/>
      <c r="BJF8" s="73"/>
      <c r="BJG8" s="73"/>
      <c r="BJH8" s="73"/>
      <c r="BJI8" s="73"/>
      <c r="BJJ8" s="73"/>
      <c r="BJK8" s="73"/>
      <c r="BJL8" s="73"/>
      <c r="BJM8" s="73"/>
      <c r="BJN8" s="73"/>
      <c r="BJO8" s="73"/>
      <c r="BJP8" s="73"/>
      <c r="BJQ8" s="73"/>
      <c r="BJR8" s="73"/>
      <c r="BJS8" s="73"/>
      <c r="BJT8" s="73"/>
      <c r="BJU8" s="73"/>
      <c r="BJV8" s="73"/>
      <c r="BJW8" s="73"/>
      <c r="BJX8" s="73"/>
      <c r="BJY8" s="73"/>
      <c r="BJZ8" s="73"/>
      <c r="BKA8" s="73"/>
      <c r="BKB8" s="73"/>
      <c r="BKC8" s="73"/>
      <c r="BKD8" s="73"/>
      <c r="BKE8" s="73"/>
      <c r="BKF8" s="73"/>
      <c r="BKG8" s="73"/>
      <c r="BKH8" s="73"/>
      <c r="BKI8" s="73"/>
      <c r="BKJ8" s="73"/>
      <c r="BKK8" s="73"/>
      <c r="BKL8" s="73"/>
      <c r="BKM8" s="73"/>
      <c r="BKN8" s="73"/>
      <c r="BKO8" s="73"/>
      <c r="BKP8" s="73"/>
      <c r="BKQ8" s="73"/>
      <c r="BKR8" s="73"/>
      <c r="BKS8" s="73"/>
      <c r="BKT8" s="73"/>
      <c r="BKU8" s="73"/>
      <c r="BKV8" s="73"/>
      <c r="BKW8" s="73"/>
      <c r="BKX8" s="73"/>
      <c r="BKY8" s="73"/>
      <c r="BKZ8" s="73"/>
      <c r="BLA8" s="73"/>
      <c r="BLB8" s="73"/>
      <c r="BLC8" s="73"/>
      <c r="BLD8" s="73"/>
      <c r="BLE8" s="73"/>
      <c r="BLF8" s="73"/>
      <c r="BLG8" s="73"/>
      <c r="BLH8" s="73"/>
      <c r="BLI8" s="73"/>
      <c r="BLJ8" s="73"/>
      <c r="BLK8" s="73"/>
      <c r="BLL8" s="73"/>
      <c r="BLM8" s="73"/>
      <c r="BLN8" s="73"/>
      <c r="BLO8" s="73"/>
      <c r="BLP8" s="73"/>
      <c r="BLQ8" s="73"/>
      <c r="BLR8" s="73"/>
      <c r="BLS8" s="73"/>
      <c r="BLT8" s="73"/>
      <c r="BLU8" s="73"/>
      <c r="BLV8" s="73"/>
      <c r="BLW8" s="73"/>
      <c r="BLX8" s="73"/>
      <c r="BLY8" s="73"/>
      <c r="BLZ8" s="73"/>
      <c r="BMA8" s="73"/>
      <c r="BMB8" s="73"/>
      <c r="BMC8" s="73"/>
      <c r="BMD8" s="73"/>
      <c r="BME8" s="73"/>
      <c r="BMF8" s="73"/>
      <c r="BMG8" s="73"/>
      <c r="BMH8" s="73"/>
      <c r="BMI8" s="73"/>
      <c r="BMJ8" s="73"/>
      <c r="BMK8" s="73"/>
      <c r="BML8" s="73"/>
      <c r="BMM8" s="73"/>
      <c r="BMN8" s="73"/>
      <c r="BMO8" s="73"/>
      <c r="BMP8" s="73"/>
      <c r="BMQ8" s="73"/>
      <c r="BMR8" s="73"/>
      <c r="BMS8" s="73"/>
      <c r="BMT8" s="73"/>
      <c r="BMU8" s="73"/>
      <c r="BMV8" s="73"/>
      <c r="BMW8" s="73"/>
      <c r="BMX8" s="73"/>
      <c r="BMY8" s="73"/>
      <c r="BMZ8" s="73"/>
      <c r="BNA8" s="73"/>
      <c r="BNB8" s="73"/>
      <c r="BNC8" s="73"/>
      <c r="BND8" s="73"/>
      <c r="BNE8" s="73"/>
      <c r="BNF8" s="73"/>
      <c r="BNG8" s="73"/>
      <c r="BNH8" s="73"/>
      <c r="BNI8" s="73"/>
      <c r="BNJ8" s="73"/>
      <c r="BNK8" s="73"/>
      <c r="BNL8" s="73"/>
      <c r="BNM8" s="73"/>
      <c r="BNN8" s="73"/>
      <c r="BNO8" s="73"/>
      <c r="BNP8" s="73"/>
      <c r="BNQ8" s="73"/>
      <c r="BNR8" s="73"/>
      <c r="BNS8" s="73"/>
      <c r="BNT8" s="73"/>
      <c r="BNU8" s="73"/>
      <c r="BNV8" s="73"/>
      <c r="BNW8" s="73"/>
      <c r="BNX8" s="73"/>
      <c r="BNY8" s="73"/>
      <c r="BNZ8" s="73"/>
      <c r="BOA8" s="73"/>
      <c r="BOB8" s="73"/>
      <c r="BOC8" s="73"/>
      <c r="BOD8" s="73"/>
      <c r="BOE8" s="73"/>
      <c r="BOF8" s="73"/>
      <c r="BOG8" s="73"/>
      <c r="BOH8" s="73"/>
      <c r="BOI8" s="73"/>
      <c r="BOJ8" s="73"/>
      <c r="BOK8" s="73"/>
      <c r="BOL8" s="73"/>
      <c r="BOM8" s="73"/>
      <c r="BON8" s="73"/>
      <c r="BOO8" s="73"/>
      <c r="BOP8" s="73"/>
      <c r="BOQ8" s="73"/>
      <c r="BOR8" s="73"/>
      <c r="BOS8" s="73"/>
      <c r="BOT8" s="73"/>
      <c r="BOU8" s="73"/>
      <c r="BOV8" s="73"/>
      <c r="BOW8" s="73"/>
      <c r="BOX8" s="73"/>
      <c r="BOY8" s="73"/>
      <c r="BOZ8" s="73"/>
      <c r="BPA8" s="73"/>
      <c r="BPB8" s="73"/>
      <c r="BPC8" s="73"/>
      <c r="BPD8" s="73"/>
      <c r="BPE8" s="73"/>
      <c r="BPF8" s="73"/>
      <c r="BPG8" s="73"/>
      <c r="BPH8" s="73"/>
      <c r="BPI8" s="73"/>
      <c r="BPJ8" s="73"/>
      <c r="BPK8" s="73"/>
      <c r="BPL8" s="73"/>
      <c r="BPM8" s="73"/>
      <c r="BPN8" s="73"/>
      <c r="BPO8" s="73"/>
      <c r="BPP8" s="73"/>
      <c r="BPQ8" s="73"/>
      <c r="BPR8" s="73"/>
      <c r="BPS8" s="73"/>
      <c r="BPT8" s="73"/>
      <c r="BPU8" s="73"/>
      <c r="BPV8" s="73"/>
      <c r="BPW8" s="73"/>
      <c r="BPX8" s="73"/>
      <c r="BPY8" s="73"/>
      <c r="BPZ8" s="73"/>
      <c r="BQA8" s="73"/>
      <c r="BQB8" s="73"/>
      <c r="BQC8" s="73"/>
      <c r="BQD8" s="73"/>
      <c r="BQE8" s="73"/>
      <c r="BQF8" s="73"/>
      <c r="BQG8" s="73"/>
      <c r="BQH8" s="73"/>
      <c r="BQI8" s="73"/>
      <c r="BQJ8" s="73"/>
      <c r="BQK8" s="73"/>
      <c r="BQL8" s="73"/>
      <c r="BQM8" s="73"/>
      <c r="BQN8" s="73"/>
      <c r="BQO8" s="73"/>
      <c r="BQP8" s="73"/>
      <c r="BQQ8" s="73"/>
      <c r="BQR8" s="73"/>
      <c r="BQS8" s="73"/>
      <c r="BQT8" s="73"/>
      <c r="BQU8" s="73"/>
      <c r="BQV8" s="73"/>
      <c r="BQW8" s="73"/>
      <c r="BQX8" s="73"/>
      <c r="BQY8" s="73"/>
      <c r="BQZ8" s="73"/>
      <c r="BRA8" s="73"/>
      <c r="BRB8" s="73"/>
      <c r="BRC8" s="73"/>
      <c r="BRD8" s="73"/>
      <c r="BRE8" s="73"/>
      <c r="BRF8" s="73"/>
      <c r="BRG8" s="73"/>
      <c r="BRH8" s="73"/>
      <c r="BRI8" s="73"/>
      <c r="BRJ8" s="73"/>
      <c r="BRK8" s="73"/>
      <c r="BRL8" s="73"/>
      <c r="BRM8" s="73"/>
      <c r="BRN8" s="73"/>
      <c r="BRO8" s="73"/>
      <c r="BRP8" s="73"/>
      <c r="BRQ8" s="73"/>
      <c r="BRR8" s="73"/>
      <c r="BRS8" s="73"/>
      <c r="BRT8" s="73"/>
      <c r="BRU8" s="73"/>
      <c r="BRV8" s="73"/>
      <c r="BRW8" s="73"/>
      <c r="BRX8" s="73"/>
      <c r="BRY8" s="73"/>
      <c r="BRZ8" s="73"/>
      <c r="BSA8" s="73"/>
      <c r="BSB8" s="73"/>
      <c r="BSC8" s="73"/>
      <c r="BSD8" s="73"/>
      <c r="BSE8" s="73"/>
      <c r="BSF8" s="73"/>
      <c r="BSG8" s="73"/>
      <c r="BSH8" s="73"/>
      <c r="BSI8" s="73"/>
      <c r="BSJ8" s="73"/>
      <c r="BSK8" s="73"/>
      <c r="BSL8" s="73"/>
      <c r="BSM8" s="73"/>
      <c r="BSN8" s="73"/>
      <c r="BSO8" s="73"/>
      <c r="BSP8" s="73"/>
      <c r="BSQ8" s="73"/>
      <c r="BSR8" s="73"/>
      <c r="BSS8" s="73"/>
      <c r="BST8" s="73"/>
      <c r="BSU8" s="73"/>
      <c r="BSV8" s="73"/>
      <c r="BSW8" s="73"/>
      <c r="BSX8" s="73"/>
      <c r="BSY8" s="73"/>
      <c r="BSZ8" s="73"/>
      <c r="BTA8" s="73"/>
      <c r="BTB8" s="73"/>
      <c r="BTC8" s="73"/>
      <c r="BTD8" s="73"/>
      <c r="BTE8" s="73"/>
      <c r="BTF8" s="73"/>
      <c r="BTG8" s="73"/>
      <c r="BTH8" s="73"/>
      <c r="BTI8" s="73"/>
      <c r="BTJ8" s="73"/>
      <c r="BTK8" s="73"/>
      <c r="BTL8" s="73"/>
      <c r="BTM8" s="73"/>
      <c r="BTN8" s="73"/>
      <c r="BTO8" s="73"/>
      <c r="BTP8" s="73"/>
      <c r="BTQ8" s="73"/>
      <c r="BTR8" s="73"/>
      <c r="BTS8" s="73"/>
      <c r="BTT8" s="73"/>
      <c r="BTU8" s="73"/>
      <c r="BTV8" s="73"/>
      <c r="BTW8" s="73"/>
      <c r="BTX8" s="73"/>
      <c r="BTY8" s="73"/>
      <c r="BTZ8" s="73"/>
      <c r="BUA8" s="73"/>
      <c r="BUB8" s="73"/>
      <c r="BUC8" s="73"/>
      <c r="BUD8" s="73"/>
      <c r="BUE8" s="73"/>
      <c r="BUF8" s="73"/>
      <c r="BUG8" s="73"/>
      <c r="BUH8" s="73"/>
      <c r="BUI8" s="73"/>
      <c r="BUJ8" s="73"/>
      <c r="BUK8" s="73"/>
      <c r="BUL8" s="73"/>
      <c r="BUM8" s="73"/>
      <c r="BUN8" s="73"/>
      <c r="BUO8" s="73"/>
      <c r="BUP8" s="73"/>
      <c r="BUQ8" s="73"/>
      <c r="BUR8" s="73"/>
      <c r="BUS8" s="73"/>
      <c r="BUT8" s="73"/>
      <c r="BUU8" s="73"/>
      <c r="BUV8" s="73"/>
      <c r="BUW8" s="73"/>
      <c r="BUX8" s="73"/>
      <c r="BUY8" s="73"/>
      <c r="BUZ8" s="73"/>
      <c r="BVA8" s="73"/>
      <c r="BVB8" s="73"/>
      <c r="BVC8" s="73"/>
      <c r="BVD8" s="73"/>
      <c r="BVE8" s="73"/>
      <c r="BVF8" s="73"/>
      <c r="BVG8" s="73"/>
      <c r="BVH8" s="73"/>
      <c r="BVI8" s="73"/>
      <c r="BVJ8" s="73"/>
      <c r="BVK8" s="73"/>
      <c r="BVL8" s="73"/>
      <c r="BVM8" s="73"/>
      <c r="BVN8" s="73"/>
      <c r="BVO8" s="73"/>
      <c r="BVP8" s="73"/>
      <c r="BVQ8" s="73"/>
      <c r="BVR8" s="73"/>
      <c r="BVS8" s="73"/>
      <c r="BVT8" s="73"/>
      <c r="BVU8" s="73"/>
      <c r="BVV8" s="73"/>
      <c r="BVW8" s="73"/>
      <c r="BVX8" s="73"/>
      <c r="BVY8" s="73"/>
      <c r="BVZ8" s="73"/>
      <c r="BWA8" s="73"/>
      <c r="BWB8" s="73"/>
      <c r="BWC8" s="73"/>
      <c r="BWD8" s="73"/>
      <c r="BWE8" s="73"/>
      <c r="BWF8" s="73"/>
      <c r="BWG8" s="73"/>
      <c r="BWH8" s="73"/>
      <c r="BWI8" s="73"/>
      <c r="BWJ8" s="73"/>
      <c r="BWK8" s="73"/>
      <c r="BWL8" s="73"/>
      <c r="BWM8" s="73"/>
      <c r="BWN8" s="73"/>
      <c r="BWO8" s="73"/>
      <c r="BWP8" s="73"/>
      <c r="BWQ8" s="73"/>
      <c r="BWR8" s="73"/>
      <c r="BWS8" s="73"/>
      <c r="BWT8" s="73"/>
      <c r="BWU8" s="73"/>
      <c r="BWV8" s="73"/>
      <c r="BWW8" s="73"/>
      <c r="BWX8" s="73"/>
      <c r="BWY8" s="73"/>
      <c r="BWZ8" s="73"/>
      <c r="BXA8" s="73"/>
      <c r="BXB8" s="73"/>
      <c r="BXC8" s="73"/>
      <c r="BXD8" s="73"/>
      <c r="BXE8" s="73"/>
      <c r="BXF8" s="73"/>
      <c r="BXG8" s="73"/>
      <c r="BXH8" s="73"/>
      <c r="BXI8" s="73"/>
      <c r="BXJ8" s="73"/>
      <c r="BXK8" s="73"/>
      <c r="BXL8" s="73"/>
      <c r="BXM8" s="73"/>
      <c r="BXN8" s="73"/>
      <c r="BXO8" s="73"/>
      <c r="BXP8" s="73"/>
      <c r="BXQ8" s="73"/>
      <c r="BXR8" s="73"/>
      <c r="BXS8" s="73"/>
      <c r="BXT8" s="73"/>
      <c r="BXU8" s="73"/>
      <c r="BXV8" s="73"/>
      <c r="BXW8" s="73"/>
      <c r="BXX8" s="73"/>
      <c r="BXY8" s="73"/>
      <c r="BXZ8" s="73"/>
      <c r="BYA8" s="73"/>
      <c r="BYB8" s="73"/>
      <c r="BYC8" s="73"/>
      <c r="BYD8" s="73"/>
      <c r="BYE8" s="73"/>
      <c r="BYF8" s="73"/>
      <c r="BYG8" s="73"/>
      <c r="BYH8" s="73"/>
      <c r="BYI8" s="73"/>
      <c r="BYJ8" s="73"/>
      <c r="BYK8" s="73"/>
      <c r="BYL8" s="73"/>
      <c r="BYM8" s="73"/>
      <c r="BYN8" s="73"/>
      <c r="BYO8" s="73"/>
      <c r="BYP8" s="73"/>
      <c r="BYQ8" s="73"/>
      <c r="BYR8" s="73"/>
      <c r="BYS8" s="73"/>
      <c r="BYT8" s="73"/>
      <c r="BYU8" s="73"/>
      <c r="BYV8" s="73"/>
      <c r="BYW8" s="73"/>
      <c r="BYX8" s="73"/>
      <c r="BYY8" s="73"/>
      <c r="BYZ8" s="73"/>
      <c r="BZA8" s="73"/>
      <c r="BZB8" s="73"/>
      <c r="BZC8" s="73"/>
      <c r="BZD8" s="73"/>
      <c r="BZE8" s="73"/>
      <c r="BZF8" s="73"/>
      <c r="BZG8" s="73"/>
      <c r="BZH8" s="73"/>
      <c r="BZI8" s="73"/>
      <c r="BZJ8" s="73"/>
      <c r="BZK8" s="73"/>
      <c r="BZL8" s="73"/>
      <c r="BZM8" s="73"/>
      <c r="BZN8" s="73"/>
      <c r="BZO8" s="73"/>
      <c r="BZP8" s="73"/>
      <c r="BZQ8" s="73"/>
      <c r="BZR8" s="73"/>
      <c r="BZS8" s="73"/>
      <c r="BZT8" s="73"/>
      <c r="BZU8" s="73"/>
      <c r="BZV8" s="73"/>
      <c r="BZW8" s="73"/>
      <c r="BZX8" s="73"/>
      <c r="BZY8" s="73"/>
      <c r="BZZ8" s="73"/>
      <c r="CAA8" s="73"/>
      <c r="CAB8" s="73"/>
      <c r="CAC8" s="73"/>
      <c r="CAD8" s="73"/>
      <c r="CAE8" s="73"/>
      <c r="CAF8" s="73"/>
      <c r="CAG8" s="73"/>
      <c r="CAH8" s="73"/>
      <c r="CAI8" s="73"/>
      <c r="CAJ8" s="73"/>
      <c r="CAK8" s="73"/>
      <c r="CAL8" s="73"/>
      <c r="CAM8" s="73"/>
      <c r="CAN8" s="73"/>
      <c r="CAO8" s="73"/>
      <c r="CAP8" s="73"/>
      <c r="CAQ8" s="73"/>
      <c r="CAR8" s="73"/>
      <c r="CAS8" s="73"/>
      <c r="CAT8" s="73"/>
      <c r="CAU8" s="73"/>
      <c r="CAV8" s="73"/>
      <c r="CAW8" s="73"/>
      <c r="CAX8" s="73"/>
      <c r="CAY8" s="73"/>
      <c r="CAZ8" s="73"/>
      <c r="CBA8" s="73"/>
      <c r="CBB8" s="73"/>
      <c r="CBC8" s="73"/>
      <c r="CBD8" s="73"/>
      <c r="CBE8" s="73"/>
      <c r="CBF8" s="73"/>
      <c r="CBG8" s="73"/>
      <c r="CBH8" s="73"/>
      <c r="CBI8" s="73"/>
      <c r="CBJ8" s="73"/>
      <c r="CBK8" s="73"/>
      <c r="CBL8" s="73"/>
      <c r="CBM8" s="73"/>
      <c r="CBN8" s="73"/>
      <c r="CBO8" s="73"/>
      <c r="CBP8" s="73"/>
      <c r="CBQ8" s="73"/>
      <c r="CBR8" s="73"/>
      <c r="CBS8" s="73"/>
      <c r="CBT8" s="73"/>
      <c r="CBU8" s="73"/>
      <c r="CBV8" s="73"/>
      <c r="CBW8" s="73"/>
      <c r="CBX8" s="73"/>
      <c r="CBY8" s="73"/>
      <c r="CBZ8" s="73"/>
      <c r="CCA8" s="73"/>
      <c r="CCB8" s="73"/>
      <c r="CCC8" s="73"/>
      <c r="CCD8" s="73"/>
      <c r="CCE8" s="73"/>
      <c r="CCF8" s="73"/>
      <c r="CCG8" s="73"/>
      <c r="CCH8" s="73"/>
      <c r="CCI8" s="73"/>
      <c r="CCJ8" s="73"/>
      <c r="CCK8" s="73"/>
      <c r="CCL8" s="73"/>
      <c r="CCM8" s="73"/>
      <c r="CCN8" s="73"/>
      <c r="CCO8" s="73"/>
      <c r="CCP8" s="73"/>
      <c r="CCQ8" s="73"/>
      <c r="CCR8" s="73"/>
      <c r="CCS8" s="73"/>
      <c r="CCT8" s="73"/>
      <c r="CCU8" s="73"/>
      <c r="CCV8" s="73"/>
      <c r="CCW8" s="73"/>
      <c r="CCX8" s="73"/>
      <c r="CCY8" s="73"/>
      <c r="CCZ8" s="73"/>
      <c r="CDA8" s="73"/>
      <c r="CDB8" s="73"/>
      <c r="CDC8" s="73"/>
      <c r="CDD8" s="73"/>
      <c r="CDE8" s="73"/>
      <c r="CDF8" s="73"/>
      <c r="CDG8" s="73"/>
      <c r="CDH8" s="73"/>
      <c r="CDI8" s="73"/>
      <c r="CDJ8" s="73"/>
      <c r="CDK8" s="73"/>
      <c r="CDL8" s="73"/>
      <c r="CDM8" s="73"/>
      <c r="CDN8" s="73"/>
      <c r="CDO8" s="73"/>
      <c r="CDP8" s="73"/>
      <c r="CDQ8" s="73"/>
      <c r="CDR8" s="73"/>
      <c r="CDS8" s="73"/>
      <c r="CDT8" s="73"/>
      <c r="CDU8" s="73"/>
      <c r="CDV8" s="73"/>
      <c r="CDW8" s="73"/>
      <c r="CDX8" s="73"/>
      <c r="CDY8" s="73"/>
      <c r="CDZ8" s="73"/>
      <c r="CEA8" s="73"/>
      <c r="CEB8" s="73"/>
      <c r="CEC8" s="73"/>
      <c r="CED8" s="73"/>
      <c r="CEE8" s="73"/>
      <c r="CEF8" s="73"/>
      <c r="CEG8" s="73"/>
      <c r="CEH8" s="73"/>
      <c r="CEI8" s="73"/>
      <c r="CEJ8" s="73"/>
      <c r="CEK8" s="73"/>
      <c r="CEL8" s="73"/>
      <c r="CEM8" s="73"/>
      <c r="CEN8" s="73"/>
      <c r="CEO8" s="73"/>
      <c r="CEP8" s="73"/>
      <c r="CEQ8" s="73"/>
      <c r="CER8" s="73"/>
      <c r="CES8" s="73"/>
      <c r="CET8" s="73"/>
      <c r="CEU8" s="73"/>
      <c r="CEV8" s="73"/>
      <c r="CEW8" s="73"/>
      <c r="CEX8" s="73"/>
      <c r="CEY8" s="73"/>
      <c r="CEZ8" s="73"/>
      <c r="CFA8" s="73"/>
      <c r="CFB8" s="73"/>
      <c r="CFC8" s="73"/>
      <c r="CFD8" s="73"/>
      <c r="CFE8" s="73"/>
      <c r="CFF8" s="73"/>
      <c r="CFG8" s="73"/>
      <c r="CFH8" s="73"/>
      <c r="CFI8" s="73"/>
      <c r="CFJ8" s="73"/>
      <c r="CFK8" s="73"/>
      <c r="CFL8" s="73"/>
      <c r="CFM8" s="73"/>
      <c r="CFN8" s="73"/>
      <c r="CFO8" s="73"/>
      <c r="CFP8" s="73"/>
      <c r="CFQ8" s="73"/>
      <c r="CFR8" s="73"/>
      <c r="CFS8" s="73"/>
      <c r="CFT8" s="73"/>
      <c r="CFU8" s="73"/>
      <c r="CFV8" s="73"/>
      <c r="CFW8" s="73"/>
      <c r="CFX8" s="73"/>
      <c r="CFY8" s="73"/>
      <c r="CFZ8" s="73"/>
      <c r="CGA8" s="73"/>
      <c r="CGB8" s="73"/>
      <c r="CGC8" s="73"/>
      <c r="CGD8" s="73"/>
      <c r="CGE8" s="73"/>
      <c r="CGF8" s="73"/>
      <c r="CGG8" s="73"/>
      <c r="CGH8" s="73"/>
      <c r="CGI8" s="73"/>
      <c r="CGJ8" s="73"/>
      <c r="CGK8" s="73"/>
      <c r="CGL8" s="73"/>
      <c r="CGM8" s="73"/>
      <c r="CGN8" s="73"/>
      <c r="CGO8" s="73"/>
      <c r="CGP8" s="73"/>
      <c r="CGQ8" s="73"/>
      <c r="CGR8" s="73"/>
      <c r="CGS8" s="73"/>
      <c r="CGT8" s="73"/>
      <c r="CGU8" s="73"/>
      <c r="CGV8" s="73"/>
      <c r="CGW8" s="73"/>
      <c r="CGX8" s="73"/>
      <c r="CGY8" s="73"/>
      <c r="CGZ8" s="73"/>
      <c r="CHA8" s="73"/>
      <c r="CHB8" s="73"/>
      <c r="CHC8" s="73"/>
      <c r="CHD8" s="73"/>
      <c r="CHE8" s="73"/>
      <c r="CHF8" s="73"/>
      <c r="CHG8" s="73"/>
      <c r="CHH8" s="73"/>
      <c r="CHI8" s="73"/>
      <c r="CHJ8" s="73"/>
      <c r="CHK8" s="73"/>
      <c r="CHL8" s="73"/>
      <c r="CHM8" s="73"/>
      <c r="CHN8" s="73"/>
      <c r="CHO8" s="73"/>
      <c r="CHP8" s="73"/>
      <c r="CHQ8" s="73"/>
      <c r="CHR8" s="73"/>
      <c r="CHS8" s="73"/>
      <c r="CHT8" s="73"/>
      <c r="CHU8" s="73"/>
      <c r="CHV8" s="73"/>
      <c r="CHW8" s="73"/>
      <c r="CHX8" s="73"/>
      <c r="CHY8" s="73"/>
      <c r="CHZ8" s="73"/>
      <c r="CIA8" s="73"/>
      <c r="CIB8" s="73"/>
      <c r="CIC8" s="73"/>
      <c r="CID8" s="73"/>
      <c r="CIE8" s="73"/>
      <c r="CIF8" s="73"/>
      <c r="CIG8" s="73"/>
      <c r="CIH8" s="73"/>
      <c r="CII8" s="73"/>
      <c r="CIJ8" s="73"/>
      <c r="CIK8" s="73"/>
      <c r="CIL8" s="73"/>
      <c r="CIM8" s="73"/>
      <c r="CIN8" s="73"/>
      <c r="CIO8" s="73"/>
      <c r="CIP8" s="73"/>
      <c r="CIQ8" s="73"/>
      <c r="CIR8" s="73"/>
      <c r="CIS8" s="73"/>
      <c r="CIT8" s="73"/>
      <c r="CIU8" s="73"/>
      <c r="CIV8" s="73"/>
      <c r="CIW8" s="73"/>
      <c r="CIX8" s="73"/>
      <c r="CIY8" s="73"/>
      <c r="CIZ8" s="73"/>
      <c r="CJA8" s="73"/>
      <c r="CJB8" s="73"/>
      <c r="CJC8" s="73"/>
      <c r="CJD8" s="73"/>
      <c r="CJE8" s="73"/>
      <c r="CJF8" s="73"/>
      <c r="CJG8" s="73"/>
      <c r="CJH8" s="73"/>
      <c r="CJI8" s="73"/>
      <c r="CJJ8" s="73"/>
      <c r="CJK8" s="73"/>
      <c r="CJL8" s="73"/>
      <c r="CJM8" s="73"/>
      <c r="CJN8" s="73"/>
      <c r="CJO8" s="73"/>
      <c r="CJP8" s="73"/>
      <c r="CJQ8" s="73"/>
      <c r="CJR8" s="73"/>
      <c r="CJS8" s="73"/>
      <c r="CJT8" s="73"/>
      <c r="CJU8" s="73"/>
      <c r="CJV8" s="73"/>
      <c r="CJW8" s="73"/>
      <c r="CJX8" s="73"/>
      <c r="CJY8" s="73"/>
      <c r="CJZ8" s="73"/>
      <c r="CKA8" s="73"/>
      <c r="CKB8" s="73"/>
      <c r="CKC8" s="73"/>
      <c r="CKD8" s="73"/>
      <c r="CKE8" s="73"/>
      <c r="CKF8" s="73"/>
      <c r="CKG8" s="73"/>
      <c r="CKH8" s="73"/>
      <c r="CKI8" s="73"/>
      <c r="CKJ8" s="73"/>
      <c r="CKK8" s="73"/>
      <c r="CKL8" s="73"/>
      <c r="CKM8" s="73"/>
      <c r="CKN8" s="73"/>
      <c r="CKO8" s="73"/>
      <c r="CKP8" s="73"/>
      <c r="CKQ8" s="73"/>
      <c r="CKR8" s="73"/>
      <c r="CKS8" s="73"/>
      <c r="CKT8" s="73"/>
      <c r="CKU8" s="73"/>
      <c r="CKV8" s="73"/>
      <c r="CKW8" s="73"/>
      <c r="CKX8" s="73"/>
      <c r="CKY8" s="73"/>
      <c r="CKZ8" s="73"/>
      <c r="CLA8" s="73"/>
      <c r="CLB8" s="73"/>
      <c r="CLC8" s="73"/>
      <c r="CLD8" s="73"/>
      <c r="CLE8" s="73"/>
      <c r="CLF8" s="73"/>
      <c r="CLG8" s="73"/>
      <c r="CLH8" s="73"/>
      <c r="CLI8" s="73"/>
      <c r="CLJ8" s="73"/>
      <c r="CLK8" s="73"/>
      <c r="CLL8" s="73"/>
      <c r="CLM8" s="73"/>
      <c r="CLN8" s="73"/>
      <c r="CLO8" s="73"/>
      <c r="CLP8" s="73"/>
      <c r="CLQ8" s="73"/>
      <c r="CLR8" s="73"/>
      <c r="CLS8" s="73"/>
      <c r="CLT8" s="73"/>
      <c r="CLU8" s="73"/>
      <c r="CLV8" s="73"/>
      <c r="CLW8" s="73"/>
      <c r="CLX8" s="73"/>
      <c r="CLY8" s="73"/>
      <c r="CLZ8" s="73"/>
      <c r="CMA8" s="73"/>
      <c r="CMB8" s="73"/>
      <c r="CMC8" s="73"/>
      <c r="CMD8" s="73"/>
      <c r="CME8" s="73"/>
      <c r="CMF8" s="73"/>
      <c r="CMG8" s="73"/>
      <c r="CMH8" s="73"/>
      <c r="CMI8" s="73"/>
      <c r="CMJ8" s="73"/>
      <c r="CMK8" s="73"/>
      <c r="CML8" s="73"/>
      <c r="CMM8" s="73"/>
      <c r="CMN8" s="73"/>
      <c r="CMO8" s="73"/>
      <c r="CMP8" s="73"/>
      <c r="CMQ8" s="73"/>
      <c r="CMR8" s="73"/>
      <c r="CMS8" s="73"/>
      <c r="CMT8" s="73"/>
      <c r="CMU8" s="73"/>
      <c r="CMV8" s="73"/>
      <c r="CMW8" s="73"/>
      <c r="CMX8" s="73"/>
      <c r="CMY8" s="73"/>
      <c r="CMZ8" s="73"/>
      <c r="CNA8" s="73"/>
      <c r="CNB8" s="73"/>
      <c r="CNC8" s="73"/>
      <c r="CND8" s="73"/>
      <c r="CNE8" s="73"/>
      <c r="CNF8" s="73"/>
      <c r="CNG8" s="73"/>
      <c r="CNH8" s="73"/>
      <c r="CNI8" s="73"/>
      <c r="CNJ8" s="73"/>
      <c r="CNK8" s="73"/>
      <c r="CNL8" s="73"/>
      <c r="CNM8" s="73"/>
      <c r="CNN8" s="73"/>
      <c r="CNO8" s="73"/>
      <c r="CNP8" s="73"/>
      <c r="CNQ8" s="73"/>
      <c r="CNR8" s="73"/>
      <c r="CNS8" s="73"/>
      <c r="CNT8" s="73"/>
      <c r="CNU8" s="73"/>
      <c r="CNV8" s="73"/>
      <c r="CNW8" s="73"/>
      <c r="CNX8" s="73"/>
      <c r="CNY8" s="73"/>
      <c r="CNZ8" s="73"/>
      <c r="COA8" s="73"/>
      <c r="COB8" s="73"/>
      <c r="COC8" s="73"/>
      <c r="COD8" s="73"/>
      <c r="COE8" s="73"/>
      <c r="COF8" s="73"/>
      <c r="COG8" s="73"/>
      <c r="COH8" s="73"/>
      <c r="COI8" s="73"/>
      <c r="COJ8" s="73"/>
      <c r="COK8" s="73"/>
      <c r="COL8" s="73"/>
      <c r="COM8" s="73"/>
      <c r="CON8" s="73"/>
      <c r="COO8" s="73"/>
      <c r="COP8" s="73"/>
      <c r="COQ8" s="73"/>
      <c r="COR8" s="73"/>
      <c r="COS8" s="73"/>
      <c r="COT8" s="73"/>
      <c r="COU8" s="73"/>
      <c r="COV8" s="73"/>
      <c r="COW8" s="73"/>
      <c r="COX8" s="73"/>
      <c r="COY8" s="73"/>
      <c r="COZ8" s="73"/>
      <c r="CPA8" s="73"/>
      <c r="CPB8" s="73"/>
      <c r="CPC8" s="73"/>
      <c r="CPD8" s="73"/>
      <c r="CPE8" s="73"/>
      <c r="CPF8" s="73"/>
      <c r="CPG8" s="73"/>
      <c r="CPH8" s="73"/>
      <c r="CPI8" s="73"/>
      <c r="CPJ8" s="73"/>
      <c r="CPK8" s="73"/>
      <c r="CPL8" s="73"/>
      <c r="CPM8" s="73"/>
      <c r="CPN8" s="73"/>
      <c r="CPO8" s="73"/>
      <c r="CPP8" s="73"/>
      <c r="CPQ8" s="73"/>
      <c r="CPR8" s="73"/>
      <c r="CPS8" s="73"/>
      <c r="CPT8" s="73"/>
      <c r="CPU8" s="73"/>
      <c r="CPV8" s="73"/>
      <c r="CPW8" s="73"/>
      <c r="CPX8" s="73"/>
      <c r="CPY8" s="73"/>
      <c r="CPZ8" s="73"/>
      <c r="CQA8" s="73"/>
      <c r="CQB8" s="73"/>
      <c r="CQC8" s="73"/>
      <c r="CQD8" s="73"/>
      <c r="CQE8" s="73"/>
      <c r="CQF8" s="73"/>
      <c r="CQG8" s="73"/>
      <c r="CQH8" s="73"/>
      <c r="CQI8" s="73"/>
      <c r="CQJ8" s="73"/>
      <c r="CQK8" s="73"/>
      <c r="CQL8" s="73"/>
      <c r="CQM8" s="73"/>
      <c r="CQN8" s="73"/>
      <c r="CQO8" s="73"/>
      <c r="CQP8" s="73"/>
      <c r="CQQ8" s="73"/>
      <c r="CQR8" s="73"/>
      <c r="CQS8" s="73"/>
      <c r="CQT8" s="73"/>
      <c r="CQU8" s="73"/>
      <c r="CQV8" s="73"/>
      <c r="CQW8" s="73"/>
      <c r="CQX8" s="73"/>
      <c r="CQY8" s="73"/>
      <c r="CQZ8" s="73"/>
      <c r="CRA8" s="73"/>
      <c r="CRB8" s="73"/>
      <c r="CRC8" s="73"/>
      <c r="CRD8" s="73"/>
      <c r="CRE8" s="73"/>
      <c r="CRF8" s="73"/>
      <c r="CRG8" s="73"/>
      <c r="CRH8" s="73"/>
      <c r="CRI8" s="73"/>
      <c r="CRJ8" s="73"/>
      <c r="CRK8" s="73"/>
      <c r="CRL8" s="73"/>
      <c r="CRM8" s="73"/>
      <c r="CRN8" s="73"/>
      <c r="CRO8" s="73"/>
      <c r="CRP8" s="73"/>
      <c r="CRQ8" s="73"/>
      <c r="CRR8" s="73"/>
      <c r="CRS8" s="73"/>
      <c r="CRT8" s="73"/>
      <c r="CRU8" s="73"/>
      <c r="CRV8" s="73"/>
      <c r="CRW8" s="73"/>
      <c r="CRX8" s="73"/>
      <c r="CRY8" s="73"/>
      <c r="CRZ8" s="73"/>
      <c r="CSA8" s="73"/>
      <c r="CSB8" s="73"/>
      <c r="CSC8" s="73"/>
      <c r="CSD8" s="73"/>
      <c r="CSE8" s="73"/>
      <c r="CSF8" s="73"/>
      <c r="CSG8" s="73"/>
      <c r="CSH8" s="73"/>
      <c r="CSI8" s="73"/>
      <c r="CSJ8" s="73"/>
      <c r="CSK8" s="73"/>
      <c r="CSL8" s="73"/>
      <c r="CSM8" s="73"/>
      <c r="CSN8" s="73"/>
      <c r="CSO8" s="73"/>
      <c r="CSP8" s="73"/>
      <c r="CSQ8" s="73"/>
      <c r="CSR8" s="73"/>
      <c r="CSS8" s="73"/>
      <c r="CST8" s="73"/>
      <c r="CSU8" s="73"/>
      <c r="CSV8" s="73"/>
      <c r="CSW8" s="73"/>
      <c r="CSX8" s="73"/>
      <c r="CSY8" s="73"/>
      <c r="CSZ8" s="73"/>
      <c r="CTA8" s="73"/>
      <c r="CTB8" s="73"/>
      <c r="CTC8" s="73"/>
      <c r="CTD8" s="73"/>
      <c r="CTE8" s="73"/>
      <c r="CTF8" s="73"/>
      <c r="CTG8" s="73"/>
      <c r="CTH8" s="73"/>
      <c r="CTI8" s="73"/>
      <c r="CTJ8" s="73"/>
      <c r="CTK8" s="73"/>
      <c r="CTL8" s="73"/>
      <c r="CTM8" s="73"/>
      <c r="CTN8" s="73"/>
      <c r="CTO8" s="73"/>
      <c r="CTP8" s="73"/>
      <c r="CTQ8" s="73"/>
      <c r="CTR8" s="73"/>
      <c r="CTS8" s="73"/>
      <c r="CTT8" s="73"/>
      <c r="CTU8" s="73"/>
      <c r="CTV8" s="73"/>
      <c r="CTW8" s="73"/>
      <c r="CTX8" s="73"/>
      <c r="CTY8" s="73"/>
      <c r="CTZ8" s="73"/>
      <c r="CUA8" s="73"/>
      <c r="CUB8" s="73"/>
      <c r="CUC8" s="73"/>
      <c r="CUD8" s="73"/>
      <c r="CUE8" s="73"/>
      <c r="CUF8" s="73"/>
      <c r="CUG8" s="73"/>
      <c r="CUH8" s="73"/>
      <c r="CUI8" s="73"/>
      <c r="CUJ8" s="73"/>
      <c r="CUK8" s="73"/>
      <c r="CUL8" s="73"/>
      <c r="CUM8" s="73"/>
      <c r="CUN8" s="73"/>
      <c r="CUO8" s="73"/>
      <c r="CUP8" s="73"/>
      <c r="CUQ8" s="73"/>
      <c r="CUR8" s="73"/>
      <c r="CUS8" s="73"/>
      <c r="CUT8" s="73"/>
      <c r="CUU8" s="73"/>
      <c r="CUV8" s="73"/>
      <c r="CUW8" s="73"/>
      <c r="CUX8" s="73"/>
      <c r="CUY8" s="73"/>
      <c r="CUZ8" s="73"/>
      <c r="CVA8" s="73"/>
      <c r="CVB8" s="73"/>
      <c r="CVC8" s="73"/>
      <c r="CVD8" s="73"/>
      <c r="CVE8" s="73"/>
      <c r="CVF8" s="73"/>
      <c r="CVG8" s="73"/>
      <c r="CVH8" s="73"/>
      <c r="CVI8" s="73"/>
      <c r="CVJ8" s="73"/>
      <c r="CVK8" s="73"/>
      <c r="CVL8" s="73"/>
      <c r="CVM8" s="73"/>
      <c r="CVN8" s="73"/>
      <c r="CVO8" s="73"/>
      <c r="CVP8" s="73"/>
      <c r="CVQ8" s="73"/>
      <c r="CVR8" s="73"/>
      <c r="CVS8" s="73"/>
      <c r="CVT8" s="73"/>
      <c r="CVU8" s="73"/>
      <c r="CVV8" s="73"/>
      <c r="CVW8" s="73"/>
      <c r="CVX8" s="73"/>
      <c r="CVY8" s="73"/>
      <c r="CVZ8" s="73"/>
      <c r="CWA8" s="73"/>
      <c r="CWB8" s="73"/>
      <c r="CWC8" s="73"/>
      <c r="CWD8" s="73"/>
      <c r="CWE8" s="73"/>
      <c r="CWF8" s="73"/>
      <c r="CWG8" s="73"/>
      <c r="CWH8" s="73"/>
      <c r="CWI8" s="73"/>
      <c r="CWJ8" s="73"/>
      <c r="CWK8" s="73"/>
      <c r="CWL8" s="73"/>
      <c r="CWM8" s="73"/>
      <c r="CWN8" s="73"/>
      <c r="CWO8" s="73"/>
      <c r="CWP8" s="73"/>
      <c r="CWQ8" s="73"/>
      <c r="CWR8" s="73"/>
      <c r="CWS8" s="73"/>
      <c r="CWT8" s="73"/>
      <c r="CWU8" s="73"/>
      <c r="CWV8" s="73"/>
      <c r="CWW8" s="73"/>
      <c r="CWX8" s="73"/>
      <c r="CWY8" s="73"/>
      <c r="CWZ8" s="73"/>
      <c r="CXA8" s="73"/>
      <c r="CXB8" s="73"/>
      <c r="CXC8" s="73"/>
      <c r="CXD8" s="73"/>
      <c r="CXE8" s="73"/>
      <c r="CXF8" s="73"/>
      <c r="CXG8" s="73"/>
      <c r="CXH8" s="73"/>
      <c r="CXI8" s="73"/>
      <c r="CXJ8" s="73"/>
      <c r="CXK8" s="73"/>
      <c r="CXL8" s="73"/>
      <c r="CXM8" s="73"/>
      <c r="CXN8" s="73"/>
      <c r="CXO8" s="73"/>
      <c r="CXP8" s="73"/>
      <c r="CXQ8" s="73"/>
      <c r="CXR8" s="73"/>
      <c r="CXS8" s="73"/>
      <c r="CXT8" s="73"/>
      <c r="CXU8" s="73"/>
      <c r="CXV8" s="73"/>
      <c r="CXW8" s="73"/>
      <c r="CXX8" s="73"/>
      <c r="CXY8" s="73"/>
      <c r="CXZ8" s="73"/>
      <c r="CYA8" s="73"/>
      <c r="CYB8" s="73"/>
      <c r="CYC8" s="73"/>
      <c r="CYD8" s="73"/>
      <c r="CYE8" s="73"/>
      <c r="CYF8" s="73"/>
      <c r="CYG8" s="73"/>
      <c r="CYH8" s="73"/>
      <c r="CYI8" s="73"/>
      <c r="CYJ8" s="73"/>
      <c r="CYK8" s="73"/>
      <c r="CYL8" s="73"/>
      <c r="CYM8" s="73"/>
      <c r="CYN8" s="73"/>
      <c r="CYO8" s="73"/>
      <c r="CYP8" s="73"/>
      <c r="CYQ8" s="73"/>
      <c r="CYR8" s="73"/>
      <c r="CYS8" s="73"/>
      <c r="CYT8" s="73"/>
      <c r="CYU8" s="73"/>
      <c r="CYV8" s="73"/>
      <c r="CYW8" s="73"/>
      <c r="CYX8" s="73"/>
      <c r="CYY8" s="73"/>
      <c r="CYZ8" s="73"/>
      <c r="CZA8" s="73"/>
      <c r="CZB8" s="73"/>
      <c r="CZC8" s="73"/>
      <c r="CZD8" s="73"/>
      <c r="CZE8" s="73"/>
      <c r="CZF8" s="73"/>
      <c r="CZG8" s="73"/>
      <c r="CZH8" s="73"/>
      <c r="CZI8" s="73"/>
      <c r="CZJ8" s="73"/>
      <c r="CZK8" s="73"/>
      <c r="CZL8" s="73"/>
      <c r="CZM8" s="73"/>
      <c r="CZN8" s="73"/>
      <c r="CZO8" s="73"/>
      <c r="CZP8" s="73"/>
      <c r="CZQ8" s="73"/>
      <c r="CZR8" s="73"/>
      <c r="CZS8" s="73"/>
      <c r="CZT8" s="73"/>
      <c r="CZU8" s="73"/>
      <c r="CZV8" s="73"/>
      <c r="CZW8" s="73"/>
      <c r="CZX8" s="73"/>
      <c r="CZY8" s="73"/>
      <c r="CZZ8" s="73"/>
      <c r="DAA8" s="73"/>
      <c r="DAB8" s="73"/>
      <c r="DAC8" s="73"/>
      <c r="DAD8" s="73"/>
      <c r="DAE8" s="73"/>
      <c r="DAF8" s="73"/>
      <c r="DAG8" s="73"/>
      <c r="DAH8" s="73"/>
      <c r="DAI8" s="73"/>
      <c r="DAJ8" s="73"/>
      <c r="DAK8" s="73"/>
      <c r="DAL8" s="73"/>
      <c r="DAM8" s="73"/>
      <c r="DAN8" s="73"/>
      <c r="DAO8" s="73"/>
      <c r="DAP8" s="73"/>
      <c r="DAQ8" s="73"/>
      <c r="DAR8" s="73"/>
      <c r="DAS8" s="73"/>
      <c r="DAT8" s="73"/>
      <c r="DAU8" s="73"/>
      <c r="DAV8" s="73"/>
      <c r="DAW8" s="73"/>
      <c r="DAX8" s="73"/>
      <c r="DAY8" s="73"/>
      <c r="DAZ8" s="73"/>
      <c r="DBA8" s="73"/>
      <c r="DBB8" s="73"/>
      <c r="DBC8" s="73"/>
      <c r="DBD8" s="73"/>
      <c r="DBE8" s="73"/>
      <c r="DBF8" s="73"/>
      <c r="DBG8" s="73"/>
      <c r="DBH8" s="73"/>
      <c r="DBI8" s="73"/>
      <c r="DBJ8" s="73"/>
      <c r="DBK8" s="73"/>
      <c r="DBL8" s="73"/>
      <c r="DBM8" s="73"/>
      <c r="DBN8" s="73"/>
      <c r="DBO8" s="73"/>
      <c r="DBP8" s="73"/>
      <c r="DBQ8" s="73"/>
      <c r="DBR8" s="73"/>
      <c r="DBS8" s="73"/>
      <c r="DBT8" s="73"/>
      <c r="DBU8" s="73"/>
      <c r="DBV8" s="73"/>
      <c r="DBW8" s="73"/>
      <c r="DBX8" s="73"/>
      <c r="DBY8" s="73"/>
      <c r="DBZ8" s="73"/>
      <c r="DCA8" s="73"/>
      <c r="DCB8" s="73"/>
      <c r="DCC8" s="73"/>
      <c r="DCD8" s="73"/>
      <c r="DCE8" s="73"/>
      <c r="DCF8" s="73"/>
      <c r="DCG8" s="73"/>
      <c r="DCH8" s="73"/>
      <c r="DCI8" s="73"/>
      <c r="DCJ8" s="73"/>
      <c r="DCK8" s="73"/>
      <c r="DCL8" s="73"/>
      <c r="DCM8" s="73"/>
      <c r="DCN8" s="73"/>
      <c r="DCO8" s="73"/>
      <c r="DCP8" s="73"/>
      <c r="DCQ8" s="73"/>
      <c r="DCR8" s="73"/>
      <c r="DCS8" s="73"/>
      <c r="DCT8" s="73"/>
      <c r="DCU8" s="73"/>
      <c r="DCV8" s="73"/>
      <c r="DCW8" s="73"/>
      <c r="DCX8" s="73"/>
      <c r="DCY8" s="73"/>
      <c r="DCZ8" s="73"/>
      <c r="DDA8" s="73"/>
      <c r="DDB8" s="73"/>
      <c r="DDC8" s="73"/>
      <c r="DDD8" s="73"/>
      <c r="DDE8" s="73"/>
      <c r="DDF8" s="73"/>
      <c r="DDG8" s="73"/>
      <c r="DDH8" s="73"/>
      <c r="DDI8" s="73"/>
      <c r="DDJ8" s="73"/>
      <c r="DDK8" s="73"/>
      <c r="DDL8" s="73"/>
      <c r="DDM8" s="73"/>
      <c r="DDN8" s="73"/>
      <c r="DDO8" s="73"/>
      <c r="DDP8" s="73"/>
      <c r="DDQ8" s="73"/>
      <c r="DDR8" s="73"/>
      <c r="DDS8" s="73"/>
      <c r="DDT8" s="73"/>
      <c r="DDU8" s="73"/>
      <c r="DDV8" s="73"/>
      <c r="DDW8" s="73"/>
      <c r="DDX8" s="73"/>
      <c r="DDY8" s="73"/>
      <c r="DDZ8" s="73"/>
      <c r="DEA8" s="73"/>
      <c r="DEB8" s="73"/>
      <c r="DEC8" s="73"/>
      <c r="DED8" s="73"/>
      <c r="DEE8" s="73"/>
      <c r="DEF8" s="73"/>
      <c r="DEG8" s="73"/>
      <c r="DEH8" s="73"/>
      <c r="DEI8" s="73"/>
      <c r="DEJ8" s="73"/>
      <c r="DEK8" s="73"/>
      <c r="DEL8" s="73"/>
      <c r="DEM8" s="73"/>
      <c r="DEN8" s="73"/>
      <c r="DEO8" s="73"/>
      <c r="DEP8" s="73"/>
      <c r="DEQ8" s="73"/>
      <c r="DER8" s="73"/>
      <c r="DES8" s="73"/>
      <c r="DET8" s="73"/>
      <c r="DEU8" s="73"/>
      <c r="DEV8" s="73"/>
      <c r="DEW8" s="73"/>
      <c r="DEX8" s="73"/>
      <c r="DEY8" s="73"/>
      <c r="DEZ8" s="73"/>
      <c r="DFA8" s="73"/>
      <c r="DFB8" s="73"/>
      <c r="DFC8" s="73"/>
      <c r="DFD8" s="73"/>
      <c r="DFE8" s="73"/>
      <c r="DFF8" s="73"/>
      <c r="DFG8" s="73"/>
      <c r="DFH8" s="73"/>
      <c r="DFI8" s="73"/>
      <c r="DFJ8" s="73"/>
      <c r="DFK8" s="73"/>
      <c r="DFL8" s="73"/>
      <c r="DFM8" s="73"/>
      <c r="DFN8" s="73"/>
      <c r="DFO8" s="73"/>
      <c r="DFP8" s="73"/>
      <c r="DFQ8" s="73"/>
      <c r="DFR8" s="73"/>
      <c r="DFS8" s="73"/>
      <c r="DFT8" s="73"/>
      <c r="DFU8" s="73"/>
      <c r="DFV8" s="73"/>
      <c r="DFW8" s="73"/>
      <c r="DFX8" s="73"/>
      <c r="DFY8" s="73"/>
      <c r="DFZ8" s="73"/>
      <c r="DGA8" s="73"/>
      <c r="DGB8" s="73"/>
      <c r="DGC8" s="73"/>
      <c r="DGD8" s="73"/>
      <c r="DGE8" s="73"/>
      <c r="DGF8" s="73"/>
      <c r="DGG8" s="73"/>
      <c r="DGH8" s="73"/>
      <c r="DGI8" s="73"/>
      <c r="DGJ8" s="73"/>
      <c r="DGK8" s="73"/>
      <c r="DGL8" s="73"/>
      <c r="DGM8" s="73"/>
      <c r="DGN8" s="73"/>
      <c r="DGO8" s="73"/>
      <c r="DGP8" s="73"/>
      <c r="DGQ8" s="73"/>
      <c r="DGR8" s="73"/>
      <c r="DGS8" s="73"/>
      <c r="DGT8" s="73"/>
      <c r="DGU8" s="73"/>
      <c r="DGV8" s="73"/>
      <c r="DGW8" s="73"/>
      <c r="DGX8" s="73"/>
      <c r="DGY8" s="73"/>
      <c r="DGZ8" s="73"/>
      <c r="DHA8" s="73"/>
      <c r="DHB8" s="73"/>
      <c r="DHC8" s="73"/>
      <c r="DHD8" s="73"/>
      <c r="DHE8" s="73"/>
      <c r="DHF8" s="73"/>
      <c r="DHG8" s="73"/>
      <c r="DHH8" s="73"/>
      <c r="DHI8" s="73"/>
      <c r="DHJ8" s="73"/>
      <c r="DHK8" s="73"/>
      <c r="DHL8" s="73"/>
      <c r="DHM8" s="73"/>
      <c r="DHN8" s="73"/>
      <c r="DHO8" s="73"/>
      <c r="DHP8" s="73"/>
      <c r="DHQ8" s="73"/>
      <c r="DHR8" s="73"/>
      <c r="DHS8" s="73"/>
      <c r="DHT8" s="73"/>
      <c r="DHU8" s="73"/>
      <c r="DHV8" s="73"/>
      <c r="DHW8" s="73"/>
      <c r="DHX8" s="73"/>
      <c r="DHY8" s="73"/>
      <c r="DHZ8" s="73"/>
      <c r="DIA8" s="73"/>
      <c r="DIB8" s="73"/>
      <c r="DIC8" s="73"/>
      <c r="DID8" s="73"/>
      <c r="DIE8" s="73"/>
      <c r="DIF8" s="73"/>
      <c r="DIG8" s="73"/>
      <c r="DIH8" s="73"/>
      <c r="DII8" s="73"/>
      <c r="DIJ8" s="73"/>
      <c r="DIK8" s="73"/>
      <c r="DIL8" s="73"/>
      <c r="DIM8" s="73"/>
      <c r="DIN8" s="73"/>
      <c r="DIO8" s="73"/>
      <c r="DIP8" s="73"/>
      <c r="DIQ8" s="73"/>
      <c r="DIR8" s="73"/>
      <c r="DIS8" s="73"/>
      <c r="DIT8" s="73"/>
      <c r="DIU8" s="73"/>
      <c r="DIV8" s="73"/>
      <c r="DIW8" s="73"/>
      <c r="DIX8" s="73"/>
      <c r="DIY8" s="73"/>
      <c r="DIZ8" s="73"/>
      <c r="DJA8" s="73"/>
      <c r="DJB8" s="73"/>
      <c r="DJC8" s="73"/>
      <c r="DJD8" s="73"/>
      <c r="DJE8" s="73"/>
      <c r="DJF8" s="73"/>
      <c r="DJG8" s="73"/>
      <c r="DJH8" s="73"/>
      <c r="DJI8" s="73"/>
      <c r="DJJ8" s="73"/>
      <c r="DJK8" s="73"/>
      <c r="DJL8" s="73"/>
      <c r="DJM8" s="73"/>
      <c r="DJN8" s="73"/>
      <c r="DJO8" s="73"/>
      <c r="DJP8" s="73"/>
      <c r="DJQ8" s="73"/>
      <c r="DJR8" s="73"/>
      <c r="DJS8" s="73"/>
      <c r="DJT8" s="73"/>
      <c r="DJU8" s="73"/>
      <c r="DJV8" s="73"/>
      <c r="DJW8" s="73"/>
      <c r="DJX8" s="73"/>
      <c r="DJY8" s="73"/>
      <c r="DJZ8" s="73"/>
      <c r="DKA8" s="73"/>
      <c r="DKB8" s="73"/>
      <c r="DKC8" s="73"/>
      <c r="DKD8" s="73"/>
      <c r="DKE8" s="73"/>
      <c r="DKF8" s="73"/>
      <c r="DKG8" s="73"/>
      <c r="DKH8" s="73"/>
      <c r="DKI8" s="73"/>
      <c r="DKJ8" s="73"/>
      <c r="DKK8" s="73"/>
      <c r="DKL8" s="73"/>
      <c r="DKM8" s="73"/>
      <c r="DKN8" s="73"/>
      <c r="DKO8" s="73"/>
      <c r="DKP8" s="73"/>
      <c r="DKQ8" s="73"/>
      <c r="DKR8" s="73"/>
      <c r="DKS8" s="73"/>
      <c r="DKT8" s="73"/>
      <c r="DKU8" s="73"/>
      <c r="DKV8" s="73"/>
      <c r="DKW8" s="73"/>
      <c r="DKX8" s="73"/>
      <c r="DKY8" s="73"/>
      <c r="DKZ8" s="73"/>
      <c r="DLA8" s="73"/>
      <c r="DLB8" s="73"/>
      <c r="DLC8" s="73"/>
      <c r="DLD8" s="73"/>
      <c r="DLE8" s="73"/>
      <c r="DLF8" s="73"/>
      <c r="DLG8" s="73"/>
      <c r="DLH8" s="73"/>
      <c r="DLI8" s="73"/>
      <c r="DLJ8" s="73"/>
      <c r="DLK8" s="73"/>
      <c r="DLL8" s="73"/>
      <c r="DLM8" s="73"/>
      <c r="DLN8" s="73"/>
      <c r="DLO8" s="73"/>
      <c r="DLP8" s="73"/>
      <c r="DLQ8" s="73"/>
      <c r="DLR8" s="73"/>
      <c r="DLS8" s="73"/>
      <c r="DLT8" s="73"/>
      <c r="DLU8" s="73"/>
      <c r="DLV8" s="73"/>
      <c r="DLW8" s="73"/>
      <c r="DLX8" s="73"/>
      <c r="DLY8" s="73"/>
      <c r="DLZ8" s="73"/>
      <c r="DMA8" s="73"/>
      <c r="DMB8" s="73"/>
      <c r="DMC8" s="73"/>
      <c r="DMD8" s="73"/>
      <c r="DME8" s="73"/>
      <c r="DMF8" s="73"/>
      <c r="DMG8" s="73"/>
      <c r="DMH8" s="73"/>
      <c r="DMI8" s="73"/>
      <c r="DMJ8" s="73"/>
      <c r="DMK8" s="73"/>
      <c r="DML8" s="73"/>
      <c r="DMM8" s="73"/>
      <c r="DMN8" s="73"/>
      <c r="DMO8" s="73"/>
      <c r="DMP8" s="73"/>
      <c r="DMQ8" s="73"/>
      <c r="DMR8" s="73"/>
      <c r="DMS8" s="73"/>
      <c r="DMT8" s="73"/>
      <c r="DMU8" s="73"/>
      <c r="DMV8" s="73"/>
      <c r="DMW8" s="73"/>
      <c r="DMX8" s="73"/>
      <c r="DMY8" s="73"/>
      <c r="DMZ8" s="73"/>
      <c r="DNA8" s="73"/>
      <c r="DNB8" s="73"/>
      <c r="DNC8" s="73"/>
      <c r="DND8" s="73"/>
      <c r="DNE8" s="73"/>
      <c r="DNF8" s="73"/>
      <c r="DNG8" s="73"/>
      <c r="DNH8" s="73"/>
      <c r="DNI8" s="73"/>
      <c r="DNJ8" s="73"/>
      <c r="DNK8" s="73"/>
      <c r="DNL8" s="73"/>
      <c r="DNM8" s="73"/>
      <c r="DNN8" s="73"/>
      <c r="DNO8" s="73"/>
      <c r="DNP8" s="73"/>
      <c r="DNQ8" s="73"/>
      <c r="DNR8" s="73"/>
      <c r="DNS8" s="73"/>
      <c r="DNT8" s="73"/>
      <c r="DNU8" s="73"/>
      <c r="DNV8" s="73"/>
      <c r="DNW8" s="73"/>
      <c r="DNX8" s="73"/>
      <c r="DNY8" s="73"/>
      <c r="DNZ8" s="73"/>
      <c r="DOA8" s="73"/>
      <c r="DOB8" s="73"/>
      <c r="DOC8" s="73"/>
      <c r="DOD8" s="73"/>
      <c r="DOE8" s="73"/>
      <c r="DOF8" s="73"/>
      <c r="DOG8" s="73"/>
      <c r="DOH8" s="73"/>
      <c r="DOI8" s="73"/>
      <c r="DOJ8" s="73"/>
      <c r="DOK8" s="73"/>
      <c r="DOL8" s="73"/>
      <c r="DOM8" s="73"/>
      <c r="DON8" s="73"/>
      <c r="DOO8" s="73"/>
      <c r="DOP8" s="73"/>
      <c r="DOQ8" s="73"/>
      <c r="DOR8" s="73"/>
      <c r="DOS8" s="73"/>
      <c r="DOT8" s="73"/>
      <c r="DOU8" s="73"/>
      <c r="DOV8" s="73"/>
      <c r="DOW8" s="73"/>
      <c r="DOX8" s="73"/>
      <c r="DOY8" s="73"/>
      <c r="DOZ8" s="73"/>
      <c r="DPA8" s="73"/>
      <c r="DPB8" s="73"/>
      <c r="DPC8" s="73"/>
      <c r="DPD8" s="73"/>
      <c r="DPE8" s="73"/>
      <c r="DPF8" s="73"/>
      <c r="DPG8" s="73"/>
      <c r="DPH8" s="73"/>
      <c r="DPI8" s="73"/>
      <c r="DPJ8" s="73"/>
      <c r="DPK8" s="73"/>
      <c r="DPL8" s="73"/>
      <c r="DPM8" s="73"/>
      <c r="DPN8" s="73"/>
      <c r="DPO8" s="73"/>
      <c r="DPP8" s="73"/>
      <c r="DPQ8" s="73"/>
      <c r="DPR8" s="73"/>
      <c r="DPS8" s="73"/>
      <c r="DPT8" s="73"/>
      <c r="DPU8" s="73"/>
      <c r="DPV8" s="73"/>
      <c r="DPW8" s="73"/>
      <c r="DPX8" s="73"/>
      <c r="DPY8" s="73"/>
      <c r="DPZ8" s="73"/>
      <c r="DQA8" s="73"/>
      <c r="DQB8" s="73"/>
      <c r="DQC8" s="73"/>
      <c r="DQD8" s="73"/>
      <c r="DQE8" s="73"/>
      <c r="DQF8" s="73"/>
      <c r="DQG8" s="73"/>
      <c r="DQH8" s="73"/>
      <c r="DQI8" s="73"/>
      <c r="DQJ8" s="73"/>
      <c r="DQK8" s="73"/>
      <c r="DQL8" s="73"/>
      <c r="DQM8" s="73"/>
      <c r="DQN8" s="73"/>
      <c r="DQO8" s="73"/>
      <c r="DQP8" s="73"/>
      <c r="DQQ8" s="73"/>
      <c r="DQR8" s="73"/>
      <c r="DQS8" s="73"/>
      <c r="DQT8" s="73"/>
      <c r="DQU8" s="73"/>
      <c r="DQV8" s="73"/>
      <c r="DQW8" s="73"/>
      <c r="DQX8" s="73"/>
      <c r="DQY8" s="73"/>
      <c r="DQZ8" s="73"/>
      <c r="DRA8" s="73"/>
      <c r="DRB8" s="73"/>
      <c r="DRC8" s="73"/>
      <c r="DRD8" s="73"/>
      <c r="DRE8" s="73"/>
      <c r="DRF8" s="73"/>
      <c r="DRG8" s="73"/>
      <c r="DRH8" s="73"/>
      <c r="DRI8" s="73"/>
      <c r="DRJ8" s="73"/>
      <c r="DRK8" s="73"/>
      <c r="DRL8" s="73"/>
      <c r="DRM8" s="73"/>
      <c r="DRN8" s="73"/>
      <c r="DRO8" s="73"/>
      <c r="DRP8" s="73"/>
      <c r="DRQ8" s="73"/>
      <c r="DRR8" s="73"/>
      <c r="DRS8" s="73"/>
      <c r="DRT8" s="73"/>
      <c r="DRU8" s="73"/>
      <c r="DRV8" s="73"/>
      <c r="DRW8" s="73"/>
      <c r="DRX8" s="73"/>
      <c r="DRY8" s="73"/>
      <c r="DRZ8" s="73"/>
      <c r="DSA8" s="73"/>
      <c r="DSB8" s="73"/>
      <c r="DSC8" s="73"/>
      <c r="DSD8" s="73"/>
      <c r="DSE8" s="73"/>
      <c r="DSF8" s="73"/>
      <c r="DSG8" s="73"/>
      <c r="DSH8" s="73"/>
      <c r="DSI8" s="73"/>
      <c r="DSJ8" s="73"/>
      <c r="DSK8" s="73"/>
      <c r="DSL8" s="73"/>
      <c r="DSM8" s="73"/>
      <c r="DSN8" s="73"/>
      <c r="DSO8" s="73"/>
      <c r="DSP8" s="73"/>
      <c r="DSQ8" s="73"/>
      <c r="DSR8" s="73"/>
      <c r="DSS8" s="73"/>
      <c r="DST8" s="73"/>
      <c r="DSU8" s="73"/>
      <c r="DSV8" s="73"/>
      <c r="DSW8" s="73"/>
      <c r="DSX8" s="73"/>
      <c r="DSY8" s="73"/>
      <c r="DSZ8" s="73"/>
      <c r="DTA8" s="73"/>
      <c r="DTB8" s="73"/>
      <c r="DTC8" s="73"/>
      <c r="DTD8" s="73"/>
      <c r="DTE8" s="73"/>
      <c r="DTF8" s="73"/>
      <c r="DTG8" s="73"/>
      <c r="DTH8" s="73"/>
      <c r="DTI8" s="73"/>
      <c r="DTJ8" s="73"/>
      <c r="DTK8" s="73"/>
      <c r="DTL8" s="73"/>
      <c r="DTM8" s="73"/>
      <c r="DTN8" s="73"/>
      <c r="DTO8" s="73"/>
      <c r="DTP8" s="73"/>
      <c r="DTQ8" s="73"/>
      <c r="DTR8" s="73"/>
      <c r="DTS8" s="73"/>
      <c r="DTT8" s="73"/>
      <c r="DTU8" s="73"/>
      <c r="DTV8" s="73"/>
      <c r="DTW8" s="73"/>
      <c r="DTX8" s="73"/>
      <c r="DTY8" s="73"/>
      <c r="DTZ8" s="73"/>
      <c r="DUA8" s="73"/>
      <c r="DUB8" s="73"/>
      <c r="DUC8" s="73"/>
      <c r="DUD8" s="73"/>
      <c r="DUE8" s="73"/>
      <c r="DUF8" s="73"/>
      <c r="DUG8" s="73"/>
      <c r="DUH8" s="73"/>
      <c r="DUI8" s="73"/>
      <c r="DUJ8" s="73"/>
      <c r="DUK8" s="73"/>
      <c r="DUL8" s="73"/>
      <c r="DUM8" s="73"/>
      <c r="DUN8" s="73"/>
      <c r="DUO8" s="73"/>
      <c r="DUP8" s="73"/>
      <c r="DUQ8" s="73"/>
      <c r="DUR8" s="73"/>
      <c r="DUS8" s="73"/>
      <c r="DUT8" s="73"/>
      <c r="DUU8" s="73"/>
      <c r="DUV8" s="73"/>
      <c r="DUW8" s="73"/>
      <c r="DUX8" s="73"/>
      <c r="DUY8" s="73"/>
      <c r="DUZ8" s="73"/>
      <c r="DVA8" s="73"/>
      <c r="DVB8" s="73"/>
      <c r="DVC8" s="73"/>
      <c r="DVD8" s="73"/>
      <c r="DVE8" s="73"/>
      <c r="DVF8" s="73"/>
      <c r="DVG8" s="73"/>
      <c r="DVH8" s="73"/>
      <c r="DVI8" s="73"/>
      <c r="DVJ8" s="73"/>
      <c r="DVK8" s="73"/>
      <c r="DVL8" s="73"/>
      <c r="DVM8" s="73"/>
      <c r="DVN8" s="73"/>
      <c r="DVO8" s="73"/>
      <c r="DVP8" s="73"/>
      <c r="DVQ8" s="73"/>
      <c r="DVR8" s="73"/>
      <c r="DVS8" s="73"/>
      <c r="DVT8" s="73"/>
      <c r="DVU8" s="73"/>
      <c r="DVV8" s="73"/>
      <c r="DVW8" s="73"/>
      <c r="DVX8" s="73"/>
      <c r="DVY8" s="73"/>
      <c r="DVZ8" s="73"/>
      <c r="DWA8" s="73"/>
      <c r="DWB8" s="73"/>
      <c r="DWC8" s="73"/>
      <c r="DWD8" s="73"/>
      <c r="DWE8" s="73"/>
      <c r="DWF8" s="73"/>
      <c r="DWG8" s="73"/>
      <c r="DWH8" s="73"/>
      <c r="DWI8" s="73"/>
      <c r="DWJ8" s="73"/>
      <c r="DWK8" s="73"/>
      <c r="DWL8" s="73"/>
      <c r="DWM8" s="73"/>
      <c r="DWN8" s="73"/>
      <c r="DWO8" s="73"/>
      <c r="DWP8" s="73"/>
      <c r="DWQ8" s="73"/>
      <c r="DWR8" s="73"/>
      <c r="DWS8" s="73"/>
      <c r="DWT8" s="73"/>
      <c r="DWU8" s="73"/>
      <c r="DWV8" s="73"/>
      <c r="DWW8" s="73"/>
      <c r="DWX8" s="73"/>
      <c r="DWY8" s="73"/>
      <c r="DWZ8" s="73"/>
      <c r="DXA8" s="73"/>
      <c r="DXB8" s="73"/>
      <c r="DXC8" s="73"/>
      <c r="DXD8" s="73"/>
      <c r="DXE8" s="73"/>
      <c r="DXF8" s="73"/>
      <c r="DXG8" s="73"/>
      <c r="DXH8" s="73"/>
      <c r="DXI8" s="73"/>
      <c r="DXJ8" s="73"/>
      <c r="DXK8" s="73"/>
      <c r="DXL8" s="73"/>
      <c r="DXM8" s="73"/>
      <c r="DXN8" s="73"/>
      <c r="DXO8" s="73"/>
      <c r="DXP8" s="73"/>
      <c r="DXQ8" s="73"/>
      <c r="DXR8" s="73"/>
      <c r="DXS8" s="73"/>
      <c r="DXT8" s="73"/>
      <c r="DXU8" s="73"/>
      <c r="DXV8" s="73"/>
      <c r="DXW8" s="73"/>
      <c r="DXX8" s="73"/>
      <c r="DXY8" s="73"/>
      <c r="DXZ8" s="73"/>
      <c r="DYA8" s="73"/>
      <c r="DYB8" s="73"/>
      <c r="DYC8" s="73"/>
      <c r="DYD8" s="73"/>
      <c r="DYE8" s="73"/>
      <c r="DYF8" s="73"/>
      <c r="DYG8" s="73"/>
      <c r="DYH8" s="73"/>
      <c r="DYI8" s="73"/>
      <c r="DYJ8" s="73"/>
      <c r="DYK8" s="73"/>
      <c r="DYL8" s="73"/>
      <c r="DYM8" s="73"/>
      <c r="DYN8" s="73"/>
      <c r="DYO8" s="73"/>
      <c r="DYP8" s="73"/>
      <c r="DYQ8" s="73"/>
      <c r="DYR8" s="73"/>
      <c r="DYS8" s="73"/>
      <c r="DYT8" s="73"/>
      <c r="DYU8" s="73"/>
      <c r="DYV8" s="73"/>
      <c r="DYW8" s="73"/>
      <c r="DYX8" s="73"/>
      <c r="DYY8" s="73"/>
      <c r="DYZ8" s="73"/>
      <c r="DZA8" s="73"/>
      <c r="DZB8" s="73"/>
      <c r="DZC8" s="73"/>
      <c r="DZD8" s="73"/>
      <c r="DZE8" s="73"/>
      <c r="DZF8" s="73"/>
      <c r="DZG8" s="73"/>
      <c r="DZH8" s="73"/>
      <c r="DZI8" s="73"/>
      <c r="DZJ8" s="73"/>
      <c r="DZK8" s="73"/>
      <c r="DZL8" s="73"/>
      <c r="DZM8" s="73"/>
      <c r="DZN8" s="73"/>
      <c r="DZO8" s="73"/>
      <c r="DZP8" s="73"/>
      <c r="DZQ8" s="73"/>
      <c r="DZR8" s="73"/>
      <c r="DZS8" s="73"/>
      <c r="DZT8" s="73"/>
      <c r="DZU8" s="73"/>
      <c r="DZV8" s="73"/>
      <c r="DZW8" s="73"/>
      <c r="DZX8" s="73"/>
      <c r="DZY8" s="73"/>
      <c r="DZZ8" s="73"/>
      <c r="EAA8" s="73"/>
      <c r="EAB8" s="73"/>
      <c r="EAC8" s="73"/>
      <c r="EAD8" s="73"/>
      <c r="EAE8" s="73"/>
      <c r="EAF8" s="73"/>
      <c r="EAG8" s="73"/>
      <c r="EAH8" s="73"/>
      <c r="EAI8" s="73"/>
      <c r="EAJ8" s="73"/>
      <c r="EAK8" s="73"/>
      <c r="EAL8" s="73"/>
      <c r="EAM8" s="73"/>
      <c r="EAN8" s="73"/>
      <c r="EAO8" s="73"/>
      <c r="EAP8" s="73"/>
      <c r="EAQ8" s="73"/>
      <c r="EAR8" s="73"/>
      <c r="EAS8" s="73"/>
      <c r="EAT8" s="73"/>
      <c r="EAU8" s="73"/>
      <c r="EAV8" s="73"/>
      <c r="EAW8" s="73"/>
      <c r="EAX8" s="73"/>
      <c r="EAY8" s="73"/>
      <c r="EAZ8" s="73"/>
      <c r="EBA8" s="73"/>
      <c r="EBB8" s="73"/>
      <c r="EBC8" s="73"/>
      <c r="EBD8" s="73"/>
      <c r="EBE8" s="73"/>
      <c r="EBF8" s="73"/>
      <c r="EBG8" s="73"/>
      <c r="EBH8" s="73"/>
      <c r="EBI8" s="73"/>
      <c r="EBJ8" s="73"/>
      <c r="EBK8" s="73"/>
      <c r="EBL8" s="73"/>
      <c r="EBM8" s="73"/>
      <c r="EBN8" s="73"/>
      <c r="EBO8" s="73"/>
      <c r="EBP8" s="73"/>
      <c r="EBQ8" s="73"/>
      <c r="EBR8" s="73"/>
      <c r="EBS8" s="73"/>
      <c r="EBT8" s="73"/>
      <c r="EBU8" s="73"/>
      <c r="EBV8" s="73"/>
      <c r="EBW8" s="73"/>
      <c r="EBX8" s="73"/>
      <c r="EBY8" s="73"/>
      <c r="EBZ8" s="73"/>
      <c r="ECA8" s="73"/>
      <c r="ECB8" s="73"/>
      <c r="ECC8" s="73"/>
      <c r="ECD8" s="73"/>
      <c r="ECE8" s="73"/>
      <c r="ECF8" s="73"/>
      <c r="ECG8" s="73"/>
      <c r="ECH8" s="73"/>
      <c r="ECI8" s="73"/>
      <c r="ECJ8" s="73"/>
      <c r="ECK8" s="73"/>
      <c r="ECL8" s="73"/>
      <c r="ECM8" s="73"/>
      <c r="ECN8" s="73"/>
      <c r="ECO8" s="73"/>
      <c r="ECP8" s="73"/>
      <c r="ECQ8" s="73"/>
      <c r="ECR8" s="73"/>
      <c r="ECS8" s="73"/>
      <c r="ECT8" s="73"/>
      <c r="ECU8" s="73"/>
      <c r="ECV8" s="73"/>
      <c r="ECW8" s="73"/>
      <c r="ECX8" s="73"/>
      <c r="ECY8" s="73"/>
      <c r="ECZ8" s="73"/>
      <c r="EDA8" s="73"/>
      <c r="EDB8" s="73"/>
      <c r="EDC8" s="73"/>
      <c r="EDD8" s="73"/>
      <c r="EDE8" s="73"/>
      <c r="EDF8" s="73"/>
      <c r="EDG8" s="73"/>
      <c r="EDH8" s="73"/>
      <c r="EDI8" s="73"/>
      <c r="EDJ8" s="73"/>
      <c r="EDK8" s="73"/>
      <c r="EDL8" s="73"/>
      <c r="EDM8" s="73"/>
      <c r="EDN8" s="73"/>
      <c r="EDO8" s="73"/>
      <c r="EDP8" s="73"/>
      <c r="EDQ8" s="73"/>
      <c r="EDR8" s="73"/>
      <c r="EDS8" s="73"/>
      <c r="EDT8" s="73"/>
      <c r="EDU8" s="73"/>
      <c r="EDV8" s="73"/>
      <c r="EDW8" s="73"/>
      <c r="EDX8" s="73"/>
      <c r="EDY8" s="73"/>
      <c r="EDZ8" s="73"/>
      <c r="EEA8" s="73"/>
      <c r="EEB8" s="73"/>
      <c r="EEC8" s="73"/>
      <c r="EED8" s="73"/>
      <c r="EEE8" s="73"/>
      <c r="EEF8" s="73"/>
      <c r="EEG8" s="73"/>
      <c r="EEH8" s="73"/>
      <c r="EEI8" s="73"/>
      <c r="EEJ8" s="73"/>
      <c r="EEK8" s="73"/>
      <c r="EEL8" s="73"/>
      <c r="EEM8" s="73"/>
      <c r="EEN8" s="73"/>
      <c r="EEO8" s="73"/>
      <c r="EEP8" s="73"/>
      <c r="EEQ8" s="73"/>
      <c r="EER8" s="73"/>
      <c r="EES8" s="73"/>
      <c r="EET8" s="73"/>
      <c r="EEU8" s="73"/>
      <c r="EEV8" s="73"/>
      <c r="EEW8" s="73"/>
      <c r="EEX8" s="73"/>
      <c r="EEY8" s="73"/>
      <c r="EEZ8" s="73"/>
      <c r="EFA8" s="73"/>
      <c r="EFB8" s="73"/>
      <c r="EFC8" s="73"/>
      <c r="EFD8" s="73"/>
      <c r="EFE8" s="73"/>
      <c r="EFF8" s="73"/>
      <c r="EFG8" s="73"/>
      <c r="EFH8" s="73"/>
      <c r="EFI8" s="73"/>
      <c r="EFJ8" s="73"/>
      <c r="EFK8" s="73"/>
      <c r="EFL8" s="73"/>
      <c r="EFM8" s="73"/>
      <c r="EFN8" s="73"/>
      <c r="EFO8" s="73"/>
      <c r="EFP8" s="73"/>
      <c r="EFQ8" s="73"/>
      <c r="EFR8" s="73"/>
      <c r="EFS8" s="73"/>
      <c r="EFT8" s="73"/>
      <c r="EFU8" s="73"/>
      <c r="EFV8" s="73"/>
      <c r="EFW8" s="73"/>
      <c r="EFX8" s="73"/>
      <c r="EFY8" s="73"/>
      <c r="EFZ8" s="73"/>
      <c r="EGA8" s="73"/>
      <c r="EGB8" s="73"/>
      <c r="EGC8" s="73"/>
      <c r="EGD8" s="73"/>
      <c r="EGE8" s="73"/>
      <c r="EGF8" s="73"/>
      <c r="EGG8" s="73"/>
      <c r="EGH8" s="73"/>
      <c r="EGI8" s="73"/>
      <c r="EGJ8" s="73"/>
      <c r="EGK8" s="73"/>
      <c r="EGL8" s="73"/>
      <c r="EGM8" s="73"/>
      <c r="EGN8" s="73"/>
      <c r="EGO8" s="73"/>
      <c r="EGP8" s="73"/>
      <c r="EGQ8" s="73"/>
      <c r="EGR8" s="73"/>
      <c r="EGS8" s="73"/>
      <c r="EGT8" s="73"/>
      <c r="EGU8" s="73"/>
      <c r="EGV8" s="73"/>
      <c r="EGW8" s="73"/>
      <c r="EGX8" s="73"/>
      <c r="EGY8" s="73"/>
      <c r="EGZ8" s="73"/>
      <c r="EHA8" s="73"/>
      <c r="EHB8" s="73"/>
      <c r="EHC8" s="73"/>
      <c r="EHD8" s="73"/>
      <c r="EHE8" s="73"/>
      <c r="EHF8" s="73"/>
      <c r="EHG8" s="73"/>
      <c r="EHH8" s="73"/>
      <c r="EHI8" s="73"/>
      <c r="EHJ8" s="73"/>
      <c r="EHK8" s="73"/>
      <c r="EHL8" s="73"/>
      <c r="EHM8" s="73"/>
      <c r="EHN8" s="73"/>
      <c r="EHO8" s="73"/>
      <c r="EHP8" s="73"/>
      <c r="EHQ8" s="73"/>
      <c r="EHR8" s="73"/>
      <c r="EHS8" s="73"/>
      <c r="EHT8" s="73"/>
      <c r="EHU8" s="73"/>
      <c r="EHV8" s="73"/>
      <c r="EHW8" s="73"/>
      <c r="EHX8" s="73"/>
      <c r="EHY8" s="73"/>
      <c r="EHZ8" s="73"/>
      <c r="EIA8" s="73"/>
      <c r="EIB8" s="73"/>
      <c r="EIC8" s="73"/>
      <c r="EID8" s="73"/>
      <c r="EIE8" s="73"/>
      <c r="EIF8" s="73"/>
      <c r="EIG8" s="73"/>
      <c r="EIH8" s="73"/>
      <c r="EII8" s="73"/>
      <c r="EIJ8" s="73"/>
      <c r="EIK8" s="73"/>
      <c r="EIL8" s="73"/>
      <c r="EIM8" s="73"/>
      <c r="EIN8" s="73"/>
      <c r="EIO8" s="73"/>
      <c r="EIP8" s="73"/>
      <c r="EIQ8" s="73"/>
      <c r="EIR8" s="73"/>
      <c r="EIS8" s="73"/>
      <c r="EIT8" s="73"/>
      <c r="EIU8" s="73"/>
      <c r="EIV8" s="73"/>
      <c r="EIW8" s="73"/>
      <c r="EIX8" s="73"/>
      <c r="EIY8" s="73"/>
      <c r="EIZ8" s="73"/>
      <c r="EJA8" s="73"/>
      <c r="EJB8" s="73"/>
      <c r="EJC8" s="73"/>
      <c r="EJD8" s="73"/>
      <c r="EJE8" s="73"/>
      <c r="EJF8" s="73"/>
      <c r="EJG8" s="73"/>
      <c r="EJH8" s="73"/>
      <c r="EJI8" s="73"/>
      <c r="EJJ8" s="73"/>
      <c r="EJK8" s="73"/>
      <c r="EJL8" s="73"/>
      <c r="EJM8" s="73"/>
      <c r="EJN8" s="73"/>
      <c r="EJO8" s="73"/>
      <c r="EJP8" s="73"/>
      <c r="EJQ8" s="73"/>
      <c r="EJR8" s="73"/>
      <c r="EJS8" s="73"/>
      <c r="EJT8" s="73"/>
      <c r="EJU8" s="73"/>
      <c r="EJV8" s="73"/>
      <c r="EJW8" s="73"/>
      <c r="EJX8" s="73"/>
      <c r="EJY8" s="73"/>
      <c r="EJZ8" s="73"/>
      <c r="EKA8" s="73"/>
      <c r="EKB8" s="73"/>
      <c r="EKC8" s="73"/>
      <c r="EKD8" s="73"/>
      <c r="EKE8" s="73"/>
      <c r="EKF8" s="73"/>
      <c r="EKG8" s="73"/>
      <c r="EKH8" s="73"/>
      <c r="EKI8" s="73"/>
      <c r="EKJ8" s="73"/>
      <c r="EKK8" s="73"/>
      <c r="EKL8" s="73"/>
      <c r="EKM8" s="73"/>
      <c r="EKN8" s="73"/>
      <c r="EKO8" s="73"/>
      <c r="EKP8" s="73"/>
      <c r="EKQ8" s="73"/>
      <c r="EKR8" s="73"/>
      <c r="EKS8" s="73"/>
      <c r="EKT8" s="73"/>
      <c r="EKU8" s="73"/>
      <c r="EKV8" s="73"/>
      <c r="EKW8" s="73"/>
      <c r="EKX8" s="73"/>
      <c r="EKY8" s="73"/>
      <c r="EKZ8" s="73"/>
      <c r="ELA8" s="73"/>
      <c r="ELB8" s="73"/>
      <c r="ELC8" s="73"/>
      <c r="ELD8" s="73"/>
      <c r="ELE8" s="73"/>
      <c r="ELF8" s="73"/>
      <c r="ELG8" s="73"/>
      <c r="ELH8" s="73"/>
      <c r="ELI8" s="73"/>
      <c r="ELJ8" s="73"/>
      <c r="ELK8" s="73"/>
      <c r="ELL8" s="73"/>
      <c r="ELM8" s="73"/>
      <c r="ELN8" s="73"/>
      <c r="ELO8" s="73"/>
      <c r="ELP8" s="73"/>
      <c r="ELQ8" s="73"/>
      <c r="ELR8" s="73"/>
      <c r="ELS8" s="73"/>
      <c r="ELT8" s="73"/>
      <c r="ELU8" s="73"/>
      <c r="ELV8" s="73"/>
      <c r="ELW8" s="73"/>
      <c r="ELX8" s="73"/>
      <c r="ELY8" s="73"/>
      <c r="ELZ8" s="73"/>
      <c r="EMA8" s="73"/>
      <c r="EMB8" s="73"/>
      <c r="EMC8" s="73"/>
      <c r="EMD8" s="73"/>
      <c r="EME8" s="73"/>
      <c r="EMF8" s="73"/>
      <c r="EMG8" s="73"/>
      <c r="EMH8" s="73"/>
      <c r="EMI8" s="73"/>
      <c r="EMJ8" s="73"/>
      <c r="EMK8" s="73"/>
      <c r="EML8" s="73"/>
      <c r="EMM8" s="73"/>
      <c r="EMN8" s="73"/>
      <c r="EMO8" s="73"/>
      <c r="EMP8" s="73"/>
      <c r="EMQ8" s="73"/>
      <c r="EMR8" s="73"/>
      <c r="EMS8" s="73"/>
      <c r="EMT8" s="73"/>
      <c r="EMU8" s="73"/>
      <c r="EMV8" s="73"/>
      <c r="EMW8" s="73"/>
      <c r="EMX8" s="73"/>
      <c r="EMY8" s="73"/>
      <c r="EMZ8" s="73"/>
      <c r="ENA8" s="73"/>
      <c r="ENB8" s="73"/>
      <c r="ENC8" s="73"/>
      <c r="END8" s="73"/>
      <c r="ENE8" s="73"/>
      <c r="ENF8" s="73"/>
      <c r="ENG8" s="73"/>
      <c r="ENH8" s="73"/>
      <c r="ENI8" s="73"/>
      <c r="ENJ8" s="73"/>
      <c r="ENK8" s="73"/>
      <c r="ENL8" s="73"/>
      <c r="ENM8" s="73"/>
      <c r="ENN8" s="73"/>
      <c r="ENO8" s="73"/>
      <c r="ENP8" s="73"/>
      <c r="ENQ8" s="73"/>
      <c r="ENR8" s="73"/>
      <c r="ENS8" s="73"/>
      <c r="ENT8" s="73"/>
      <c r="ENU8" s="73"/>
      <c r="ENV8" s="73"/>
      <c r="ENW8" s="73"/>
      <c r="ENX8" s="73"/>
      <c r="ENY8" s="73"/>
      <c r="ENZ8" s="73"/>
      <c r="EOA8" s="73"/>
      <c r="EOB8" s="73"/>
      <c r="EOC8" s="73"/>
      <c r="EOD8" s="73"/>
      <c r="EOE8" s="73"/>
      <c r="EOF8" s="73"/>
      <c r="EOG8" s="73"/>
      <c r="EOH8" s="73"/>
      <c r="EOI8" s="73"/>
      <c r="EOJ8" s="73"/>
      <c r="EOK8" s="73"/>
      <c r="EOL8" s="73"/>
      <c r="EOM8" s="73"/>
      <c r="EON8" s="73"/>
      <c r="EOO8" s="73"/>
      <c r="EOP8" s="73"/>
      <c r="EOQ8" s="73"/>
      <c r="EOR8" s="73"/>
      <c r="EOS8" s="73"/>
      <c r="EOT8" s="73"/>
      <c r="EOU8" s="73"/>
      <c r="EOV8" s="73"/>
      <c r="EOW8" s="73"/>
      <c r="EOX8" s="73"/>
      <c r="EOY8" s="73"/>
      <c r="EOZ8" s="73"/>
      <c r="EPA8" s="73"/>
      <c r="EPB8" s="73"/>
      <c r="EPC8" s="73"/>
      <c r="EPD8" s="73"/>
      <c r="EPE8" s="73"/>
      <c r="EPF8" s="73"/>
      <c r="EPG8" s="73"/>
      <c r="EPH8" s="73"/>
      <c r="EPI8" s="73"/>
      <c r="EPJ8" s="73"/>
      <c r="EPK8" s="73"/>
      <c r="EPL8" s="73"/>
      <c r="EPM8" s="73"/>
      <c r="EPN8" s="73"/>
      <c r="EPO8" s="73"/>
      <c r="EPP8" s="73"/>
      <c r="EPQ8" s="73"/>
      <c r="EPR8" s="73"/>
      <c r="EPS8" s="73"/>
      <c r="EPT8" s="73"/>
      <c r="EPU8" s="73"/>
      <c r="EPV8" s="73"/>
      <c r="EPW8" s="73"/>
      <c r="EPX8" s="73"/>
      <c r="EPY8" s="73"/>
      <c r="EPZ8" s="73"/>
      <c r="EQA8" s="73"/>
      <c r="EQB8" s="73"/>
      <c r="EQC8" s="73"/>
      <c r="EQD8" s="73"/>
      <c r="EQE8" s="73"/>
      <c r="EQF8" s="73"/>
      <c r="EQG8" s="73"/>
      <c r="EQH8" s="73"/>
      <c r="EQI8" s="73"/>
      <c r="EQJ8" s="73"/>
      <c r="EQK8" s="73"/>
      <c r="EQL8" s="73"/>
      <c r="EQM8" s="73"/>
      <c r="EQN8" s="73"/>
      <c r="EQO8" s="73"/>
      <c r="EQP8" s="73"/>
      <c r="EQQ8" s="73"/>
      <c r="EQR8" s="73"/>
      <c r="EQS8" s="73"/>
      <c r="EQT8" s="73"/>
      <c r="EQU8" s="73"/>
      <c r="EQV8" s="73"/>
      <c r="EQW8" s="73"/>
      <c r="EQX8" s="73"/>
      <c r="EQY8" s="73"/>
      <c r="EQZ8" s="73"/>
      <c r="ERA8" s="73"/>
      <c r="ERB8" s="73"/>
      <c r="ERC8" s="73"/>
      <c r="ERD8" s="73"/>
      <c r="ERE8" s="73"/>
      <c r="ERF8" s="73"/>
      <c r="ERG8" s="73"/>
      <c r="ERH8" s="73"/>
      <c r="ERI8" s="73"/>
      <c r="ERJ8" s="73"/>
      <c r="ERK8" s="73"/>
      <c r="ERL8" s="73"/>
      <c r="ERM8" s="73"/>
      <c r="ERN8" s="73"/>
      <c r="ERO8" s="73"/>
      <c r="ERP8" s="73"/>
      <c r="ERQ8" s="73"/>
      <c r="ERR8" s="73"/>
      <c r="ERS8" s="73"/>
      <c r="ERT8" s="73"/>
      <c r="ERU8" s="73"/>
      <c r="ERV8" s="73"/>
      <c r="ERW8" s="73"/>
      <c r="ERX8" s="73"/>
      <c r="ERY8" s="73"/>
      <c r="ERZ8" s="73"/>
      <c r="ESA8" s="73"/>
      <c r="ESB8" s="73"/>
      <c r="ESC8" s="73"/>
      <c r="ESD8" s="73"/>
      <c r="ESE8" s="73"/>
      <c r="ESF8" s="73"/>
      <c r="ESG8" s="73"/>
      <c r="ESH8" s="73"/>
      <c r="ESI8" s="73"/>
      <c r="ESJ8" s="73"/>
      <c r="ESK8" s="73"/>
      <c r="ESL8" s="73"/>
      <c r="ESM8" s="73"/>
      <c r="ESN8" s="73"/>
      <c r="ESO8" s="73"/>
      <c r="ESP8" s="73"/>
      <c r="ESQ8" s="73"/>
      <c r="ESR8" s="73"/>
      <c r="ESS8" s="73"/>
      <c r="EST8" s="73"/>
      <c r="ESU8" s="73"/>
      <c r="ESV8" s="73"/>
      <c r="ESW8" s="73"/>
      <c r="ESX8" s="73"/>
      <c r="ESY8" s="73"/>
      <c r="ESZ8" s="73"/>
      <c r="ETA8" s="73"/>
      <c r="ETB8" s="73"/>
      <c r="ETC8" s="73"/>
      <c r="ETD8" s="73"/>
      <c r="ETE8" s="73"/>
      <c r="ETF8" s="73"/>
      <c r="ETG8" s="73"/>
      <c r="ETH8" s="73"/>
      <c r="ETI8" s="73"/>
      <c r="ETJ8" s="73"/>
      <c r="ETK8" s="73"/>
      <c r="ETL8" s="73"/>
      <c r="ETM8" s="73"/>
      <c r="ETN8" s="73"/>
      <c r="ETO8" s="73"/>
      <c r="ETP8" s="73"/>
      <c r="ETQ8" s="73"/>
      <c r="ETR8" s="73"/>
      <c r="ETS8" s="73"/>
      <c r="ETT8" s="73"/>
      <c r="ETU8" s="73"/>
      <c r="ETV8" s="73"/>
      <c r="ETW8" s="73"/>
      <c r="ETX8" s="73"/>
      <c r="ETY8" s="73"/>
      <c r="ETZ8" s="73"/>
      <c r="EUA8" s="73"/>
      <c r="EUB8" s="73"/>
      <c r="EUC8" s="73"/>
      <c r="EUD8" s="73"/>
      <c r="EUE8" s="73"/>
      <c r="EUF8" s="73"/>
      <c r="EUG8" s="73"/>
      <c r="EUH8" s="73"/>
      <c r="EUI8" s="73"/>
      <c r="EUJ8" s="73"/>
      <c r="EUK8" s="73"/>
      <c r="EUL8" s="73"/>
      <c r="EUM8" s="73"/>
      <c r="EUN8" s="73"/>
      <c r="EUO8" s="73"/>
      <c r="EUP8" s="73"/>
      <c r="EUQ8" s="73"/>
      <c r="EUR8" s="73"/>
      <c r="EUS8" s="73"/>
      <c r="EUT8" s="73"/>
      <c r="EUU8" s="73"/>
      <c r="EUV8" s="73"/>
      <c r="EUW8" s="73"/>
      <c r="EUX8" s="73"/>
      <c r="EUY8" s="73"/>
      <c r="EUZ8" s="73"/>
      <c r="EVA8" s="73"/>
      <c r="EVB8" s="73"/>
      <c r="EVC8" s="73"/>
      <c r="EVD8" s="73"/>
      <c r="EVE8" s="73"/>
      <c r="EVF8" s="73"/>
      <c r="EVG8" s="73"/>
      <c r="EVH8" s="73"/>
      <c r="EVI8" s="73"/>
      <c r="EVJ8" s="73"/>
      <c r="EVK8" s="73"/>
      <c r="EVL8" s="73"/>
      <c r="EVM8" s="73"/>
      <c r="EVN8" s="73"/>
      <c r="EVO8" s="73"/>
      <c r="EVP8" s="73"/>
      <c r="EVQ8" s="73"/>
      <c r="EVR8" s="73"/>
      <c r="EVS8" s="73"/>
      <c r="EVT8" s="73"/>
      <c r="EVU8" s="73"/>
      <c r="EVV8" s="73"/>
      <c r="EVW8" s="73"/>
      <c r="EVX8" s="73"/>
      <c r="EVY8" s="73"/>
      <c r="EVZ8" s="73"/>
      <c r="EWA8" s="73"/>
      <c r="EWB8" s="73"/>
      <c r="EWC8" s="73"/>
      <c r="EWD8" s="73"/>
      <c r="EWE8" s="73"/>
      <c r="EWF8" s="73"/>
      <c r="EWG8" s="73"/>
      <c r="EWH8" s="73"/>
      <c r="EWI8" s="73"/>
      <c r="EWJ8" s="73"/>
      <c r="EWK8" s="73"/>
      <c r="EWL8" s="73"/>
      <c r="EWM8" s="73"/>
      <c r="EWN8" s="73"/>
      <c r="EWO8" s="73"/>
      <c r="EWP8" s="73"/>
      <c r="EWQ8" s="73"/>
      <c r="EWR8" s="73"/>
      <c r="EWS8" s="73"/>
      <c r="EWT8" s="73"/>
      <c r="EWU8" s="73"/>
      <c r="EWV8" s="73"/>
      <c r="EWW8" s="73"/>
      <c r="EWX8" s="73"/>
      <c r="EWY8" s="73"/>
      <c r="EWZ8" s="73"/>
      <c r="EXA8" s="73"/>
      <c r="EXB8" s="73"/>
      <c r="EXC8" s="73"/>
      <c r="EXD8" s="73"/>
      <c r="EXE8" s="73"/>
      <c r="EXF8" s="73"/>
      <c r="EXG8" s="73"/>
      <c r="EXH8" s="73"/>
      <c r="EXI8" s="73"/>
      <c r="EXJ8" s="73"/>
      <c r="EXK8" s="73"/>
      <c r="EXL8" s="73"/>
      <c r="EXM8" s="73"/>
      <c r="EXN8" s="73"/>
      <c r="EXO8" s="73"/>
      <c r="EXP8" s="73"/>
      <c r="EXQ8" s="73"/>
      <c r="EXR8" s="73"/>
      <c r="EXS8" s="73"/>
      <c r="EXT8" s="73"/>
      <c r="EXU8" s="73"/>
      <c r="EXV8" s="73"/>
      <c r="EXW8" s="73"/>
      <c r="EXX8" s="73"/>
      <c r="EXY8" s="73"/>
      <c r="EXZ8" s="73"/>
      <c r="EYA8" s="73"/>
      <c r="EYB8" s="73"/>
      <c r="EYC8" s="73"/>
      <c r="EYD8" s="73"/>
      <c r="EYE8" s="73"/>
      <c r="EYF8" s="73"/>
      <c r="EYG8" s="73"/>
      <c r="EYH8" s="73"/>
      <c r="EYI8" s="73"/>
      <c r="EYJ8" s="73"/>
      <c r="EYK8" s="73"/>
      <c r="EYL8" s="73"/>
      <c r="EYM8" s="73"/>
      <c r="EYN8" s="73"/>
      <c r="EYO8" s="73"/>
      <c r="EYP8" s="73"/>
      <c r="EYQ8" s="73"/>
      <c r="EYR8" s="73"/>
      <c r="EYS8" s="73"/>
      <c r="EYT8" s="73"/>
      <c r="EYU8" s="73"/>
      <c r="EYV8" s="73"/>
      <c r="EYW8" s="73"/>
      <c r="EYX8" s="73"/>
      <c r="EYY8" s="73"/>
      <c r="EYZ8" s="73"/>
      <c r="EZA8" s="73"/>
      <c r="EZB8" s="73"/>
      <c r="EZC8" s="73"/>
      <c r="EZD8" s="73"/>
      <c r="EZE8" s="73"/>
      <c r="EZF8" s="73"/>
      <c r="EZG8" s="73"/>
      <c r="EZH8" s="73"/>
      <c r="EZI8" s="73"/>
      <c r="EZJ8" s="73"/>
      <c r="EZK8" s="73"/>
      <c r="EZL8" s="73"/>
      <c r="EZM8" s="73"/>
      <c r="EZN8" s="73"/>
      <c r="EZO8" s="73"/>
      <c r="EZP8" s="73"/>
      <c r="EZQ8" s="73"/>
      <c r="EZR8" s="73"/>
      <c r="EZS8" s="73"/>
      <c r="EZT8" s="73"/>
      <c r="EZU8" s="73"/>
      <c r="EZV8" s="73"/>
      <c r="EZW8" s="73"/>
      <c r="EZX8" s="73"/>
      <c r="EZY8" s="73"/>
      <c r="EZZ8" s="73"/>
      <c r="FAA8" s="73"/>
      <c r="FAB8" s="73"/>
      <c r="FAC8" s="73"/>
      <c r="FAD8" s="73"/>
      <c r="FAE8" s="73"/>
      <c r="FAF8" s="73"/>
      <c r="FAG8" s="73"/>
      <c r="FAH8" s="73"/>
      <c r="FAI8" s="73"/>
      <c r="FAJ8" s="73"/>
      <c r="FAK8" s="73"/>
      <c r="FAL8" s="73"/>
      <c r="FAM8" s="73"/>
      <c r="FAN8" s="73"/>
      <c r="FAO8" s="73"/>
      <c r="FAP8" s="73"/>
      <c r="FAQ8" s="73"/>
      <c r="FAR8" s="73"/>
      <c r="FAS8" s="73"/>
      <c r="FAT8" s="73"/>
      <c r="FAU8" s="73"/>
      <c r="FAV8" s="73"/>
      <c r="FAW8" s="73"/>
      <c r="FAX8" s="73"/>
      <c r="FAY8" s="73"/>
      <c r="FAZ8" s="73"/>
      <c r="FBA8" s="73"/>
      <c r="FBB8" s="73"/>
      <c r="FBC8" s="73"/>
      <c r="FBD8" s="73"/>
      <c r="FBE8" s="73"/>
      <c r="FBF8" s="73"/>
      <c r="FBG8" s="73"/>
      <c r="FBH8" s="73"/>
      <c r="FBI8" s="73"/>
      <c r="FBJ8" s="73"/>
      <c r="FBK8" s="73"/>
      <c r="FBL8" s="73"/>
      <c r="FBM8" s="73"/>
      <c r="FBN8" s="73"/>
      <c r="FBO8" s="73"/>
      <c r="FBP8" s="73"/>
      <c r="FBQ8" s="73"/>
      <c r="FBR8" s="73"/>
      <c r="FBS8" s="73"/>
      <c r="FBT8" s="73"/>
      <c r="FBU8" s="73"/>
      <c r="FBV8" s="73"/>
      <c r="FBW8" s="73"/>
      <c r="FBX8" s="73"/>
      <c r="FBY8" s="73"/>
      <c r="FBZ8" s="73"/>
      <c r="FCA8" s="73"/>
      <c r="FCB8" s="73"/>
      <c r="FCC8" s="73"/>
      <c r="FCD8" s="73"/>
      <c r="FCE8" s="73"/>
      <c r="FCF8" s="73"/>
      <c r="FCG8" s="73"/>
      <c r="FCH8" s="73"/>
      <c r="FCI8" s="73"/>
      <c r="FCJ8" s="73"/>
      <c r="FCK8" s="73"/>
      <c r="FCL8" s="73"/>
      <c r="FCM8" s="73"/>
      <c r="FCN8" s="73"/>
      <c r="FCO8" s="73"/>
      <c r="FCP8" s="73"/>
      <c r="FCQ8" s="73"/>
      <c r="FCR8" s="73"/>
      <c r="FCS8" s="73"/>
      <c r="FCT8" s="73"/>
      <c r="FCU8" s="73"/>
      <c r="FCV8" s="73"/>
      <c r="FCW8" s="73"/>
      <c r="FCX8" s="73"/>
      <c r="FCY8" s="73"/>
      <c r="FCZ8" s="73"/>
      <c r="FDA8" s="73"/>
      <c r="FDB8" s="73"/>
      <c r="FDC8" s="73"/>
      <c r="FDD8" s="73"/>
      <c r="FDE8" s="73"/>
      <c r="FDF8" s="73"/>
      <c r="FDG8" s="73"/>
      <c r="FDH8" s="73"/>
      <c r="FDI8" s="73"/>
      <c r="FDJ8" s="73"/>
      <c r="FDK8" s="73"/>
      <c r="FDL8" s="73"/>
      <c r="FDM8" s="73"/>
      <c r="FDN8" s="73"/>
      <c r="FDO8" s="73"/>
      <c r="FDP8" s="73"/>
      <c r="FDQ8" s="73"/>
      <c r="FDR8" s="73"/>
      <c r="FDS8" s="73"/>
      <c r="FDT8" s="73"/>
      <c r="FDU8" s="73"/>
      <c r="FDV8" s="73"/>
      <c r="FDW8" s="73"/>
      <c r="FDX8" s="73"/>
      <c r="FDY8" s="73"/>
      <c r="FDZ8" s="73"/>
      <c r="FEA8" s="73"/>
      <c r="FEB8" s="73"/>
      <c r="FEC8" s="73"/>
      <c r="FED8" s="73"/>
      <c r="FEE8" s="73"/>
      <c r="FEF8" s="73"/>
      <c r="FEG8" s="73"/>
      <c r="FEH8" s="73"/>
      <c r="FEI8" s="73"/>
      <c r="FEJ8" s="73"/>
      <c r="FEK8" s="73"/>
      <c r="FEL8" s="73"/>
      <c r="FEM8" s="73"/>
      <c r="FEN8" s="73"/>
      <c r="FEO8" s="73"/>
      <c r="FEP8" s="73"/>
      <c r="FEQ8" s="73"/>
      <c r="FER8" s="73"/>
      <c r="FES8" s="73"/>
      <c r="FET8" s="73"/>
      <c r="FEU8" s="73"/>
      <c r="FEV8" s="73"/>
      <c r="FEW8" s="73"/>
      <c r="FEX8" s="73"/>
      <c r="FEY8" s="73"/>
      <c r="FEZ8" s="73"/>
      <c r="FFA8" s="73"/>
      <c r="FFB8" s="73"/>
      <c r="FFC8" s="73"/>
      <c r="FFD8" s="73"/>
      <c r="FFE8" s="73"/>
      <c r="FFF8" s="73"/>
      <c r="FFG8" s="73"/>
      <c r="FFH8" s="73"/>
      <c r="FFI8" s="73"/>
      <c r="FFJ8" s="73"/>
      <c r="FFK8" s="73"/>
      <c r="FFL8" s="73"/>
      <c r="FFM8" s="73"/>
      <c r="FFN8" s="73"/>
      <c r="FFO8" s="73"/>
      <c r="FFP8" s="73"/>
      <c r="FFQ8" s="73"/>
      <c r="FFR8" s="73"/>
      <c r="FFS8" s="73"/>
      <c r="FFT8" s="73"/>
      <c r="FFU8" s="73"/>
      <c r="FFV8" s="73"/>
      <c r="FFW8" s="73"/>
      <c r="FFX8" s="73"/>
      <c r="FFY8" s="73"/>
      <c r="FFZ8" s="73"/>
      <c r="FGA8" s="73"/>
      <c r="FGB8" s="73"/>
      <c r="FGC8" s="73"/>
      <c r="FGD8" s="73"/>
      <c r="FGE8" s="73"/>
      <c r="FGF8" s="73"/>
      <c r="FGG8" s="73"/>
      <c r="FGH8" s="73"/>
      <c r="FGI8" s="73"/>
      <c r="FGJ8" s="73"/>
      <c r="FGK8" s="73"/>
      <c r="FGL8" s="73"/>
      <c r="FGM8" s="73"/>
      <c r="FGN8" s="73"/>
      <c r="FGO8" s="73"/>
      <c r="FGP8" s="73"/>
      <c r="FGQ8" s="73"/>
      <c r="FGR8" s="73"/>
      <c r="FGS8" s="73"/>
      <c r="FGT8" s="73"/>
      <c r="FGU8" s="73"/>
      <c r="FGV8" s="73"/>
      <c r="FGW8" s="73"/>
      <c r="FGX8" s="73"/>
      <c r="FGY8" s="73"/>
      <c r="FGZ8" s="73"/>
      <c r="FHA8" s="73"/>
      <c r="FHB8" s="73"/>
      <c r="FHC8" s="73"/>
      <c r="FHD8" s="73"/>
      <c r="FHE8" s="73"/>
      <c r="FHF8" s="73"/>
      <c r="FHG8" s="73"/>
      <c r="FHH8" s="73"/>
      <c r="FHI8" s="73"/>
      <c r="FHJ8" s="73"/>
      <c r="FHK8" s="73"/>
      <c r="FHL8" s="73"/>
      <c r="FHM8" s="73"/>
      <c r="FHN8" s="73"/>
      <c r="FHO8" s="73"/>
      <c r="FHP8" s="73"/>
      <c r="FHQ8" s="73"/>
      <c r="FHR8" s="73"/>
      <c r="FHS8" s="73"/>
      <c r="FHT8" s="73"/>
      <c r="FHU8" s="73"/>
      <c r="FHV8" s="73"/>
      <c r="FHW8" s="73"/>
      <c r="FHX8" s="73"/>
      <c r="FHY8" s="73"/>
      <c r="FHZ8" s="73"/>
      <c r="FIA8" s="73"/>
      <c r="FIB8" s="73"/>
      <c r="FIC8" s="73"/>
      <c r="FID8" s="73"/>
      <c r="FIE8" s="73"/>
      <c r="FIF8" s="73"/>
      <c r="FIG8" s="73"/>
      <c r="FIH8" s="73"/>
      <c r="FII8" s="73"/>
      <c r="FIJ8" s="73"/>
      <c r="FIK8" s="73"/>
      <c r="FIL8" s="73"/>
      <c r="FIM8" s="73"/>
      <c r="FIN8" s="73"/>
      <c r="FIO8" s="73"/>
      <c r="FIP8" s="73"/>
      <c r="FIQ8" s="73"/>
      <c r="FIR8" s="73"/>
      <c r="FIS8" s="73"/>
      <c r="FIT8" s="73"/>
      <c r="FIU8" s="73"/>
      <c r="FIV8" s="73"/>
      <c r="FIW8" s="73"/>
      <c r="FIX8" s="73"/>
      <c r="FIY8" s="73"/>
      <c r="FIZ8" s="73"/>
      <c r="FJA8" s="73"/>
      <c r="FJB8" s="73"/>
      <c r="FJC8" s="73"/>
      <c r="FJD8" s="73"/>
      <c r="FJE8" s="73"/>
      <c r="FJF8" s="73"/>
      <c r="FJG8" s="73"/>
      <c r="FJH8" s="73"/>
      <c r="FJI8" s="73"/>
      <c r="FJJ8" s="73"/>
      <c r="FJK8" s="73"/>
      <c r="FJL8" s="73"/>
      <c r="FJM8" s="73"/>
      <c r="FJN8" s="73"/>
      <c r="FJO8" s="73"/>
      <c r="FJP8" s="73"/>
      <c r="FJQ8" s="73"/>
      <c r="FJR8" s="73"/>
      <c r="FJS8" s="73"/>
      <c r="FJT8" s="73"/>
      <c r="FJU8" s="73"/>
      <c r="FJV8" s="73"/>
      <c r="FJW8" s="73"/>
      <c r="FJX8" s="73"/>
      <c r="FJY8" s="73"/>
      <c r="FJZ8" s="73"/>
      <c r="FKA8" s="73"/>
      <c r="FKB8" s="73"/>
      <c r="FKC8" s="73"/>
      <c r="FKD8" s="73"/>
      <c r="FKE8" s="73"/>
      <c r="FKF8" s="73"/>
      <c r="FKG8" s="73"/>
      <c r="FKH8" s="73"/>
      <c r="FKI8" s="73"/>
      <c r="FKJ8" s="73"/>
      <c r="FKK8" s="73"/>
      <c r="FKL8" s="73"/>
      <c r="FKM8" s="73"/>
      <c r="FKN8" s="73"/>
      <c r="FKO8" s="73"/>
      <c r="FKP8" s="73"/>
      <c r="FKQ8" s="73"/>
      <c r="FKR8" s="73"/>
      <c r="FKS8" s="73"/>
      <c r="FKT8" s="73"/>
      <c r="FKU8" s="73"/>
      <c r="FKV8" s="73"/>
      <c r="FKW8" s="73"/>
      <c r="FKX8" s="73"/>
      <c r="FKY8" s="73"/>
      <c r="FKZ8" s="73"/>
      <c r="FLA8" s="73"/>
      <c r="FLB8" s="73"/>
      <c r="FLC8" s="73"/>
      <c r="FLD8" s="73"/>
      <c r="FLE8" s="73"/>
      <c r="FLF8" s="73"/>
      <c r="FLG8" s="73"/>
      <c r="FLH8" s="73"/>
      <c r="FLI8" s="73"/>
      <c r="FLJ8" s="73"/>
      <c r="FLK8" s="73"/>
      <c r="FLL8" s="73"/>
      <c r="FLM8" s="73"/>
      <c r="FLN8" s="73"/>
      <c r="FLO8" s="73"/>
      <c r="FLP8" s="73"/>
      <c r="FLQ8" s="73"/>
      <c r="FLR8" s="73"/>
      <c r="FLS8" s="73"/>
      <c r="FLT8" s="73"/>
      <c r="FLU8" s="73"/>
      <c r="FLV8" s="73"/>
      <c r="FLW8" s="73"/>
      <c r="FLX8" s="73"/>
      <c r="FLY8" s="73"/>
      <c r="FLZ8" s="73"/>
      <c r="FMA8" s="73"/>
      <c r="FMB8" s="73"/>
      <c r="FMC8" s="73"/>
      <c r="FMD8" s="73"/>
      <c r="FME8" s="73"/>
      <c r="FMF8" s="73"/>
      <c r="FMG8" s="73"/>
      <c r="FMH8" s="73"/>
      <c r="FMI8" s="73"/>
      <c r="FMJ8" s="73"/>
      <c r="FMK8" s="73"/>
      <c r="FML8" s="73"/>
      <c r="FMM8" s="73"/>
      <c r="FMN8" s="73"/>
      <c r="FMO8" s="73"/>
      <c r="FMP8" s="73"/>
      <c r="FMQ8" s="73"/>
      <c r="FMR8" s="73"/>
      <c r="FMS8" s="73"/>
      <c r="FMT8" s="73"/>
      <c r="FMU8" s="73"/>
      <c r="FMV8" s="73"/>
      <c r="FMW8" s="73"/>
      <c r="FMX8" s="73"/>
      <c r="FMY8" s="73"/>
      <c r="FMZ8" s="73"/>
      <c r="FNA8" s="73"/>
      <c r="FNB8" s="73"/>
      <c r="FNC8" s="73"/>
      <c r="FND8" s="73"/>
      <c r="FNE8" s="73"/>
      <c r="FNF8" s="73"/>
      <c r="FNG8" s="73"/>
      <c r="FNH8" s="73"/>
      <c r="FNI8" s="73"/>
      <c r="FNJ8" s="73"/>
      <c r="FNK8" s="73"/>
      <c r="FNL8" s="73"/>
      <c r="FNM8" s="73"/>
      <c r="FNN8" s="73"/>
      <c r="FNO8" s="73"/>
      <c r="FNP8" s="73"/>
      <c r="FNQ8" s="73"/>
      <c r="FNR8" s="73"/>
      <c r="FNS8" s="73"/>
      <c r="FNT8" s="73"/>
      <c r="FNU8" s="73"/>
      <c r="FNV8" s="73"/>
      <c r="FNW8" s="73"/>
      <c r="FNX8" s="73"/>
      <c r="FNY8" s="73"/>
      <c r="FNZ8" s="73"/>
      <c r="FOA8" s="73"/>
      <c r="FOB8" s="73"/>
      <c r="FOC8" s="73"/>
      <c r="FOD8" s="73"/>
      <c r="FOE8" s="73"/>
      <c r="FOF8" s="73"/>
      <c r="FOG8" s="73"/>
      <c r="FOH8" s="73"/>
      <c r="FOI8" s="73"/>
      <c r="FOJ8" s="73"/>
      <c r="FOK8" s="73"/>
      <c r="FOL8" s="73"/>
      <c r="FOM8" s="73"/>
      <c r="FON8" s="73"/>
      <c r="FOO8" s="73"/>
      <c r="FOP8" s="73"/>
      <c r="FOQ8" s="73"/>
      <c r="FOR8" s="73"/>
      <c r="FOS8" s="73"/>
      <c r="FOT8" s="73"/>
      <c r="FOU8" s="73"/>
      <c r="FOV8" s="73"/>
      <c r="FOW8" s="73"/>
      <c r="FOX8" s="73"/>
      <c r="FOY8" s="73"/>
      <c r="FOZ8" s="73"/>
      <c r="FPA8" s="73"/>
      <c r="FPB8" s="73"/>
      <c r="FPC8" s="73"/>
      <c r="FPD8" s="73"/>
      <c r="FPE8" s="73"/>
      <c r="FPF8" s="73"/>
      <c r="FPG8" s="73"/>
      <c r="FPH8" s="73"/>
      <c r="FPI8" s="73"/>
      <c r="FPJ8" s="73"/>
      <c r="FPK8" s="73"/>
      <c r="FPL8" s="73"/>
      <c r="FPM8" s="73"/>
      <c r="FPN8" s="73"/>
      <c r="FPO8" s="73"/>
      <c r="FPP8" s="73"/>
      <c r="FPQ8" s="73"/>
      <c r="FPR8" s="73"/>
      <c r="FPS8" s="73"/>
      <c r="FPT8" s="73"/>
      <c r="FPU8" s="73"/>
      <c r="FPV8" s="73"/>
      <c r="FPW8" s="73"/>
      <c r="FPX8" s="73"/>
      <c r="FPY8" s="73"/>
      <c r="FPZ8" s="73"/>
      <c r="FQA8" s="73"/>
      <c r="FQB8" s="73"/>
      <c r="FQC8" s="73"/>
      <c r="FQD8" s="73"/>
      <c r="FQE8" s="73"/>
      <c r="FQF8" s="73"/>
      <c r="FQG8" s="73"/>
      <c r="FQH8" s="73"/>
      <c r="FQI8" s="73"/>
      <c r="FQJ8" s="73"/>
      <c r="FQK8" s="73"/>
      <c r="FQL8" s="73"/>
      <c r="FQM8" s="73"/>
      <c r="FQN8" s="73"/>
      <c r="FQO8" s="73"/>
      <c r="FQP8" s="73"/>
      <c r="FQQ8" s="73"/>
      <c r="FQR8" s="73"/>
      <c r="FQS8" s="73"/>
      <c r="FQT8" s="73"/>
      <c r="FQU8" s="73"/>
      <c r="FQV8" s="73"/>
      <c r="FQW8" s="73"/>
      <c r="FQX8" s="73"/>
      <c r="FQY8" s="73"/>
      <c r="FQZ8" s="73"/>
      <c r="FRA8" s="73"/>
      <c r="FRB8" s="73"/>
      <c r="FRC8" s="73"/>
      <c r="FRD8" s="73"/>
      <c r="FRE8" s="73"/>
      <c r="FRF8" s="73"/>
      <c r="FRG8" s="73"/>
      <c r="FRH8" s="73"/>
      <c r="FRI8" s="73"/>
      <c r="FRJ8" s="73"/>
      <c r="FRK8" s="73"/>
      <c r="FRL8" s="73"/>
      <c r="FRM8" s="73"/>
      <c r="FRN8" s="73"/>
      <c r="FRO8" s="73"/>
      <c r="FRP8" s="73"/>
      <c r="FRQ8" s="73"/>
      <c r="FRR8" s="73"/>
      <c r="FRS8" s="73"/>
      <c r="FRT8" s="73"/>
      <c r="FRU8" s="73"/>
      <c r="FRV8" s="73"/>
      <c r="FRW8" s="73"/>
      <c r="FRX8" s="73"/>
      <c r="FRY8" s="73"/>
      <c r="FRZ8" s="73"/>
      <c r="FSA8" s="73"/>
      <c r="FSB8" s="73"/>
      <c r="FSC8" s="73"/>
      <c r="FSD8" s="73"/>
      <c r="FSE8" s="73"/>
      <c r="FSF8" s="73"/>
      <c r="FSG8" s="73"/>
      <c r="FSH8" s="73"/>
      <c r="FSI8" s="73"/>
      <c r="FSJ8" s="73"/>
      <c r="FSK8" s="73"/>
      <c r="FSL8" s="73"/>
      <c r="FSM8" s="73"/>
      <c r="FSN8" s="73"/>
      <c r="FSO8" s="73"/>
      <c r="FSP8" s="73"/>
      <c r="FSQ8" s="73"/>
      <c r="FSR8" s="73"/>
      <c r="FSS8" s="73"/>
      <c r="FST8" s="73"/>
      <c r="FSU8" s="73"/>
      <c r="FSV8" s="73"/>
      <c r="FSW8" s="73"/>
      <c r="FSX8" s="73"/>
      <c r="FSY8" s="73"/>
      <c r="FSZ8" s="73"/>
      <c r="FTA8" s="73"/>
      <c r="FTB8" s="73"/>
      <c r="FTC8" s="73"/>
      <c r="FTD8" s="73"/>
      <c r="FTE8" s="73"/>
      <c r="FTF8" s="73"/>
      <c r="FTG8" s="73"/>
      <c r="FTH8" s="73"/>
      <c r="FTI8" s="73"/>
      <c r="FTJ8" s="73"/>
      <c r="FTK8" s="73"/>
      <c r="FTL8" s="73"/>
      <c r="FTM8" s="73"/>
      <c r="FTN8" s="73"/>
      <c r="FTO8" s="73"/>
      <c r="FTP8" s="73"/>
      <c r="FTQ8" s="73"/>
      <c r="FTR8" s="73"/>
      <c r="FTS8" s="73"/>
      <c r="FTT8" s="73"/>
      <c r="FTU8" s="73"/>
      <c r="FTV8" s="73"/>
      <c r="FTW8" s="73"/>
      <c r="FTX8" s="73"/>
      <c r="FTY8" s="73"/>
      <c r="FTZ8" s="73"/>
      <c r="FUA8" s="73"/>
      <c r="FUB8" s="73"/>
      <c r="FUC8" s="73"/>
      <c r="FUD8" s="73"/>
      <c r="FUE8" s="73"/>
      <c r="FUF8" s="73"/>
      <c r="FUG8" s="73"/>
      <c r="FUH8" s="73"/>
      <c r="FUI8" s="73"/>
      <c r="FUJ8" s="73"/>
      <c r="FUK8" s="73"/>
      <c r="FUL8" s="73"/>
      <c r="FUM8" s="73"/>
      <c r="FUN8" s="73"/>
      <c r="FUO8" s="73"/>
      <c r="FUP8" s="73"/>
      <c r="FUQ8" s="73"/>
      <c r="FUR8" s="73"/>
      <c r="FUS8" s="73"/>
      <c r="FUT8" s="73"/>
      <c r="FUU8" s="73"/>
      <c r="FUV8" s="73"/>
      <c r="FUW8" s="73"/>
      <c r="FUX8" s="73"/>
      <c r="FUY8" s="73"/>
      <c r="FUZ8" s="73"/>
      <c r="FVA8" s="73"/>
      <c r="FVB8" s="73"/>
      <c r="FVC8" s="73"/>
      <c r="FVD8" s="73"/>
      <c r="FVE8" s="73"/>
      <c r="FVF8" s="73"/>
      <c r="FVG8" s="73"/>
      <c r="FVH8" s="73"/>
      <c r="FVI8" s="73"/>
      <c r="FVJ8" s="73"/>
      <c r="FVK8" s="73"/>
      <c r="FVL8" s="73"/>
      <c r="FVM8" s="73"/>
      <c r="FVN8" s="73"/>
      <c r="FVO8" s="73"/>
      <c r="FVP8" s="73"/>
      <c r="FVQ8" s="73"/>
      <c r="FVR8" s="73"/>
      <c r="FVS8" s="73"/>
      <c r="FVT8" s="73"/>
      <c r="FVU8" s="73"/>
      <c r="FVV8" s="73"/>
      <c r="FVW8" s="73"/>
      <c r="FVX8" s="73"/>
      <c r="FVY8" s="73"/>
      <c r="FVZ8" s="73"/>
      <c r="FWA8" s="73"/>
      <c r="FWB8" s="73"/>
      <c r="FWC8" s="73"/>
      <c r="FWD8" s="73"/>
      <c r="FWE8" s="73"/>
      <c r="FWF8" s="73"/>
      <c r="FWG8" s="73"/>
      <c r="FWH8" s="73"/>
      <c r="FWI8" s="73"/>
      <c r="FWJ8" s="73"/>
      <c r="FWK8" s="73"/>
      <c r="FWL8" s="73"/>
      <c r="FWM8" s="73"/>
      <c r="FWN8" s="73"/>
      <c r="FWO8" s="73"/>
      <c r="FWP8" s="73"/>
      <c r="FWQ8" s="73"/>
      <c r="FWR8" s="73"/>
      <c r="FWS8" s="73"/>
      <c r="FWT8" s="73"/>
      <c r="FWU8" s="73"/>
      <c r="FWV8" s="73"/>
      <c r="FWW8" s="73"/>
      <c r="FWX8" s="73"/>
      <c r="FWY8" s="73"/>
      <c r="FWZ8" s="73"/>
      <c r="FXA8" s="73"/>
      <c r="FXB8" s="73"/>
      <c r="FXC8" s="73"/>
      <c r="FXD8" s="73"/>
      <c r="FXE8" s="73"/>
      <c r="FXF8" s="73"/>
      <c r="FXG8" s="73"/>
      <c r="FXH8" s="73"/>
      <c r="FXI8" s="73"/>
      <c r="FXJ8" s="73"/>
      <c r="FXK8" s="73"/>
      <c r="FXL8" s="73"/>
      <c r="FXM8" s="73"/>
      <c r="FXN8" s="73"/>
      <c r="FXO8" s="73"/>
      <c r="FXP8" s="73"/>
      <c r="FXQ8" s="73"/>
      <c r="FXR8" s="73"/>
      <c r="FXS8" s="73"/>
      <c r="FXT8" s="73"/>
      <c r="FXU8" s="73"/>
      <c r="FXV8" s="73"/>
      <c r="FXW8" s="73"/>
      <c r="FXX8" s="73"/>
      <c r="FXY8" s="73"/>
      <c r="FXZ8" s="73"/>
      <c r="FYA8" s="73"/>
      <c r="FYB8" s="73"/>
      <c r="FYC8" s="73"/>
      <c r="FYD8" s="73"/>
      <c r="FYE8" s="73"/>
      <c r="FYF8" s="73"/>
      <c r="FYG8" s="73"/>
      <c r="FYH8" s="73"/>
      <c r="FYI8" s="73"/>
      <c r="FYJ8" s="73"/>
      <c r="FYK8" s="73"/>
      <c r="FYL8" s="73"/>
      <c r="FYM8" s="73"/>
      <c r="FYN8" s="73"/>
      <c r="FYO8" s="73"/>
      <c r="FYP8" s="73"/>
      <c r="FYQ8" s="73"/>
      <c r="FYR8" s="73"/>
      <c r="FYS8" s="73"/>
      <c r="FYT8" s="73"/>
      <c r="FYU8" s="73"/>
      <c r="FYV8" s="73"/>
      <c r="FYW8" s="73"/>
      <c r="FYX8" s="73"/>
      <c r="FYY8" s="73"/>
      <c r="FYZ8" s="73"/>
      <c r="FZA8" s="73"/>
      <c r="FZB8" s="73"/>
      <c r="FZC8" s="73"/>
      <c r="FZD8" s="73"/>
      <c r="FZE8" s="73"/>
      <c r="FZF8" s="73"/>
      <c r="FZG8" s="73"/>
      <c r="FZH8" s="73"/>
      <c r="FZI8" s="73"/>
      <c r="FZJ8" s="73"/>
      <c r="FZK8" s="73"/>
      <c r="FZL8" s="73"/>
      <c r="FZM8" s="73"/>
      <c r="FZN8" s="73"/>
      <c r="FZO8" s="73"/>
      <c r="FZP8" s="73"/>
      <c r="FZQ8" s="73"/>
      <c r="FZR8" s="73"/>
      <c r="FZS8" s="73"/>
      <c r="FZT8" s="73"/>
      <c r="FZU8" s="73"/>
      <c r="FZV8" s="73"/>
      <c r="FZW8" s="73"/>
      <c r="FZX8" s="73"/>
      <c r="FZY8" s="73"/>
      <c r="FZZ8" s="73"/>
      <c r="GAA8" s="73"/>
      <c r="GAB8" s="73"/>
      <c r="GAC8" s="73"/>
      <c r="GAD8" s="73"/>
      <c r="GAE8" s="73"/>
      <c r="GAF8" s="73"/>
      <c r="GAG8" s="73"/>
      <c r="GAH8" s="73"/>
      <c r="GAI8" s="73"/>
      <c r="GAJ8" s="73"/>
      <c r="GAK8" s="73"/>
      <c r="GAL8" s="73"/>
      <c r="GAM8" s="73"/>
      <c r="GAN8" s="73"/>
      <c r="GAO8" s="73"/>
      <c r="GAP8" s="73"/>
      <c r="GAQ8" s="73"/>
      <c r="GAR8" s="73"/>
      <c r="GAS8" s="73"/>
      <c r="GAT8" s="73"/>
      <c r="GAU8" s="73"/>
      <c r="GAV8" s="73"/>
      <c r="GAW8" s="73"/>
      <c r="GAX8" s="73"/>
      <c r="GAY8" s="73"/>
      <c r="GAZ8" s="73"/>
      <c r="GBA8" s="73"/>
      <c r="GBB8" s="73"/>
      <c r="GBC8" s="73"/>
      <c r="GBD8" s="73"/>
      <c r="GBE8" s="73"/>
      <c r="GBF8" s="73"/>
      <c r="GBG8" s="73"/>
      <c r="GBH8" s="73"/>
      <c r="GBI8" s="73"/>
      <c r="GBJ8" s="73"/>
      <c r="GBK8" s="73"/>
      <c r="GBL8" s="73"/>
      <c r="GBM8" s="73"/>
      <c r="GBN8" s="73"/>
      <c r="GBO8" s="73"/>
      <c r="GBP8" s="73"/>
      <c r="GBQ8" s="73"/>
      <c r="GBR8" s="73"/>
      <c r="GBS8" s="73"/>
      <c r="GBT8" s="73"/>
      <c r="GBU8" s="73"/>
      <c r="GBV8" s="73"/>
      <c r="GBW8" s="73"/>
      <c r="GBX8" s="73"/>
      <c r="GBY8" s="73"/>
      <c r="GBZ8" s="73"/>
      <c r="GCA8" s="73"/>
      <c r="GCB8" s="73"/>
      <c r="GCC8" s="73"/>
      <c r="GCD8" s="73"/>
      <c r="GCE8" s="73"/>
      <c r="GCF8" s="73"/>
      <c r="GCG8" s="73"/>
      <c r="GCH8" s="73"/>
      <c r="GCI8" s="73"/>
      <c r="GCJ8" s="73"/>
      <c r="GCK8" s="73"/>
      <c r="GCL8" s="73"/>
      <c r="GCM8" s="73"/>
      <c r="GCN8" s="73"/>
      <c r="GCO8" s="73"/>
      <c r="GCP8" s="73"/>
      <c r="GCQ8" s="73"/>
      <c r="GCR8" s="73"/>
      <c r="GCS8" s="73"/>
      <c r="GCT8" s="73"/>
      <c r="GCU8" s="73"/>
      <c r="GCV8" s="73"/>
      <c r="GCW8" s="73"/>
      <c r="GCX8" s="73"/>
      <c r="GCY8" s="73"/>
      <c r="GCZ8" s="73"/>
      <c r="GDA8" s="73"/>
      <c r="GDB8" s="73"/>
      <c r="GDC8" s="73"/>
      <c r="GDD8" s="73"/>
      <c r="GDE8" s="73"/>
      <c r="GDF8" s="73"/>
      <c r="GDG8" s="73"/>
      <c r="GDH8" s="73"/>
      <c r="GDI8" s="73"/>
      <c r="GDJ8" s="73"/>
      <c r="GDK8" s="73"/>
      <c r="GDL8" s="73"/>
      <c r="GDM8" s="73"/>
      <c r="GDN8" s="73"/>
      <c r="GDO8" s="73"/>
      <c r="GDP8" s="73"/>
      <c r="GDQ8" s="73"/>
      <c r="GDR8" s="73"/>
      <c r="GDS8" s="73"/>
      <c r="GDT8" s="73"/>
      <c r="GDU8" s="73"/>
      <c r="GDV8" s="73"/>
      <c r="GDW8" s="73"/>
      <c r="GDX8" s="73"/>
      <c r="GDY8" s="73"/>
      <c r="GDZ8" s="73"/>
      <c r="GEA8" s="73"/>
      <c r="GEB8" s="73"/>
      <c r="GEC8" s="73"/>
      <c r="GED8" s="73"/>
      <c r="GEE8" s="73"/>
      <c r="GEF8" s="73"/>
      <c r="GEG8" s="73"/>
      <c r="GEH8" s="73"/>
      <c r="GEI8" s="73"/>
      <c r="GEJ8" s="73"/>
      <c r="GEK8" s="73"/>
      <c r="GEL8" s="73"/>
      <c r="GEM8" s="73"/>
      <c r="GEN8" s="73"/>
      <c r="GEO8" s="73"/>
      <c r="GEP8" s="73"/>
      <c r="GEQ8" s="73"/>
      <c r="GER8" s="73"/>
      <c r="GES8" s="73"/>
      <c r="GET8" s="73"/>
      <c r="GEU8" s="73"/>
      <c r="GEV8" s="73"/>
      <c r="GEW8" s="73"/>
      <c r="GEX8" s="73"/>
      <c r="GEY8" s="73"/>
      <c r="GEZ8" s="73"/>
      <c r="GFA8" s="73"/>
      <c r="GFB8" s="73"/>
      <c r="GFC8" s="73"/>
      <c r="GFD8" s="73"/>
      <c r="GFE8" s="73"/>
      <c r="GFF8" s="73"/>
      <c r="GFG8" s="73"/>
      <c r="GFH8" s="73"/>
      <c r="GFI8" s="73"/>
      <c r="GFJ8" s="73"/>
      <c r="GFK8" s="73"/>
      <c r="GFL8" s="73"/>
      <c r="GFM8" s="73"/>
      <c r="GFN8" s="73"/>
      <c r="GFO8" s="73"/>
      <c r="GFP8" s="73"/>
      <c r="GFQ8" s="73"/>
      <c r="GFR8" s="73"/>
      <c r="GFS8" s="73"/>
      <c r="GFT8" s="73"/>
      <c r="GFU8" s="73"/>
      <c r="GFV8" s="73"/>
      <c r="GFW8" s="73"/>
      <c r="GFX8" s="73"/>
      <c r="GFY8" s="73"/>
      <c r="GFZ8" s="73"/>
      <c r="GGA8" s="73"/>
      <c r="GGB8" s="73"/>
      <c r="GGC8" s="73"/>
      <c r="GGD8" s="73"/>
      <c r="GGE8" s="73"/>
      <c r="GGF8" s="73"/>
      <c r="GGG8" s="73"/>
      <c r="GGH8" s="73"/>
      <c r="GGI8" s="73"/>
      <c r="GGJ8" s="73"/>
      <c r="GGK8" s="73"/>
      <c r="GGL8" s="73"/>
      <c r="GGM8" s="73"/>
      <c r="GGN8" s="73"/>
      <c r="GGO8" s="73"/>
      <c r="GGP8" s="73"/>
      <c r="GGQ8" s="73"/>
      <c r="GGR8" s="73"/>
      <c r="GGS8" s="73"/>
      <c r="GGT8" s="73"/>
      <c r="GGU8" s="73"/>
      <c r="GGV8" s="73"/>
      <c r="GGW8" s="73"/>
      <c r="GGX8" s="73"/>
      <c r="GGY8" s="73"/>
      <c r="GGZ8" s="73"/>
      <c r="GHA8" s="73"/>
      <c r="GHB8" s="73"/>
      <c r="GHC8" s="73"/>
      <c r="GHD8" s="73"/>
      <c r="GHE8" s="73"/>
      <c r="GHF8" s="73"/>
      <c r="GHG8" s="73"/>
      <c r="GHH8" s="73"/>
      <c r="GHI8" s="73"/>
      <c r="GHJ8" s="73"/>
      <c r="GHK8" s="73"/>
      <c r="GHL8" s="73"/>
      <c r="GHM8" s="73"/>
      <c r="GHN8" s="73"/>
      <c r="GHO8" s="73"/>
      <c r="GHP8" s="73"/>
      <c r="GHQ8" s="73"/>
      <c r="GHR8" s="73"/>
      <c r="GHS8" s="73"/>
      <c r="GHT8" s="73"/>
      <c r="GHU8" s="73"/>
      <c r="GHV8" s="73"/>
      <c r="GHW8" s="73"/>
      <c r="GHX8" s="73"/>
      <c r="GHY8" s="73"/>
      <c r="GHZ8" s="73"/>
      <c r="GIA8" s="73"/>
      <c r="GIB8" s="73"/>
      <c r="GIC8" s="73"/>
      <c r="GID8" s="73"/>
      <c r="GIE8" s="73"/>
      <c r="GIF8" s="73"/>
      <c r="GIG8" s="73"/>
      <c r="GIH8" s="73"/>
      <c r="GII8" s="73"/>
      <c r="GIJ8" s="73"/>
      <c r="GIK8" s="73"/>
      <c r="GIL8" s="73"/>
      <c r="GIM8" s="73"/>
      <c r="GIN8" s="73"/>
      <c r="GIO8" s="73"/>
      <c r="GIP8" s="73"/>
      <c r="GIQ8" s="73"/>
      <c r="GIR8" s="73"/>
      <c r="GIS8" s="73"/>
      <c r="GIT8" s="73"/>
      <c r="GIU8" s="73"/>
      <c r="GIV8" s="73"/>
      <c r="GIW8" s="73"/>
      <c r="GIX8" s="73"/>
      <c r="GIY8" s="73"/>
      <c r="GIZ8" s="73"/>
      <c r="GJA8" s="73"/>
      <c r="GJB8" s="73"/>
      <c r="GJC8" s="73"/>
      <c r="GJD8" s="73"/>
      <c r="GJE8" s="73"/>
      <c r="GJF8" s="73"/>
      <c r="GJG8" s="73"/>
      <c r="GJH8" s="73"/>
      <c r="GJI8" s="73"/>
      <c r="GJJ8" s="73"/>
      <c r="GJK8" s="73"/>
      <c r="GJL8" s="73"/>
      <c r="GJM8" s="73"/>
      <c r="GJN8" s="73"/>
      <c r="GJO8" s="73"/>
      <c r="GJP8" s="73"/>
      <c r="GJQ8" s="73"/>
      <c r="GJR8" s="73"/>
      <c r="GJS8" s="73"/>
      <c r="GJT8" s="73"/>
      <c r="GJU8" s="73"/>
      <c r="GJV8" s="73"/>
      <c r="GJW8" s="73"/>
      <c r="GJX8" s="73"/>
      <c r="GJY8" s="73"/>
      <c r="GJZ8" s="73"/>
      <c r="GKA8" s="73"/>
      <c r="GKB8" s="73"/>
      <c r="GKC8" s="73"/>
      <c r="GKD8" s="73"/>
      <c r="GKE8" s="73"/>
      <c r="GKF8" s="73"/>
      <c r="GKG8" s="73"/>
      <c r="GKH8" s="73"/>
      <c r="GKI8" s="73"/>
      <c r="GKJ8" s="73"/>
      <c r="GKK8" s="73"/>
      <c r="GKL8" s="73"/>
      <c r="GKM8" s="73"/>
      <c r="GKN8" s="73"/>
      <c r="GKO8" s="73"/>
      <c r="GKP8" s="73"/>
      <c r="GKQ8" s="73"/>
      <c r="GKR8" s="73"/>
      <c r="GKS8" s="73"/>
      <c r="GKT8" s="73"/>
      <c r="GKU8" s="73"/>
      <c r="GKV8" s="73"/>
      <c r="GKW8" s="73"/>
      <c r="GKX8" s="73"/>
      <c r="GKY8" s="73"/>
      <c r="GKZ8" s="73"/>
      <c r="GLA8" s="73"/>
      <c r="GLB8" s="73"/>
      <c r="GLC8" s="73"/>
      <c r="GLD8" s="73"/>
      <c r="GLE8" s="73"/>
      <c r="GLF8" s="73"/>
      <c r="GLG8" s="73"/>
      <c r="GLH8" s="73"/>
      <c r="GLI8" s="73"/>
      <c r="GLJ8" s="73"/>
      <c r="GLK8" s="73"/>
      <c r="GLL8" s="73"/>
      <c r="GLM8" s="73"/>
      <c r="GLN8" s="73"/>
      <c r="GLO8" s="73"/>
      <c r="GLP8" s="73"/>
      <c r="GLQ8" s="73"/>
      <c r="GLR8" s="73"/>
      <c r="GLS8" s="73"/>
      <c r="GLT8" s="73"/>
      <c r="GLU8" s="73"/>
      <c r="GLV8" s="73"/>
      <c r="GLW8" s="73"/>
      <c r="GLX8" s="73"/>
      <c r="GLY8" s="73"/>
      <c r="GLZ8" s="73"/>
      <c r="GMA8" s="73"/>
      <c r="GMB8" s="73"/>
      <c r="GMC8" s="73"/>
      <c r="GMD8" s="73"/>
      <c r="GME8" s="73"/>
      <c r="GMF8" s="73"/>
      <c r="GMG8" s="73"/>
      <c r="GMH8" s="73"/>
      <c r="GMI8" s="73"/>
      <c r="GMJ8" s="73"/>
      <c r="GMK8" s="73"/>
      <c r="GML8" s="73"/>
      <c r="GMM8" s="73"/>
      <c r="GMN8" s="73"/>
      <c r="GMO8" s="73"/>
      <c r="GMP8" s="73"/>
      <c r="GMQ8" s="73"/>
      <c r="GMR8" s="73"/>
      <c r="GMS8" s="73"/>
      <c r="GMT8" s="73"/>
      <c r="GMU8" s="73"/>
      <c r="GMV8" s="73"/>
      <c r="GMW8" s="73"/>
      <c r="GMX8" s="73"/>
      <c r="GMY8" s="73"/>
      <c r="GMZ8" s="73"/>
      <c r="GNA8" s="73"/>
      <c r="GNB8" s="73"/>
      <c r="GNC8" s="73"/>
      <c r="GND8" s="73"/>
      <c r="GNE8" s="73"/>
      <c r="GNF8" s="73"/>
      <c r="GNG8" s="73"/>
      <c r="GNH8" s="73"/>
      <c r="GNI8" s="73"/>
      <c r="GNJ8" s="73"/>
      <c r="GNK8" s="73"/>
      <c r="GNL8" s="73"/>
      <c r="GNM8" s="73"/>
      <c r="GNN8" s="73"/>
      <c r="GNO8" s="73"/>
      <c r="GNP8" s="73"/>
      <c r="GNQ8" s="73"/>
      <c r="GNR8" s="73"/>
      <c r="GNS8" s="73"/>
      <c r="GNT8" s="73"/>
      <c r="GNU8" s="73"/>
      <c r="GNV8" s="73"/>
      <c r="GNW8" s="73"/>
      <c r="GNX8" s="73"/>
      <c r="GNY8" s="73"/>
      <c r="GNZ8" s="73"/>
      <c r="GOA8" s="73"/>
      <c r="GOB8" s="73"/>
      <c r="GOC8" s="73"/>
      <c r="GOD8" s="73"/>
      <c r="GOE8" s="73"/>
      <c r="GOF8" s="73"/>
      <c r="GOG8" s="73"/>
      <c r="GOH8" s="73"/>
      <c r="GOI8" s="73"/>
      <c r="GOJ8" s="73"/>
      <c r="GOK8" s="73"/>
      <c r="GOL8" s="73"/>
      <c r="GOM8" s="73"/>
      <c r="GON8" s="73"/>
      <c r="GOO8" s="73"/>
      <c r="GOP8" s="73"/>
      <c r="GOQ8" s="73"/>
      <c r="GOR8" s="73"/>
      <c r="GOS8" s="73"/>
      <c r="GOT8" s="73"/>
      <c r="GOU8" s="73"/>
      <c r="GOV8" s="73"/>
      <c r="GOW8" s="73"/>
      <c r="GOX8" s="73"/>
      <c r="GOY8" s="73"/>
      <c r="GOZ8" s="73"/>
      <c r="GPA8" s="73"/>
      <c r="GPB8" s="73"/>
      <c r="GPC8" s="73"/>
      <c r="GPD8" s="73"/>
      <c r="GPE8" s="73"/>
      <c r="GPF8" s="73"/>
      <c r="GPG8" s="73"/>
      <c r="GPH8" s="73"/>
      <c r="GPI8" s="73"/>
      <c r="GPJ8" s="73"/>
      <c r="GPK8" s="73"/>
      <c r="GPL8" s="73"/>
      <c r="GPM8" s="73"/>
      <c r="GPN8" s="73"/>
      <c r="GPO8" s="73"/>
      <c r="GPP8" s="73"/>
      <c r="GPQ8" s="73"/>
      <c r="GPR8" s="73"/>
      <c r="GPS8" s="73"/>
      <c r="GPT8" s="73"/>
      <c r="GPU8" s="73"/>
      <c r="GPV8" s="73"/>
      <c r="GPW8" s="73"/>
      <c r="GPX8" s="73"/>
      <c r="GPY8" s="73"/>
      <c r="GPZ8" s="73"/>
      <c r="GQA8" s="73"/>
      <c r="GQB8" s="73"/>
      <c r="GQC8" s="73"/>
      <c r="GQD8" s="73"/>
      <c r="GQE8" s="73"/>
      <c r="GQF8" s="73"/>
      <c r="GQG8" s="73"/>
      <c r="GQH8" s="73"/>
      <c r="GQI8" s="73"/>
      <c r="GQJ8" s="73"/>
      <c r="GQK8" s="73"/>
      <c r="GQL8" s="73"/>
      <c r="GQM8" s="73"/>
      <c r="GQN8" s="73"/>
      <c r="GQO8" s="73"/>
      <c r="GQP8" s="73"/>
      <c r="GQQ8" s="73"/>
      <c r="GQR8" s="73"/>
      <c r="GQS8" s="73"/>
      <c r="GQT8" s="73"/>
      <c r="GQU8" s="73"/>
      <c r="GQV8" s="73"/>
      <c r="GQW8" s="73"/>
      <c r="GQX8" s="73"/>
      <c r="GQY8" s="73"/>
      <c r="GQZ8" s="73"/>
      <c r="GRA8" s="73"/>
      <c r="GRB8" s="73"/>
      <c r="GRC8" s="73"/>
      <c r="GRD8" s="73"/>
      <c r="GRE8" s="73"/>
      <c r="GRF8" s="73"/>
      <c r="GRG8" s="73"/>
      <c r="GRH8" s="73"/>
      <c r="GRI8" s="73"/>
      <c r="GRJ8" s="73"/>
      <c r="GRK8" s="73"/>
      <c r="GRL8" s="73"/>
      <c r="GRM8" s="73"/>
      <c r="GRN8" s="73"/>
      <c r="GRO8" s="73"/>
      <c r="GRP8" s="73"/>
      <c r="GRQ8" s="73"/>
      <c r="GRR8" s="73"/>
      <c r="GRS8" s="73"/>
      <c r="GRT8" s="73"/>
      <c r="GRU8" s="73"/>
      <c r="GRV8" s="73"/>
      <c r="GRW8" s="73"/>
      <c r="GRX8" s="73"/>
      <c r="GRY8" s="73"/>
      <c r="GRZ8" s="73"/>
      <c r="GSA8" s="73"/>
      <c r="GSB8" s="73"/>
      <c r="GSC8" s="73"/>
      <c r="GSD8" s="73"/>
      <c r="GSE8" s="73"/>
      <c r="GSF8" s="73"/>
      <c r="GSG8" s="73"/>
      <c r="GSH8" s="73"/>
      <c r="GSI8" s="73"/>
      <c r="GSJ8" s="73"/>
      <c r="GSK8" s="73"/>
      <c r="GSL8" s="73"/>
      <c r="GSM8" s="73"/>
      <c r="GSN8" s="73"/>
      <c r="GSO8" s="73"/>
      <c r="GSP8" s="73"/>
      <c r="GSQ8" s="73"/>
      <c r="GSR8" s="73"/>
      <c r="GSS8" s="73"/>
      <c r="GST8" s="73"/>
      <c r="GSU8" s="73"/>
      <c r="GSV8" s="73"/>
      <c r="GSW8" s="73"/>
      <c r="GSX8" s="73"/>
      <c r="GSY8" s="73"/>
      <c r="GSZ8" s="73"/>
      <c r="GTA8" s="73"/>
      <c r="GTB8" s="73"/>
      <c r="GTC8" s="73"/>
      <c r="GTD8" s="73"/>
      <c r="GTE8" s="73"/>
      <c r="GTF8" s="73"/>
      <c r="GTG8" s="73"/>
      <c r="GTH8" s="73"/>
      <c r="GTI8" s="73"/>
      <c r="GTJ8" s="73"/>
      <c r="GTK8" s="73"/>
      <c r="GTL8" s="73"/>
      <c r="GTM8" s="73"/>
      <c r="GTN8" s="73"/>
      <c r="GTO8" s="73"/>
      <c r="GTP8" s="73"/>
      <c r="GTQ8" s="73"/>
      <c r="GTR8" s="73"/>
      <c r="GTS8" s="73"/>
      <c r="GTT8" s="73"/>
      <c r="GTU8" s="73"/>
      <c r="GTV8" s="73"/>
      <c r="GTW8" s="73"/>
      <c r="GTX8" s="73"/>
      <c r="GTY8" s="73"/>
      <c r="GTZ8" s="73"/>
      <c r="GUA8" s="73"/>
      <c r="GUB8" s="73"/>
      <c r="GUC8" s="73"/>
      <c r="GUD8" s="73"/>
      <c r="GUE8" s="73"/>
      <c r="GUF8" s="73"/>
      <c r="GUG8" s="73"/>
      <c r="GUH8" s="73"/>
      <c r="GUI8" s="73"/>
      <c r="GUJ8" s="73"/>
      <c r="GUK8" s="73"/>
      <c r="GUL8" s="73"/>
      <c r="GUM8" s="73"/>
      <c r="GUN8" s="73"/>
      <c r="GUO8" s="73"/>
      <c r="GUP8" s="73"/>
      <c r="GUQ8" s="73"/>
      <c r="GUR8" s="73"/>
      <c r="GUS8" s="73"/>
      <c r="GUT8" s="73"/>
      <c r="GUU8" s="73"/>
      <c r="GUV8" s="73"/>
      <c r="GUW8" s="73"/>
      <c r="GUX8" s="73"/>
      <c r="GUY8" s="73"/>
      <c r="GUZ8" s="73"/>
      <c r="GVA8" s="73"/>
      <c r="GVB8" s="73"/>
      <c r="GVC8" s="73"/>
      <c r="GVD8" s="73"/>
      <c r="GVE8" s="73"/>
      <c r="GVF8" s="73"/>
      <c r="GVG8" s="73"/>
      <c r="GVH8" s="73"/>
      <c r="GVI8" s="73"/>
      <c r="GVJ8" s="73"/>
      <c r="GVK8" s="73"/>
      <c r="GVL8" s="73"/>
      <c r="GVM8" s="73"/>
      <c r="GVN8" s="73"/>
      <c r="GVO8" s="73"/>
      <c r="GVP8" s="73"/>
      <c r="GVQ8" s="73"/>
      <c r="GVR8" s="73"/>
      <c r="GVS8" s="73"/>
      <c r="GVT8" s="73"/>
      <c r="GVU8" s="73"/>
      <c r="GVV8" s="73"/>
      <c r="GVW8" s="73"/>
      <c r="GVX8" s="73"/>
      <c r="GVY8" s="73"/>
      <c r="GVZ8" s="73"/>
      <c r="GWA8" s="73"/>
      <c r="GWB8" s="73"/>
      <c r="GWC8" s="73"/>
      <c r="GWD8" s="73"/>
      <c r="GWE8" s="73"/>
      <c r="GWF8" s="73"/>
      <c r="GWG8" s="73"/>
      <c r="GWH8" s="73"/>
      <c r="GWI8" s="73"/>
      <c r="GWJ8" s="73"/>
      <c r="GWK8" s="73"/>
      <c r="GWL8" s="73"/>
      <c r="GWM8" s="73"/>
      <c r="GWN8" s="73"/>
      <c r="GWO8" s="73"/>
      <c r="GWP8" s="73"/>
      <c r="GWQ8" s="73"/>
      <c r="GWR8" s="73"/>
      <c r="GWS8" s="73"/>
      <c r="GWT8" s="73"/>
      <c r="GWU8" s="73"/>
      <c r="GWV8" s="73"/>
      <c r="GWW8" s="73"/>
      <c r="GWX8" s="73"/>
      <c r="GWY8" s="73"/>
      <c r="GWZ8" s="73"/>
      <c r="GXA8" s="73"/>
      <c r="GXB8" s="73"/>
      <c r="GXC8" s="73"/>
      <c r="GXD8" s="73"/>
      <c r="GXE8" s="73"/>
      <c r="GXF8" s="73"/>
      <c r="GXG8" s="73"/>
      <c r="GXH8" s="73"/>
      <c r="GXI8" s="73"/>
      <c r="GXJ8" s="73"/>
      <c r="GXK8" s="73"/>
      <c r="GXL8" s="73"/>
      <c r="GXM8" s="73"/>
      <c r="GXN8" s="73"/>
      <c r="GXO8" s="73"/>
      <c r="GXP8" s="73"/>
      <c r="GXQ8" s="73"/>
      <c r="GXR8" s="73"/>
      <c r="GXS8" s="73"/>
      <c r="GXT8" s="73"/>
      <c r="GXU8" s="73"/>
      <c r="GXV8" s="73"/>
      <c r="GXW8" s="73"/>
      <c r="GXX8" s="73"/>
      <c r="GXY8" s="73"/>
      <c r="GXZ8" s="73"/>
      <c r="GYA8" s="73"/>
      <c r="GYB8" s="73"/>
      <c r="GYC8" s="73"/>
      <c r="GYD8" s="73"/>
      <c r="GYE8" s="73"/>
      <c r="GYF8" s="73"/>
      <c r="GYG8" s="73"/>
      <c r="GYH8" s="73"/>
      <c r="GYI8" s="73"/>
      <c r="GYJ8" s="73"/>
      <c r="GYK8" s="73"/>
      <c r="GYL8" s="73"/>
      <c r="GYM8" s="73"/>
      <c r="GYN8" s="73"/>
      <c r="GYO8" s="73"/>
      <c r="GYP8" s="73"/>
      <c r="GYQ8" s="73"/>
      <c r="GYR8" s="73"/>
      <c r="GYS8" s="73"/>
      <c r="GYT8" s="73"/>
      <c r="GYU8" s="73"/>
      <c r="GYV8" s="73"/>
      <c r="GYW8" s="73"/>
      <c r="GYX8" s="73"/>
      <c r="GYY8" s="73"/>
      <c r="GYZ8" s="73"/>
      <c r="GZA8" s="73"/>
      <c r="GZB8" s="73"/>
      <c r="GZC8" s="73"/>
      <c r="GZD8" s="73"/>
      <c r="GZE8" s="73"/>
      <c r="GZF8" s="73"/>
      <c r="GZG8" s="73"/>
      <c r="GZH8" s="73"/>
      <c r="GZI8" s="73"/>
      <c r="GZJ8" s="73"/>
      <c r="GZK8" s="73"/>
      <c r="GZL8" s="73"/>
      <c r="GZM8" s="73"/>
      <c r="GZN8" s="73"/>
      <c r="GZO8" s="73"/>
      <c r="GZP8" s="73"/>
      <c r="GZQ8" s="73"/>
      <c r="GZR8" s="73"/>
      <c r="GZS8" s="73"/>
      <c r="GZT8" s="73"/>
      <c r="GZU8" s="73"/>
      <c r="GZV8" s="73"/>
      <c r="GZW8" s="73"/>
      <c r="GZX8" s="73"/>
      <c r="GZY8" s="73"/>
      <c r="GZZ8" s="73"/>
      <c r="HAA8" s="73"/>
      <c r="HAB8" s="73"/>
      <c r="HAC8" s="73"/>
      <c r="HAD8" s="73"/>
      <c r="HAE8" s="73"/>
      <c r="HAF8" s="73"/>
      <c r="HAG8" s="73"/>
      <c r="HAH8" s="73"/>
      <c r="HAI8" s="73"/>
      <c r="HAJ8" s="73"/>
      <c r="HAK8" s="73"/>
      <c r="HAL8" s="73"/>
      <c r="HAM8" s="73"/>
      <c r="HAN8" s="73"/>
      <c r="HAO8" s="73"/>
      <c r="HAP8" s="73"/>
      <c r="HAQ8" s="73"/>
      <c r="HAR8" s="73"/>
      <c r="HAS8" s="73"/>
      <c r="HAT8" s="73"/>
      <c r="HAU8" s="73"/>
      <c r="HAV8" s="73"/>
      <c r="HAW8" s="73"/>
      <c r="HAX8" s="73"/>
      <c r="HAY8" s="73"/>
      <c r="HAZ8" s="73"/>
      <c r="HBA8" s="73"/>
      <c r="HBB8" s="73"/>
      <c r="HBC8" s="73"/>
      <c r="HBD8" s="73"/>
      <c r="HBE8" s="73"/>
      <c r="HBF8" s="73"/>
      <c r="HBG8" s="73"/>
      <c r="HBH8" s="73"/>
      <c r="HBI8" s="73"/>
      <c r="HBJ8" s="73"/>
      <c r="HBK8" s="73"/>
      <c r="HBL8" s="73"/>
      <c r="HBM8" s="73"/>
      <c r="HBN8" s="73"/>
      <c r="HBO8" s="73"/>
      <c r="HBP8" s="73"/>
      <c r="HBQ8" s="73"/>
      <c r="HBR8" s="73"/>
      <c r="HBS8" s="73"/>
      <c r="HBT8" s="73"/>
      <c r="HBU8" s="73"/>
      <c r="HBV8" s="73"/>
      <c r="HBW8" s="73"/>
      <c r="HBX8" s="73"/>
      <c r="HBY8" s="73"/>
      <c r="HBZ8" s="73"/>
      <c r="HCA8" s="73"/>
      <c r="HCB8" s="73"/>
      <c r="HCC8" s="73"/>
      <c r="HCD8" s="73"/>
      <c r="HCE8" s="73"/>
      <c r="HCF8" s="73"/>
      <c r="HCG8" s="73"/>
      <c r="HCH8" s="73"/>
      <c r="HCI8" s="73"/>
      <c r="HCJ8" s="73"/>
      <c r="HCK8" s="73"/>
      <c r="HCL8" s="73"/>
      <c r="HCM8" s="73"/>
      <c r="HCN8" s="73"/>
      <c r="HCO8" s="73"/>
      <c r="HCP8" s="73"/>
      <c r="HCQ8" s="73"/>
      <c r="HCR8" s="73"/>
      <c r="HCS8" s="73"/>
      <c r="HCT8" s="73"/>
      <c r="HCU8" s="73"/>
      <c r="HCV8" s="73"/>
      <c r="HCW8" s="73"/>
      <c r="HCX8" s="73"/>
      <c r="HCY8" s="73"/>
      <c r="HCZ8" s="73"/>
      <c r="HDA8" s="73"/>
      <c r="HDB8" s="73"/>
      <c r="HDC8" s="73"/>
      <c r="HDD8" s="73"/>
      <c r="HDE8" s="73"/>
      <c r="HDF8" s="73"/>
      <c r="HDG8" s="73"/>
      <c r="HDH8" s="73"/>
      <c r="HDI8" s="73"/>
      <c r="HDJ8" s="73"/>
      <c r="HDK8" s="73"/>
      <c r="HDL8" s="73"/>
      <c r="HDM8" s="73"/>
      <c r="HDN8" s="73"/>
      <c r="HDO8" s="73"/>
      <c r="HDP8" s="73"/>
      <c r="HDQ8" s="73"/>
      <c r="HDR8" s="73"/>
      <c r="HDS8" s="73"/>
      <c r="HDT8" s="73"/>
      <c r="HDU8" s="73"/>
      <c r="HDV8" s="73"/>
      <c r="HDW8" s="73"/>
      <c r="HDX8" s="73"/>
      <c r="HDY8" s="73"/>
      <c r="HDZ8" s="73"/>
      <c r="HEA8" s="73"/>
      <c r="HEB8" s="73"/>
      <c r="HEC8" s="73"/>
      <c r="HED8" s="73"/>
      <c r="HEE8" s="73"/>
      <c r="HEF8" s="73"/>
      <c r="HEG8" s="73"/>
      <c r="HEH8" s="73"/>
      <c r="HEI8" s="73"/>
      <c r="HEJ8" s="73"/>
      <c r="HEK8" s="73"/>
      <c r="HEL8" s="73"/>
      <c r="HEM8" s="73"/>
      <c r="HEN8" s="73"/>
      <c r="HEO8" s="73"/>
      <c r="HEP8" s="73"/>
      <c r="HEQ8" s="73"/>
      <c r="HER8" s="73"/>
      <c r="HES8" s="73"/>
      <c r="HET8" s="73"/>
      <c r="HEU8" s="73"/>
      <c r="HEV8" s="73"/>
      <c r="HEW8" s="73"/>
      <c r="HEX8" s="73"/>
      <c r="HEY8" s="73"/>
      <c r="HEZ8" s="73"/>
      <c r="HFA8" s="73"/>
      <c r="HFB8" s="73"/>
      <c r="HFC8" s="73"/>
      <c r="HFD8" s="73"/>
      <c r="HFE8" s="73"/>
      <c r="HFF8" s="73"/>
      <c r="HFG8" s="73"/>
      <c r="HFH8" s="73"/>
      <c r="HFI8" s="73"/>
      <c r="HFJ8" s="73"/>
      <c r="HFK8" s="73"/>
      <c r="HFL8" s="73"/>
      <c r="HFM8" s="73"/>
      <c r="HFN8" s="73"/>
      <c r="HFO8" s="73"/>
      <c r="HFP8" s="73"/>
      <c r="HFQ8" s="73"/>
      <c r="HFR8" s="73"/>
      <c r="HFS8" s="73"/>
      <c r="HFT8" s="73"/>
      <c r="HFU8" s="73"/>
      <c r="HFV8" s="73"/>
      <c r="HFW8" s="73"/>
      <c r="HFX8" s="73"/>
      <c r="HFY8" s="73"/>
      <c r="HFZ8" s="73"/>
      <c r="HGA8" s="73"/>
      <c r="HGB8" s="73"/>
      <c r="HGC8" s="73"/>
      <c r="HGD8" s="73"/>
      <c r="HGE8" s="73"/>
      <c r="HGF8" s="73"/>
      <c r="HGG8" s="73"/>
      <c r="HGH8" s="73"/>
      <c r="HGI8" s="73"/>
      <c r="HGJ8" s="73"/>
      <c r="HGK8" s="73"/>
      <c r="HGL8" s="73"/>
      <c r="HGM8" s="73"/>
      <c r="HGN8" s="73"/>
      <c r="HGO8" s="73"/>
      <c r="HGP8" s="73"/>
      <c r="HGQ8" s="73"/>
      <c r="HGR8" s="73"/>
      <c r="HGS8" s="73"/>
      <c r="HGT8" s="73"/>
      <c r="HGU8" s="73"/>
      <c r="HGV8" s="73"/>
      <c r="HGW8" s="73"/>
      <c r="HGX8" s="73"/>
      <c r="HGY8" s="73"/>
      <c r="HGZ8" s="73"/>
      <c r="HHA8" s="73"/>
      <c r="HHB8" s="73"/>
      <c r="HHC8" s="73"/>
      <c r="HHD8" s="73"/>
      <c r="HHE8" s="73"/>
      <c r="HHF8" s="73"/>
      <c r="HHG8" s="73"/>
      <c r="HHH8" s="73"/>
      <c r="HHI8" s="73"/>
      <c r="HHJ8" s="73"/>
      <c r="HHK8" s="73"/>
      <c r="HHL8" s="73"/>
      <c r="HHM8" s="73"/>
      <c r="HHN8" s="73"/>
      <c r="HHO8" s="73"/>
      <c r="HHP8" s="73"/>
      <c r="HHQ8" s="73"/>
      <c r="HHR8" s="73"/>
      <c r="HHS8" s="73"/>
      <c r="HHT8" s="73"/>
      <c r="HHU8" s="73"/>
      <c r="HHV8" s="73"/>
      <c r="HHW8" s="73"/>
      <c r="HHX8" s="73"/>
      <c r="HHY8" s="73"/>
      <c r="HHZ8" s="73"/>
      <c r="HIA8" s="73"/>
      <c r="HIB8" s="73"/>
      <c r="HIC8" s="73"/>
      <c r="HID8" s="73"/>
      <c r="HIE8" s="73"/>
      <c r="HIF8" s="73"/>
      <c r="HIG8" s="73"/>
      <c r="HIH8" s="73"/>
      <c r="HII8" s="73"/>
      <c r="HIJ8" s="73"/>
      <c r="HIK8" s="73"/>
      <c r="HIL8" s="73"/>
      <c r="HIM8" s="73"/>
      <c r="HIN8" s="73"/>
      <c r="HIO8" s="73"/>
      <c r="HIP8" s="73"/>
      <c r="HIQ8" s="73"/>
      <c r="HIR8" s="73"/>
      <c r="HIS8" s="73"/>
      <c r="HIT8" s="73"/>
      <c r="HIU8" s="73"/>
      <c r="HIV8" s="73"/>
      <c r="HIW8" s="73"/>
      <c r="HIX8" s="73"/>
      <c r="HIY8" s="73"/>
      <c r="HIZ8" s="73"/>
      <c r="HJA8" s="73"/>
      <c r="HJB8" s="73"/>
      <c r="HJC8" s="73"/>
      <c r="HJD8" s="73"/>
      <c r="HJE8" s="73"/>
      <c r="HJF8" s="73"/>
      <c r="HJG8" s="73"/>
      <c r="HJH8" s="73"/>
      <c r="HJI8" s="73"/>
      <c r="HJJ8" s="73"/>
      <c r="HJK8" s="73"/>
      <c r="HJL8" s="73"/>
      <c r="HJM8" s="73"/>
      <c r="HJN8" s="73"/>
      <c r="HJO8" s="73"/>
      <c r="HJP8" s="73"/>
      <c r="HJQ8" s="73"/>
      <c r="HJR8" s="73"/>
      <c r="HJS8" s="73"/>
      <c r="HJT8" s="73"/>
      <c r="HJU8" s="73"/>
      <c r="HJV8" s="73"/>
      <c r="HJW8" s="73"/>
      <c r="HJX8" s="73"/>
      <c r="HJY8" s="73"/>
      <c r="HJZ8" s="73"/>
      <c r="HKA8" s="73"/>
      <c r="HKB8" s="73"/>
      <c r="HKC8" s="73"/>
      <c r="HKD8" s="73"/>
      <c r="HKE8" s="73"/>
      <c r="HKF8" s="73"/>
      <c r="HKG8" s="73"/>
      <c r="HKH8" s="73"/>
      <c r="HKI8" s="73"/>
      <c r="HKJ8" s="73"/>
      <c r="HKK8" s="73"/>
      <c r="HKL8" s="73"/>
      <c r="HKM8" s="73"/>
      <c r="HKN8" s="73"/>
      <c r="HKO8" s="73"/>
      <c r="HKP8" s="73"/>
      <c r="HKQ8" s="73"/>
      <c r="HKR8" s="73"/>
      <c r="HKS8" s="73"/>
      <c r="HKT8" s="73"/>
      <c r="HKU8" s="73"/>
      <c r="HKV8" s="73"/>
      <c r="HKW8" s="73"/>
      <c r="HKX8" s="73"/>
      <c r="HKY8" s="73"/>
      <c r="HKZ8" s="73"/>
      <c r="HLA8" s="73"/>
      <c r="HLB8" s="73"/>
      <c r="HLC8" s="73"/>
      <c r="HLD8" s="73"/>
      <c r="HLE8" s="73"/>
      <c r="HLF8" s="73"/>
      <c r="HLG8" s="73"/>
      <c r="HLH8" s="73"/>
      <c r="HLI8" s="73"/>
      <c r="HLJ8" s="73"/>
      <c r="HLK8" s="73"/>
      <c r="HLL8" s="73"/>
      <c r="HLM8" s="73"/>
      <c r="HLN8" s="73"/>
      <c r="HLO8" s="73"/>
      <c r="HLP8" s="73"/>
      <c r="HLQ8" s="73"/>
      <c r="HLR8" s="73"/>
      <c r="HLS8" s="73"/>
      <c r="HLT8" s="73"/>
      <c r="HLU8" s="73"/>
      <c r="HLV8" s="73"/>
      <c r="HLW8" s="73"/>
      <c r="HLX8" s="73"/>
      <c r="HLY8" s="73"/>
      <c r="HLZ8" s="73"/>
      <c r="HMA8" s="73"/>
      <c r="HMB8" s="73"/>
      <c r="HMC8" s="73"/>
      <c r="HMD8" s="73"/>
      <c r="HME8" s="73"/>
      <c r="HMF8" s="73"/>
      <c r="HMG8" s="73"/>
      <c r="HMH8" s="73"/>
      <c r="HMI8" s="73"/>
      <c r="HMJ8" s="73"/>
      <c r="HMK8" s="73"/>
      <c r="HML8" s="73"/>
      <c r="HMM8" s="73"/>
      <c r="HMN8" s="73"/>
      <c r="HMO8" s="73"/>
      <c r="HMP8" s="73"/>
      <c r="HMQ8" s="73"/>
      <c r="HMR8" s="73"/>
      <c r="HMS8" s="73"/>
      <c r="HMT8" s="73"/>
      <c r="HMU8" s="73"/>
      <c r="HMV8" s="73"/>
      <c r="HMW8" s="73"/>
      <c r="HMX8" s="73"/>
      <c r="HMY8" s="73"/>
      <c r="HMZ8" s="73"/>
      <c r="HNA8" s="73"/>
      <c r="HNB8" s="73"/>
      <c r="HNC8" s="73"/>
      <c r="HND8" s="73"/>
      <c r="HNE8" s="73"/>
      <c r="HNF8" s="73"/>
      <c r="HNG8" s="73"/>
      <c r="HNH8" s="73"/>
      <c r="HNI8" s="73"/>
      <c r="HNJ8" s="73"/>
      <c r="HNK8" s="73"/>
      <c r="HNL8" s="73"/>
      <c r="HNM8" s="73"/>
      <c r="HNN8" s="73"/>
      <c r="HNO8" s="73"/>
      <c r="HNP8" s="73"/>
      <c r="HNQ8" s="73"/>
      <c r="HNR8" s="73"/>
      <c r="HNS8" s="73"/>
      <c r="HNT8" s="73"/>
      <c r="HNU8" s="73"/>
      <c r="HNV8" s="73"/>
      <c r="HNW8" s="73"/>
      <c r="HNX8" s="73"/>
      <c r="HNY8" s="73"/>
      <c r="HNZ8" s="73"/>
      <c r="HOA8" s="73"/>
      <c r="HOB8" s="73"/>
      <c r="HOC8" s="73"/>
      <c r="HOD8" s="73"/>
      <c r="HOE8" s="73"/>
      <c r="HOF8" s="73"/>
      <c r="HOG8" s="73"/>
      <c r="HOH8" s="73"/>
      <c r="HOI8" s="73"/>
      <c r="HOJ8" s="73"/>
      <c r="HOK8" s="73"/>
      <c r="HOL8" s="73"/>
      <c r="HOM8" s="73"/>
      <c r="HON8" s="73"/>
      <c r="HOO8" s="73"/>
      <c r="HOP8" s="73"/>
      <c r="HOQ8" s="73"/>
      <c r="HOR8" s="73"/>
      <c r="HOS8" s="73"/>
      <c r="HOT8" s="73"/>
      <c r="HOU8" s="73"/>
      <c r="HOV8" s="73"/>
      <c r="HOW8" s="73"/>
      <c r="HOX8" s="73"/>
      <c r="HOY8" s="73"/>
      <c r="HOZ8" s="73"/>
      <c r="HPA8" s="73"/>
      <c r="HPB8" s="73"/>
      <c r="HPC8" s="73"/>
      <c r="HPD8" s="73"/>
      <c r="HPE8" s="73"/>
      <c r="HPF8" s="73"/>
      <c r="HPG8" s="73"/>
      <c r="HPH8" s="73"/>
      <c r="HPI8" s="73"/>
      <c r="HPJ8" s="73"/>
      <c r="HPK8" s="73"/>
      <c r="HPL8" s="73"/>
      <c r="HPM8" s="73"/>
      <c r="HPN8" s="73"/>
      <c r="HPO8" s="73"/>
      <c r="HPP8" s="73"/>
      <c r="HPQ8" s="73"/>
      <c r="HPR8" s="73"/>
      <c r="HPS8" s="73"/>
      <c r="HPT8" s="73"/>
      <c r="HPU8" s="73"/>
      <c r="HPV8" s="73"/>
      <c r="HPW8" s="73"/>
      <c r="HPX8" s="73"/>
      <c r="HPY8" s="73"/>
      <c r="HPZ8" s="73"/>
      <c r="HQA8" s="73"/>
      <c r="HQB8" s="73"/>
      <c r="HQC8" s="73"/>
      <c r="HQD8" s="73"/>
      <c r="HQE8" s="73"/>
      <c r="HQF8" s="73"/>
      <c r="HQG8" s="73"/>
      <c r="HQH8" s="73"/>
      <c r="HQI8" s="73"/>
      <c r="HQJ8" s="73"/>
      <c r="HQK8" s="73"/>
      <c r="HQL8" s="73"/>
      <c r="HQM8" s="73"/>
      <c r="HQN8" s="73"/>
      <c r="HQO8" s="73"/>
      <c r="HQP8" s="73"/>
      <c r="HQQ8" s="73"/>
      <c r="HQR8" s="73"/>
      <c r="HQS8" s="73"/>
      <c r="HQT8" s="73"/>
      <c r="HQU8" s="73"/>
      <c r="HQV8" s="73"/>
      <c r="HQW8" s="73"/>
      <c r="HQX8" s="73"/>
      <c r="HQY8" s="73"/>
      <c r="HQZ8" s="73"/>
      <c r="HRA8" s="73"/>
      <c r="HRB8" s="73"/>
      <c r="HRC8" s="73"/>
      <c r="HRD8" s="73"/>
      <c r="HRE8" s="73"/>
      <c r="HRF8" s="73"/>
      <c r="HRG8" s="73"/>
      <c r="HRH8" s="73"/>
      <c r="HRI8" s="73"/>
      <c r="HRJ8" s="73"/>
      <c r="HRK8" s="73"/>
      <c r="HRL8" s="73"/>
      <c r="HRM8" s="73"/>
      <c r="HRN8" s="73"/>
      <c r="HRO8" s="73"/>
      <c r="HRP8" s="73"/>
      <c r="HRQ8" s="73"/>
      <c r="HRR8" s="73"/>
      <c r="HRS8" s="73"/>
      <c r="HRT8" s="73"/>
      <c r="HRU8" s="73"/>
      <c r="HRV8" s="73"/>
      <c r="HRW8" s="73"/>
      <c r="HRX8" s="73"/>
      <c r="HRY8" s="73"/>
      <c r="HRZ8" s="73"/>
      <c r="HSA8" s="73"/>
      <c r="HSB8" s="73"/>
      <c r="HSC8" s="73"/>
      <c r="HSD8" s="73"/>
      <c r="HSE8" s="73"/>
      <c r="HSF8" s="73"/>
      <c r="HSG8" s="73"/>
      <c r="HSH8" s="73"/>
      <c r="HSI8" s="73"/>
      <c r="HSJ8" s="73"/>
      <c r="HSK8" s="73"/>
      <c r="HSL8" s="73"/>
      <c r="HSM8" s="73"/>
      <c r="HSN8" s="73"/>
      <c r="HSO8" s="73"/>
      <c r="HSP8" s="73"/>
      <c r="HSQ8" s="73"/>
      <c r="HSR8" s="73"/>
      <c r="HSS8" s="73"/>
      <c r="HST8" s="73"/>
      <c r="HSU8" s="73"/>
      <c r="HSV8" s="73"/>
      <c r="HSW8" s="73"/>
      <c r="HSX8" s="73"/>
      <c r="HSY8" s="73"/>
      <c r="HSZ8" s="73"/>
      <c r="HTA8" s="73"/>
      <c r="HTB8" s="73"/>
      <c r="HTC8" s="73"/>
      <c r="HTD8" s="73"/>
      <c r="HTE8" s="73"/>
      <c r="HTF8" s="73"/>
      <c r="HTG8" s="73"/>
      <c r="HTH8" s="73"/>
      <c r="HTI8" s="73"/>
      <c r="HTJ8" s="73"/>
      <c r="HTK8" s="73"/>
      <c r="HTL8" s="73"/>
      <c r="HTM8" s="73"/>
      <c r="HTN8" s="73"/>
      <c r="HTO8" s="73"/>
      <c r="HTP8" s="73"/>
      <c r="HTQ8" s="73"/>
      <c r="HTR8" s="73"/>
      <c r="HTS8" s="73"/>
      <c r="HTT8" s="73"/>
      <c r="HTU8" s="73"/>
      <c r="HTV8" s="73"/>
      <c r="HTW8" s="73"/>
      <c r="HTX8" s="73"/>
      <c r="HTY8" s="73"/>
      <c r="HTZ8" s="73"/>
      <c r="HUA8" s="73"/>
      <c r="HUB8" s="73"/>
      <c r="HUC8" s="73"/>
      <c r="HUD8" s="73"/>
      <c r="HUE8" s="73"/>
      <c r="HUF8" s="73"/>
      <c r="HUG8" s="73"/>
      <c r="HUH8" s="73"/>
      <c r="HUI8" s="73"/>
      <c r="HUJ8" s="73"/>
      <c r="HUK8" s="73"/>
      <c r="HUL8" s="73"/>
      <c r="HUM8" s="73"/>
      <c r="HUN8" s="73"/>
      <c r="HUO8" s="73"/>
      <c r="HUP8" s="73"/>
      <c r="HUQ8" s="73"/>
      <c r="HUR8" s="73"/>
      <c r="HUS8" s="73"/>
      <c r="HUT8" s="73"/>
      <c r="HUU8" s="73"/>
      <c r="HUV8" s="73"/>
      <c r="HUW8" s="73"/>
      <c r="HUX8" s="73"/>
      <c r="HUY8" s="73"/>
      <c r="HUZ8" s="73"/>
      <c r="HVA8" s="73"/>
      <c r="HVB8" s="73"/>
      <c r="HVC8" s="73"/>
      <c r="HVD8" s="73"/>
      <c r="HVE8" s="73"/>
      <c r="HVF8" s="73"/>
      <c r="HVG8" s="73"/>
      <c r="HVH8" s="73"/>
      <c r="HVI8" s="73"/>
      <c r="HVJ8" s="73"/>
      <c r="HVK8" s="73"/>
      <c r="HVL8" s="73"/>
      <c r="HVM8" s="73"/>
      <c r="HVN8" s="73"/>
      <c r="HVO8" s="73"/>
      <c r="HVP8" s="73"/>
      <c r="HVQ8" s="73"/>
      <c r="HVR8" s="73"/>
      <c r="HVS8" s="73"/>
      <c r="HVT8" s="73"/>
      <c r="HVU8" s="73"/>
      <c r="HVV8" s="73"/>
      <c r="HVW8" s="73"/>
      <c r="HVX8" s="73"/>
      <c r="HVY8" s="73"/>
      <c r="HVZ8" s="73"/>
      <c r="HWA8" s="73"/>
      <c r="HWB8" s="73"/>
      <c r="HWC8" s="73"/>
      <c r="HWD8" s="73"/>
      <c r="HWE8" s="73"/>
      <c r="HWF8" s="73"/>
      <c r="HWG8" s="73"/>
      <c r="HWH8" s="73"/>
      <c r="HWI8" s="73"/>
      <c r="HWJ8" s="73"/>
      <c r="HWK8" s="73"/>
      <c r="HWL8" s="73"/>
      <c r="HWM8" s="73"/>
      <c r="HWN8" s="73"/>
      <c r="HWO8" s="73"/>
      <c r="HWP8" s="73"/>
      <c r="HWQ8" s="73"/>
      <c r="HWR8" s="73"/>
      <c r="HWS8" s="73"/>
      <c r="HWT8" s="73"/>
      <c r="HWU8" s="73"/>
      <c r="HWV8" s="73"/>
      <c r="HWW8" s="73"/>
      <c r="HWX8" s="73"/>
      <c r="HWY8" s="73"/>
      <c r="HWZ8" s="73"/>
      <c r="HXA8" s="73"/>
      <c r="HXB8" s="73"/>
      <c r="HXC8" s="73"/>
      <c r="HXD8" s="73"/>
      <c r="HXE8" s="73"/>
      <c r="HXF8" s="73"/>
      <c r="HXG8" s="73"/>
      <c r="HXH8" s="73"/>
      <c r="HXI8" s="73"/>
      <c r="HXJ8" s="73"/>
      <c r="HXK8" s="73"/>
      <c r="HXL8" s="73"/>
      <c r="HXM8" s="73"/>
      <c r="HXN8" s="73"/>
      <c r="HXO8" s="73"/>
      <c r="HXP8" s="73"/>
      <c r="HXQ8" s="73"/>
      <c r="HXR8" s="73"/>
      <c r="HXS8" s="73"/>
      <c r="HXT8" s="73"/>
      <c r="HXU8" s="73"/>
      <c r="HXV8" s="73"/>
      <c r="HXW8" s="73"/>
      <c r="HXX8" s="73"/>
      <c r="HXY8" s="73"/>
      <c r="HXZ8" s="73"/>
      <c r="HYA8" s="73"/>
      <c r="HYB8" s="73"/>
      <c r="HYC8" s="73"/>
      <c r="HYD8" s="73"/>
      <c r="HYE8" s="73"/>
      <c r="HYF8" s="73"/>
      <c r="HYG8" s="73"/>
      <c r="HYH8" s="73"/>
      <c r="HYI8" s="73"/>
      <c r="HYJ8" s="73"/>
      <c r="HYK8" s="73"/>
      <c r="HYL8" s="73"/>
      <c r="HYM8" s="73"/>
      <c r="HYN8" s="73"/>
      <c r="HYO8" s="73"/>
      <c r="HYP8" s="73"/>
      <c r="HYQ8" s="73"/>
      <c r="HYR8" s="73"/>
      <c r="HYS8" s="73"/>
      <c r="HYT8" s="73"/>
      <c r="HYU8" s="73"/>
      <c r="HYV8" s="73"/>
      <c r="HYW8" s="73"/>
      <c r="HYX8" s="73"/>
      <c r="HYY8" s="73"/>
      <c r="HYZ8" s="73"/>
      <c r="HZA8" s="73"/>
      <c r="HZB8" s="73"/>
      <c r="HZC8" s="73"/>
      <c r="HZD8" s="73"/>
      <c r="HZE8" s="73"/>
      <c r="HZF8" s="73"/>
      <c r="HZG8" s="73"/>
      <c r="HZH8" s="73"/>
      <c r="HZI8" s="73"/>
      <c r="HZJ8" s="73"/>
      <c r="HZK8" s="73"/>
      <c r="HZL8" s="73"/>
      <c r="HZM8" s="73"/>
      <c r="HZN8" s="73"/>
      <c r="HZO8" s="73"/>
      <c r="HZP8" s="73"/>
      <c r="HZQ8" s="73"/>
      <c r="HZR8" s="73"/>
      <c r="HZS8" s="73"/>
      <c r="HZT8" s="73"/>
      <c r="HZU8" s="73"/>
      <c r="HZV8" s="73"/>
      <c r="HZW8" s="73"/>
      <c r="HZX8" s="73"/>
      <c r="HZY8" s="73"/>
      <c r="HZZ8" s="73"/>
      <c r="IAA8" s="73"/>
      <c r="IAB8" s="73"/>
      <c r="IAC8" s="73"/>
      <c r="IAD8" s="73"/>
      <c r="IAE8" s="73"/>
      <c r="IAF8" s="73"/>
      <c r="IAG8" s="73"/>
      <c r="IAH8" s="73"/>
      <c r="IAI8" s="73"/>
      <c r="IAJ8" s="73"/>
      <c r="IAK8" s="73"/>
      <c r="IAL8" s="73"/>
      <c r="IAM8" s="73"/>
      <c r="IAN8" s="73"/>
      <c r="IAO8" s="73"/>
      <c r="IAP8" s="73"/>
      <c r="IAQ8" s="73"/>
      <c r="IAR8" s="73"/>
      <c r="IAS8" s="73"/>
      <c r="IAT8" s="73"/>
      <c r="IAU8" s="73"/>
      <c r="IAV8" s="73"/>
      <c r="IAW8" s="73"/>
      <c r="IAX8" s="73"/>
      <c r="IAY8" s="73"/>
      <c r="IAZ8" s="73"/>
      <c r="IBA8" s="73"/>
      <c r="IBB8" s="73"/>
      <c r="IBC8" s="73"/>
      <c r="IBD8" s="73"/>
      <c r="IBE8" s="73"/>
      <c r="IBF8" s="73"/>
      <c r="IBG8" s="73"/>
      <c r="IBH8" s="73"/>
      <c r="IBI8" s="73"/>
      <c r="IBJ8" s="73"/>
      <c r="IBK8" s="73"/>
      <c r="IBL8" s="73"/>
      <c r="IBM8" s="73"/>
      <c r="IBN8" s="73"/>
      <c r="IBO8" s="73"/>
      <c r="IBP8" s="73"/>
      <c r="IBQ8" s="73"/>
      <c r="IBR8" s="73"/>
      <c r="IBS8" s="73"/>
      <c r="IBT8" s="73"/>
      <c r="IBU8" s="73"/>
      <c r="IBV8" s="73"/>
      <c r="IBW8" s="73"/>
      <c r="IBX8" s="73"/>
      <c r="IBY8" s="73"/>
      <c r="IBZ8" s="73"/>
      <c r="ICA8" s="73"/>
      <c r="ICB8" s="73"/>
      <c r="ICC8" s="73"/>
      <c r="ICD8" s="73"/>
      <c r="ICE8" s="73"/>
      <c r="ICF8" s="73"/>
      <c r="ICG8" s="73"/>
      <c r="ICH8" s="73"/>
      <c r="ICI8" s="73"/>
      <c r="ICJ8" s="73"/>
      <c r="ICK8" s="73"/>
      <c r="ICL8" s="73"/>
      <c r="ICM8" s="73"/>
      <c r="ICN8" s="73"/>
      <c r="ICO8" s="73"/>
      <c r="ICP8" s="73"/>
      <c r="ICQ8" s="73"/>
      <c r="ICR8" s="73"/>
      <c r="ICS8" s="73"/>
      <c r="ICT8" s="73"/>
      <c r="ICU8" s="73"/>
      <c r="ICV8" s="73"/>
      <c r="ICW8" s="73"/>
      <c r="ICX8" s="73"/>
      <c r="ICY8" s="73"/>
      <c r="ICZ8" s="73"/>
      <c r="IDA8" s="73"/>
      <c r="IDB8" s="73"/>
      <c r="IDC8" s="73"/>
      <c r="IDD8" s="73"/>
      <c r="IDE8" s="73"/>
      <c r="IDF8" s="73"/>
      <c r="IDG8" s="73"/>
      <c r="IDH8" s="73"/>
      <c r="IDI8" s="73"/>
      <c r="IDJ8" s="73"/>
      <c r="IDK8" s="73"/>
      <c r="IDL8" s="73"/>
      <c r="IDM8" s="73"/>
      <c r="IDN8" s="73"/>
      <c r="IDO8" s="73"/>
      <c r="IDP8" s="73"/>
      <c r="IDQ8" s="73"/>
      <c r="IDR8" s="73"/>
      <c r="IDS8" s="73"/>
      <c r="IDT8" s="73"/>
      <c r="IDU8" s="73"/>
      <c r="IDV8" s="73"/>
      <c r="IDW8" s="73"/>
      <c r="IDX8" s="73"/>
      <c r="IDY8" s="73"/>
      <c r="IDZ8" s="73"/>
      <c r="IEA8" s="73"/>
      <c r="IEB8" s="73"/>
      <c r="IEC8" s="73"/>
      <c r="IED8" s="73"/>
      <c r="IEE8" s="73"/>
      <c r="IEF8" s="73"/>
      <c r="IEG8" s="73"/>
      <c r="IEH8" s="73"/>
      <c r="IEI8" s="73"/>
      <c r="IEJ8" s="73"/>
      <c r="IEK8" s="73"/>
      <c r="IEL8" s="73"/>
      <c r="IEM8" s="73"/>
      <c r="IEN8" s="73"/>
      <c r="IEO8" s="73"/>
      <c r="IEP8" s="73"/>
      <c r="IEQ8" s="73"/>
      <c r="IER8" s="73"/>
      <c r="IES8" s="73"/>
      <c r="IET8" s="73"/>
      <c r="IEU8" s="73"/>
      <c r="IEV8" s="73"/>
      <c r="IEW8" s="73"/>
      <c r="IEX8" s="73"/>
      <c r="IEY8" s="73"/>
      <c r="IEZ8" s="73"/>
      <c r="IFA8" s="73"/>
      <c r="IFB8" s="73"/>
      <c r="IFC8" s="73"/>
      <c r="IFD8" s="73"/>
      <c r="IFE8" s="73"/>
      <c r="IFF8" s="73"/>
      <c r="IFG8" s="73"/>
      <c r="IFH8" s="73"/>
      <c r="IFI8" s="73"/>
      <c r="IFJ8" s="73"/>
      <c r="IFK8" s="73"/>
      <c r="IFL8" s="73"/>
      <c r="IFM8" s="73"/>
      <c r="IFN8" s="73"/>
      <c r="IFO8" s="73"/>
      <c r="IFP8" s="73"/>
      <c r="IFQ8" s="73"/>
      <c r="IFR8" s="73"/>
      <c r="IFS8" s="73"/>
      <c r="IFT8" s="73"/>
      <c r="IFU8" s="73"/>
      <c r="IFV8" s="73"/>
      <c r="IFW8" s="73"/>
      <c r="IFX8" s="73"/>
      <c r="IFY8" s="73"/>
      <c r="IFZ8" s="73"/>
      <c r="IGA8" s="73"/>
      <c r="IGB8" s="73"/>
      <c r="IGC8" s="73"/>
      <c r="IGD8" s="73"/>
      <c r="IGE8" s="73"/>
      <c r="IGF8" s="73"/>
      <c r="IGG8" s="73"/>
      <c r="IGH8" s="73"/>
      <c r="IGI8" s="73"/>
      <c r="IGJ8" s="73"/>
      <c r="IGK8" s="73"/>
      <c r="IGL8" s="73"/>
      <c r="IGM8" s="73"/>
      <c r="IGN8" s="73"/>
      <c r="IGO8" s="73"/>
      <c r="IGP8" s="73"/>
      <c r="IGQ8" s="73"/>
      <c r="IGR8" s="73"/>
      <c r="IGS8" s="73"/>
      <c r="IGT8" s="73"/>
      <c r="IGU8" s="73"/>
      <c r="IGV8" s="73"/>
      <c r="IGW8" s="73"/>
      <c r="IGX8" s="73"/>
      <c r="IGY8" s="73"/>
      <c r="IGZ8" s="73"/>
      <c r="IHA8" s="73"/>
      <c r="IHB8" s="73"/>
      <c r="IHC8" s="73"/>
      <c r="IHD8" s="73"/>
      <c r="IHE8" s="73"/>
      <c r="IHF8" s="73"/>
      <c r="IHG8" s="73"/>
      <c r="IHH8" s="73"/>
      <c r="IHI8" s="73"/>
      <c r="IHJ8" s="73"/>
      <c r="IHK8" s="73"/>
      <c r="IHL8" s="73"/>
      <c r="IHM8" s="73"/>
      <c r="IHN8" s="73"/>
      <c r="IHO8" s="73"/>
      <c r="IHP8" s="73"/>
      <c r="IHQ8" s="73"/>
      <c r="IHR8" s="73"/>
      <c r="IHS8" s="73"/>
      <c r="IHT8" s="73"/>
      <c r="IHU8" s="73"/>
      <c r="IHV8" s="73"/>
      <c r="IHW8" s="73"/>
      <c r="IHX8" s="73"/>
      <c r="IHY8" s="73"/>
      <c r="IHZ8" s="73"/>
      <c r="IIA8" s="73"/>
      <c r="IIB8" s="73"/>
      <c r="IIC8" s="73"/>
      <c r="IID8" s="73"/>
      <c r="IIE8" s="73"/>
      <c r="IIF8" s="73"/>
      <c r="IIG8" s="73"/>
      <c r="IIH8" s="73"/>
      <c r="III8" s="73"/>
      <c r="IIJ8" s="73"/>
      <c r="IIK8" s="73"/>
      <c r="IIL8" s="73"/>
      <c r="IIM8" s="73"/>
      <c r="IIN8" s="73"/>
      <c r="IIO8" s="73"/>
      <c r="IIP8" s="73"/>
      <c r="IIQ8" s="73"/>
      <c r="IIR8" s="73"/>
      <c r="IIS8" s="73"/>
      <c r="IIT8" s="73"/>
      <c r="IIU8" s="73"/>
      <c r="IIV8" s="73"/>
      <c r="IIW8" s="73"/>
      <c r="IIX8" s="73"/>
      <c r="IIY8" s="73"/>
      <c r="IIZ8" s="73"/>
      <c r="IJA8" s="73"/>
      <c r="IJB8" s="73"/>
      <c r="IJC8" s="73"/>
      <c r="IJD8" s="73"/>
      <c r="IJE8" s="73"/>
      <c r="IJF8" s="73"/>
      <c r="IJG8" s="73"/>
      <c r="IJH8" s="73"/>
      <c r="IJI8" s="73"/>
      <c r="IJJ8" s="73"/>
      <c r="IJK8" s="73"/>
      <c r="IJL8" s="73"/>
      <c r="IJM8" s="73"/>
      <c r="IJN8" s="73"/>
      <c r="IJO8" s="73"/>
      <c r="IJP8" s="73"/>
      <c r="IJQ8" s="73"/>
      <c r="IJR8" s="73"/>
      <c r="IJS8" s="73"/>
      <c r="IJT8" s="73"/>
      <c r="IJU8" s="73"/>
      <c r="IJV8" s="73"/>
      <c r="IJW8" s="73"/>
      <c r="IJX8" s="73"/>
      <c r="IJY8" s="73"/>
      <c r="IJZ8" s="73"/>
      <c r="IKA8" s="73"/>
      <c r="IKB8" s="73"/>
      <c r="IKC8" s="73"/>
      <c r="IKD8" s="73"/>
      <c r="IKE8" s="73"/>
      <c r="IKF8" s="73"/>
      <c r="IKG8" s="73"/>
      <c r="IKH8" s="73"/>
      <c r="IKI8" s="73"/>
      <c r="IKJ8" s="73"/>
      <c r="IKK8" s="73"/>
      <c r="IKL8" s="73"/>
      <c r="IKM8" s="73"/>
      <c r="IKN8" s="73"/>
      <c r="IKO8" s="73"/>
      <c r="IKP8" s="73"/>
      <c r="IKQ8" s="73"/>
      <c r="IKR8" s="73"/>
      <c r="IKS8" s="73"/>
      <c r="IKT8" s="73"/>
      <c r="IKU8" s="73"/>
      <c r="IKV8" s="73"/>
      <c r="IKW8" s="73"/>
      <c r="IKX8" s="73"/>
      <c r="IKY8" s="73"/>
      <c r="IKZ8" s="73"/>
      <c r="ILA8" s="73"/>
      <c r="ILB8" s="73"/>
      <c r="ILC8" s="73"/>
      <c r="ILD8" s="73"/>
      <c r="ILE8" s="73"/>
      <c r="ILF8" s="73"/>
      <c r="ILG8" s="73"/>
      <c r="ILH8" s="73"/>
      <c r="ILI8" s="73"/>
      <c r="ILJ8" s="73"/>
      <c r="ILK8" s="73"/>
      <c r="ILL8" s="73"/>
      <c r="ILM8" s="73"/>
      <c r="ILN8" s="73"/>
      <c r="ILO8" s="73"/>
      <c r="ILP8" s="73"/>
      <c r="ILQ8" s="73"/>
      <c r="ILR8" s="73"/>
      <c r="ILS8" s="73"/>
      <c r="ILT8" s="73"/>
      <c r="ILU8" s="73"/>
      <c r="ILV8" s="73"/>
      <c r="ILW8" s="73"/>
      <c r="ILX8" s="73"/>
      <c r="ILY8" s="73"/>
      <c r="ILZ8" s="73"/>
      <c r="IMA8" s="73"/>
      <c r="IMB8" s="73"/>
      <c r="IMC8" s="73"/>
      <c r="IMD8" s="73"/>
      <c r="IME8" s="73"/>
      <c r="IMF8" s="73"/>
      <c r="IMG8" s="73"/>
      <c r="IMH8" s="73"/>
      <c r="IMI8" s="73"/>
      <c r="IMJ8" s="73"/>
      <c r="IMK8" s="73"/>
      <c r="IML8" s="73"/>
      <c r="IMM8" s="73"/>
      <c r="IMN8" s="73"/>
      <c r="IMO8" s="73"/>
      <c r="IMP8" s="73"/>
      <c r="IMQ8" s="73"/>
      <c r="IMR8" s="73"/>
      <c r="IMS8" s="73"/>
      <c r="IMT8" s="73"/>
      <c r="IMU8" s="73"/>
      <c r="IMV8" s="73"/>
      <c r="IMW8" s="73"/>
      <c r="IMX8" s="73"/>
      <c r="IMY8" s="73"/>
      <c r="IMZ8" s="73"/>
      <c r="INA8" s="73"/>
      <c r="INB8" s="73"/>
      <c r="INC8" s="73"/>
      <c r="IND8" s="73"/>
      <c r="INE8" s="73"/>
      <c r="INF8" s="73"/>
      <c r="ING8" s="73"/>
      <c r="INH8" s="73"/>
      <c r="INI8" s="73"/>
      <c r="INJ8" s="73"/>
      <c r="INK8" s="73"/>
      <c r="INL8" s="73"/>
      <c r="INM8" s="73"/>
      <c r="INN8" s="73"/>
      <c r="INO8" s="73"/>
      <c r="INP8" s="73"/>
      <c r="INQ8" s="73"/>
      <c r="INR8" s="73"/>
      <c r="INS8" s="73"/>
      <c r="INT8" s="73"/>
      <c r="INU8" s="73"/>
      <c r="INV8" s="73"/>
      <c r="INW8" s="73"/>
      <c r="INX8" s="73"/>
      <c r="INY8" s="73"/>
      <c r="INZ8" s="73"/>
      <c r="IOA8" s="73"/>
      <c r="IOB8" s="73"/>
      <c r="IOC8" s="73"/>
      <c r="IOD8" s="73"/>
      <c r="IOE8" s="73"/>
      <c r="IOF8" s="73"/>
      <c r="IOG8" s="73"/>
      <c r="IOH8" s="73"/>
      <c r="IOI8" s="73"/>
      <c r="IOJ8" s="73"/>
      <c r="IOK8" s="73"/>
      <c r="IOL8" s="73"/>
      <c r="IOM8" s="73"/>
      <c r="ION8" s="73"/>
      <c r="IOO8" s="73"/>
      <c r="IOP8" s="73"/>
      <c r="IOQ8" s="73"/>
      <c r="IOR8" s="73"/>
      <c r="IOS8" s="73"/>
      <c r="IOT8" s="73"/>
      <c r="IOU8" s="73"/>
      <c r="IOV8" s="73"/>
      <c r="IOW8" s="73"/>
      <c r="IOX8" s="73"/>
      <c r="IOY8" s="73"/>
      <c r="IOZ8" s="73"/>
      <c r="IPA8" s="73"/>
      <c r="IPB8" s="73"/>
      <c r="IPC8" s="73"/>
      <c r="IPD8" s="73"/>
      <c r="IPE8" s="73"/>
      <c r="IPF8" s="73"/>
      <c r="IPG8" s="73"/>
      <c r="IPH8" s="73"/>
      <c r="IPI8" s="73"/>
      <c r="IPJ8" s="73"/>
      <c r="IPK8" s="73"/>
      <c r="IPL8" s="73"/>
      <c r="IPM8" s="73"/>
      <c r="IPN8" s="73"/>
      <c r="IPO8" s="73"/>
      <c r="IPP8" s="73"/>
      <c r="IPQ8" s="73"/>
      <c r="IPR8" s="73"/>
      <c r="IPS8" s="73"/>
      <c r="IPT8" s="73"/>
      <c r="IPU8" s="73"/>
      <c r="IPV8" s="73"/>
      <c r="IPW8" s="73"/>
      <c r="IPX8" s="73"/>
      <c r="IPY8" s="73"/>
      <c r="IPZ8" s="73"/>
      <c r="IQA8" s="73"/>
      <c r="IQB8" s="73"/>
      <c r="IQC8" s="73"/>
      <c r="IQD8" s="73"/>
      <c r="IQE8" s="73"/>
      <c r="IQF8" s="73"/>
      <c r="IQG8" s="73"/>
      <c r="IQH8" s="73"/>
      <c r="IQI8" s="73"/>
      <c r="IQJ8" s="73"/>
      <c r="IQK8" s="73"/>
      <c r="IQL8" s="73"/>
      <c r="IQM8" s="73"/>
      <c r="IQN8" s="73"/>
      <c r="IQO8" s="73"/>
      <c r="IQP8" s="73"/>
      <c r="IQQ8" s="73"/>
      <c r="IQR8" s="73"/>
      <c r="IQS8" s="73"/>
      <c r="IQT8" s="73"/>
      <c r="IQU8" s="73"/>
      <c r="IQV8" s="73"/>
      <c r="IQW8" s="73"/>
      <c r="IQX8" s="73"/>
      <c r="IQY8" s="73"/>
      <c r="IQZ8" s="73"/>
      <c r="IRA8" s="73"/>
      <c r="IRB8" s="73"/>
      <c r="IRC8" s="73"/>
      <c r="IRD8" s="73"/>
      <c r="IRE8" s="73"/>
      <c r="IRF8" s="73"/>
      <c r="IRG8" s="73"/>
      <c r="IRH8" s="73"/>
      <c r="IRI8" s="73"/>
      <c r="IRJ8" s="73"/>
      <c r="IRK8" s="73"/>
      <c r="IRL8" s="73"/>
      <c r="IRM8" s="73"/>
      <c r="IRN8" s="73"/>
      <c r="IRO8" s="73"/>
      <c r="IRP8" s="73"/>
      <c r="IRQ8" s="73"/>
      <c r="IRR8" s="73"/>
      <c r="IRS8" s="73"/>
      <c r="IRT8" s="73"/>
      <c r="IRU8" s="73"/>
      <c r="IRV8" s="73"/>
      <c r="IRW8" s="73"/>
      <c r="IRX8" s="73"/>
      <c r="IRY8" s="73"/>
      <c r="IRZ8" s="73"/>
      <c r="ISA8" s="73"/>
      <c r="ISB8" s="73"/>
      <c r="ISC8" s="73"/>
      <c r="ISD8" s="73"/>
      <c r="ISE8" s="73"/>
      <c r="ISF8" s="73"/>
      <c r="ISG8" s="73"/>
      <c r="ISH8" s="73"/>
      <c r="ISI8" s="73"/>
      <c r="ISJ8" s="73"/>
      <c r="ISK8" s="73"/>
      <c r="ISL8" s="73"/>
      <c r="ISM8" s="73"/>
      <c r="ISN8" s="73"/>
      <c r="ISO8" s="73"/>
      <c r="ISP8" s="73"/>
      <c r="ISQ8" s="73"/>
      <c r="ISR8" s="73"/>
      <c r="ISS8" s="73"/>
      <c r="IST8" s="73"/>
      <c r="ISU8" s="73"/>
      <c r="ISV8" s="73"/>
      <c r="ISW8" s="73"/>
      <c r="ISX8" s="73"/>
      <c r="ISY8" s="73"/>
      <c r="ISZ8" s="73"/>
      <c r="ITA8" s="73"/>
      <c r="ITB8" s="73"/>
      <c r="ITC8" s="73"/>
      <c r="ITD8" s="73"/>
      <c r="ITE8" s="73"/>
      <c r="ITF8" s="73"/>
      <c r="ITG8" s="73"/>
      <c r="ITH8" s="73"/>
      <c r="ITI8" s="73"/>
      <c r="ITJ8" s="73"/>
      <c r="ITK8" s="73"/>
      <c r="ITL8" s="73"/>
      <c r="ITM8" s="73"/>
      <c r="ITN8" s="73"/>
      <c r="ITO8" s="73"/>
      <c r="ITP8" s="73"/>
      <c r="ITQ8" s="73"/>
      <c r="ITR8" s="73"/>
      <c r="ITS8" s="73"/>
      <c r="ITT8" s="73"/>
      <c r="ITU8" s="73"/>
      <c r="ITV8" s="73"/>
      <c r="ITW8" s="73"/>
      <c r="ITX8" s="73"/>
      <c r="ITY8" s="73"/>
      <c r="ITZ8" s="73"/>
      <c r="IUA8" s="73"/>
      <c r="IUB8" s="73"/>
      <c r="IUC8" s="73"/>
      <c r="IUD8" s="73"/>
      <c r="IUE8" s="73"/>
      <c r="IUF8" s="73"/>
      <c r="IUG8" s="73"/>
      <c r="IUH8" s="73"/>
      <c r="IUI8" s="73"/>
      <c r="IUJ8" s="73"/>
      <c r="IUK8" s="73"/>
      <c r="IUL8" s="73"/>
      <c r="IUM8" s="73"/>
      <c r="IUN8" s="73"/>
      <c r="IUO8" s="73"/>
      <c r="IUP8" s="73"/>
      <c r="IUQ8" s="73"/>
      <c r="IUR8" s="73"/>
      <c r="IUS8" s="73"/>
      <c r="IUT8" s="73"/>
      <c r="IUU8" s="73"/>
      <c r="IUV8" s="73"/>
      <c r="IUW8" s="73"/>
      <c r="IUX8" s="73"/>
      <c r="IUY8" s="73"/>
      <c r="IUZ8" s="73"/>
      <c r="IVA8" s="73"/>
      <c r="IVB8" s="73"/>
      <c r="IVC8" s="73"/>
      <c r="IVD8" s="73"/>
      <c r="IVE8" s="73"/>
      <c r="IVF8" s="73"/>
      <c r="IVG8" s="73"/>
      <c r="IVH8" s="73"/>
      <c r="IVI8" s="73"/>
      <c r="IVJ8" s="73"/>
      <c r="IVK8" s="73"/>
      <c r="IVL8" s="73"/>
      <c r="IVM8" s="73"/>
      <c r="IVN8" s="73"/>
      <c r="IVO8" s="73"/>
      <c r="IVP8" s="73"/>
      <c r="IVQ8" s="73"/>
      <c r="IVR8" s="73"/>
      <c r="IVS8" s="73"/>
      <c r="IVT8" s="73"/>
      <c r="IVU8" s="73"/>
      <c r="IVV8" s="73"/>
      <c r="IVW8" s="73"/>
      <c r="IVX8" s="73"/>
      <c r="IVY8" s="73"/>
      <c r="IVZ8" s="73"/>
      <c r="IWA8" s="73"/>
      <c r="IWB8" s="73"/>
      <c r="IWC8" s="73"/>
      <c r="IWD8" s="73"/>
      <c r="IWE8" s="73"/>
      <c r="IWF8" s="73"/>
      <c r="IWG8" s="73"/>
      <c r="IWH8" s="73"/>
      <c r="IWI8" s="73"/>
      <c r="IWJ8" s="73"/>
      <c r="IWK8" s="73"/>
      <c r="IWL8" s="73"/>
      <c r="IWM8" s="73"/>
      <c r="IWN8" s="73"/>
      <c r="IWO8" s="73"/>
      <c r="IWP8" s="73"/>
      <c r="IWQ8" s="73"/>
      <c r="IWR8" s="73"/>
      <c r="IWS8" s="73"/>
      <c r="IWT8" s="73"/>
      <c r="IWU8" s="73"/>
      <c r="IWV8" s="73"/>
      <c r="IWW8" s="73"/>
      <c r="IWX8" s="73"/>
      <c r="IWY8" s="73"/>
      <c r="IWZ8" s="73"/>
      <c r="IXA8" s="73"/>
      <c r="IXB8" s="73"/>
      <c r="IXC8" s="73"/>
      <c r="IXD8" s="73"/>
      <c r="IXE8" s="73"/>
      <c r="IXF8" s="73"/>
      <c r="IXG8" s="73"/>
      <c r="IXH8" s="73"/>
      <c r="IXI8" s="73"/>
      <c r="IXJ8" s="73"/>
      <c r="IXK8" s="73"/>
      <c r="IXL8" s="73"/>
      <c r="IXM8" s="73"/>
      <c r="IXN8" s="73"/>
      <c r="IXO8" s="73"/>
      <c r="IXP8" s="73"/>
      <c r="IXQ8" s="73"/>
      <c r="IXR8" s="73"/>
      <c r="IXS8" s="73"/>
      <c r="IXT8" s="73"/>
      <c r="IXU8" s="73"/>
      <c r="IXV8" s="73"/>
      <c r="IXW8" s="73"/>
      <c r="IXX8" s="73"/>
      <c r="IXY8" s="73"/>
      <c r="IXZ8" s="73"/>
      <c r="IYA8" s="73"/>
      <c r="IYB8" s="73"/>
      <c r="IYC8" s="73"/>
      <c r="IYD8" s="73"/>
      <c r="IYE8" s="73"/>
      <c r="IYF8" s="73"/>
      <c r="IYG8" s="73"/>
      <c r="IYH8" s="73"/>
      <c r="IYI8" s="73"/>
      <c r="IYJ8" s="73"/>
      <c r="IYK8" s="73"/>
      <c r="IYL8" s="73"/>
      <c r="IYM8" s="73"/>
      <c r="IYN8" s="73"/>
      <c r="IYO8" s="73"/>
      <c r="IYP8" s="73"/>
      <c r="IYQ8" s="73"/>
      <c r="IYR8" s="73"/>
      <c r="IYS8" s="73"/>
      <c r="IYT8" s="73"/>
      <c r="IYU8" s="73"/>
      <c r="IYV8" s="73"/>
      <c r="IYW8" s="73"/>
      <c r="IYX8" s="73"/>
      <c r="IYY8" s="73"/>
      <c r="IYZ8" s="73"/>
      <c r="IZA8" s="73"/>
      <c r="IZB8" s="73"/>
      <c r="IZC8" s="73"/>
      <c r="IZD8" s="73"/>
      <c r="IZE8" s="73"/>
      <c r="IZF8" s="73"/>
      <c r="IZG8" s="73"/>
      <c r="IZH8" s="73"/>
      <c r="IZI8" s="73"/>
      <c r="IZJ8" s="73"/>
      <c r="IZK8" s="73"/>
      <c r="IZL8" s="73"/>
      <c r="IZM8" s="73"/>
      <c r="IZN8" s="73"/>
      <c r="IZO8" s="73"/>
      <c r="IZP8" s="73"/>
      <c r="IZQ8" s="73"/>
      <c r="IZR8" s="73"/>
      <c r="IZS8" s="73"/>
      <c r="IZT8" s="73"/>
      <c r="IZU8" s="73"/>
      <c r="IZV8" s="73"/>
      <c r="IZW8" s="73"/>
      <c r="IZX8" s="73"/>
      <c r="IZY8" s="73"/>
      <c r="IZZ8" s="73"/>
      <c r="JAA8" s="73"/>
      <c r="JAB8" s="73"/>
      <c r="JAC8" s="73"/>
      <c r="JAD8" s="73"/>
      <c r="JAE8" s="73"/>
      <c r="JAF8" s="73"/>
      <c r="JAG8" s="73"/>
      <c r="JAH8" s="73"/>
      <c r="JAI8" s="73"/>
      <c r="JAJ8" s="73"/>
      <c r="JAK8" s="73"/>
      <c r="JAL8" s="73"/>
      <c r="JAM8" s="73"/>
      <c r="JAN8" s="73"/>
      <c r="JAO8" s="73"/>
      <c r="JAP8" s="73"/>
      <c r="JAQ8" s="73"/>
      <c r="JAR8" s="73"/>
      <c r="JAS8" s="73"/>
      <c r="JAT8" s="73"/>
      <c r="JAU8" s="73"/>
      <c r="JAV8" s="73"/>
      <c r="JAW8" s="73"/>
      <c r="JAX8" s="73"/>
      <c r="JAY8" s="73"/>
      <c r="JAZ8" s="73"/>
      <c r="JBA8" s="73"/>
      <c r="JBB8" s="73"/>
      <c r="JBC8" s="73"/>
      <c r="JBD8" s="73"/>
      <c r="JBE8" s="73"/>
      <c r="JBF8" s="73"/>
      <c r="JBG8" s="73"/>
      <c r="JBH8" s="73"/>
      <c r="JBI8" s="73"/>
      <c r="JBJ8" s="73"/>
      <c r="JBK8" s="73"/>
      <c r="JBL8" s="73"/>
      <c r="JBM8" s="73"/>
      <c r="JBN8" s="73"/>
      <c r="JBO8" s="73"/>
      <c r="JBP8" s="73"/>
      <c r="JBQ8" s="73"/>
      <c r="JBR8" s="73"/>
      <c r="JBS8" s="73"/>
      <c r="JBT8" s="73"/>
      <c r="JBU8" s="73"/>
      <c r="JBV8" s="73"/>
      <c r="JBW8" s="73"/>
      <c r="JBX8" s="73"/>
      <c r="JBY8" s="73"/>
      <c r="JBZ8" s="73"/>
      <c r="JCA8" s="73"/>
      <c r="JCB8" s="73"/>
      <c r="JCC8" s="73"/>
      <c r="JCD8" s="73"/>
      <c r="JCE8" s="73"/>
      <c r="JCF8" s="73"/>
      <c r="JCG8" s="73"/>
      <c r="JCH8" s="73"/>
      <c r="JCI8" s="73"/>
      <c r="JCJ8" s="73"/>
      <c r="JCK8" s="73"/>
      <c r="JCL8" s="73"/>
      <c r="JCM8" s="73"/>
      <c r="JCN8" s="73"/>
      <c r="JCO8" s="73"/>
      <c r="JCP8" s="73"/>
      <c r="JCQ8" s="73"/>
      <c r="JCR8" s="73"/>
      <c r="JCS8" s="73"/>
      <c r="JCT8" s="73"/>
      <c r="JCU8" s="73"/>
      <c r="JCV8" s="73"/>
      <c r="JCW8" s="73"/>
      <c r="JCX8" s="73"/>
      <c r="JCY8" s="73"/>
      <c r="JCZ8" s="73"/>
      <c r="JDA8" s="73"/>
      <c r="JDB8" s="73"/>
      <c r="JDC8" s="73"/>
      <c r="JDD8" s="73"/>
      <c r="JDE8" s="73"/>
      <c r="JDF8" s="73"/>
      <c r="JDG8" s="73"/>
      <c r="JDH8" s="73"/>
      <c r="JDI8" s="73"/>
      <c r="JDJ8" s="73"/>
      <c r="JDK8" s="73"/>
      <c r="JDL8" s="73"/>
      <c r="JDM8" s="73"/>
      <c r="JDN8" s="73"/>
      <c r="JDO8" s="73"/>
      <c r="JDP8" s="73"/>
      <c r="JDQ8" s="73"/>
      <c r="JDR8" s="73"/>
      <c r="JDS8" s="73"/>
      <c r="JDT8" s="73"/>
      <c r="JDU8" s="73"/>
      <c r="JDV8" s="73"/>
      <c r="JDW8" s="73"/>
      <c r="JDX8" s="73"/>
      <c r="JDY8" s="73"/>
      <c r="JDZ8" s="73"/>
      <c r="JEA8" s="73"/>
      <c r="JEB8" s="73"/>
      <c r="JEC8" s="73"/>
      <c r="JED8" s="73"/>
      <c r="JEE8" s="73"/>
      <c r="JEF8" s="73"/>
      <c r="JEG8" s="73"/>
      <c r="JEH8" s="73"/>
      <c r="JEI8" s="73"/>
      <c r="JEJ8" s="73"/>
      <c r="JEK8" s="73"/>
      <c r="JEL8" s="73"/>
      <c r="JEM8" s="73"/>
      <c r="JEN8" s="73"/>
      <c r="JEO8" s="73"/>
      <c r="JEP8" s="73"/>
      <c r="JEQ8" s="73"/>
      <c r="JER8" s="73"/>
      <c r="JES8" s="73"/>
      <c r="JET8" s="73"/>
      <c r="JEU8" s="73"/>
      <c r="JEV8" s="73"/>
      <c r="JEW8" s="73"/>
      <c r="JEX8" s="73"/>
      <c r="JEY8" s="73"/>
      <c r="JEZ8" s="73"/>
      <c r="JFA8" s="73"/>
      <c r="JFB8" s="73"/>
      <c r="JFC8" s="73"/>
      <c r="JFD8" s="73"/>
      <c r="JFE8" s="73"/>
      <c r="JFF8" s="73"/>
      <c r="JFG8" s="73"/>
      <c r="JFH8" s="73"/>
      <c r="JFI8" s="73"/>
      <c r="JFJ8" s="73"/>
      <c r="JFK8" s="73"/>
      <c r="JFL8" s="73"/>
      <c r="JFM8" s="73"/>
      <c r="JFN8" s="73"/>
      <c r="JFO8" s="73"/>
      <c r="JFP8" s="73"/>
      <c r="JFQ8" s="73"/>
      <c r="JFR8" s="73"/>
      <c r="JFS8" s="73"/>
      <c r="JFT8" s="73"/>
      <c r="JFU8" s="73"/>
      <c r="JFV8" s="73"/>
      <c r="JFW8" s="73"/>
      <c r="JFX8" s="73"/>
      <c r="JFY8" s="73"/>
      <c r="JFZ8" s="73"/>
      <c r="JGA8" s="73"/>
      <c r="JGB8" s="73"/>
      <c r="JGC8" s="73"/>
      <c r="JGD8" s="73"/>
      <c r="JGE8" s="73"/>
      <c r="JGF8" s="73"/>
      <c r="JGG8" s="73"/>
      <c r="JGH8" s="73"/>
      <c r="JGI8" s="73"/>
      <c r="JGJ8" s="73"/>
      <c r="JGK8" s="73"/>
      <c r="JGL8" s="73"/>
      <c r="JGM8" s="73"/>
      <c r="JGN8" s="73"/>
      <c r="JGO8" s="73"/>
      <c r="JGP8" s="73"/>
      <c r="JGQ8" s="73"/>
      <c r="JGR8" s="73"/>
      <c r="JGS8" s="73"/>
      <c r="JGT8" s="73"/>
      <c r="JGU8" s="73"/>
      <c r="JGV8" s="73"/>
      <c r="JGW8" s="73"/>
      <c r="JGX8" s="73"/>
      <c r="JGY8" s="73"/>
      <c r="JGZ8" s="73"/>
      <c r="JHA8" s="73"/>
      <c r="JHB8" s="73"/>
      <c r="JHC8" s="73"/>
      <c r="JHD8" s="73"/>
      <c r="JHE8" s="73"/>
      <c r="JHF8" s="73"/>
      <c r="JHG8" s="73"/>
      <c r="JHH8" s="73"/>
      <c r="JHI8" s="73"/>
      <c r="JHJ8" s="73"/>
      <c r="JHK8" s="73"/>
      <c r="JHL8" s="73"/>
      <c r="JHM8" s="73"/>
      <c r="JHN8" s="73"/>
      <c r="JHO8" s="73"/>
      <c r="JHP8" s="73"/>
      <c r="JHQ8" s="73"/>
      <c r="JHR8" s="73"/>
      <c r="JHS8" s="73"/>
      <c r="JHT8" s="73"/>
      <c r="JHU8" s="73"/>
      <c r="JHV8" s="73"/>
      <c r="JHW8" s="73"/>
      <c r="JHX8" s="73"/>
      <c r="JHY8" s="73"/>
      <c r="JHZ8" s="73"/>
      <c r="JIA8" s="73"/>
      <c r="JIB8" s="73"/>
      <c r="JIC8" s="73"/>
      <c r="JID8" s="73"/>
      <c r="JIE8" s="73"/>
      <c r="JIF8" s="73"/>
      <c r="JIG8" s="73"/>
      <c r="JIH8" s="73"/>
      <c r="JII8" s="73"/>
      <c r="JIJ8" s="73"/>
      <c r="JIK8" s="73"/>
      <c r="JIL8" s="73"/>
      <c r="JIM8" s="73"/>
      <c r="JIN8" s="73"/>
      <c r="JIO8" s="73"/>
      <c r="JIP8" s="73"/>
      <c r="JIQ8" s="73"/>
      <c r="JIR8" s="73"/>
      <c r="JIS8" s="73"/>
      <c r="JIT8" s="73"/>
      <c r="JIU8" s="73"/>
      <c r="JIV8" s="73"/>
      <c r="JIW8" s="73"/>
      <c r="JIX8" s="73"/>
      <c r="JIY8" s="73"/>
      <c r="JIZ8" s="73"/>
      <c r="JJA8" s="73"/>
      <c r="JJB8" s="73"/>
      <c r="JJC8" s="73"/>
      <c r="JJD8" s="73"/>
      <c r="JJE8" s="73"/>
      <c r="JJF8" s="73"/>
      <c r="JJG8" s="73"/>
      <c r="JJH8" s="73"/>
      <c r="JJI8" s="73"/>
      <c r="JJJ8" s="73"/>
      <c r="JJK8" s="73"/>
      <c r="JJL8" s="73"/>
      <c r="JJM8" s="73"/>
      <c r="JJN8" s="73"/>
      <c r="JJO8" s="73"/>
      <c r="JJP8" s="73"/>
      <c r="JJQ8" s="73"/>
      <c r="JJR8" s="73"/>
      <c r="JJS8" s="73"/>
      <c r="JJT8" s="73"/>
      <c r="JJU8" s="73"/>
      <c r="JJV8" s="73"/>
      <c r="JJW8" s="73"/>
      <c r="JJX8" s="73"/>
      <c r="JJY8" s="73"/>
      <c r="JJZ8" s="73"/>
      <c r="JKA8" s="73"/>
      <c r="JKB8" s="73"/>
      <c r="JKC8" s="73"/>
      <c r="JKD8" s="73"/>
      <c r="JKE8" s="73"/>
      <c r="JKF8" s="73"/>
      <c r="JKG8" s="73"/>
      <c r="JKH8" s="73"/>
      <c r="JKI8" s="73"/>
      <c r="JKJ8" s="73"/>
      <c r="JKK8" s="73"/>
      <c r="JKL8" s="73"/>
      <c r="JKM8" s="73"/>
      <c r="JKN8" s="73"/>
      <c r="JKO8" s="73"/>
      <c r="JKP8" s="73"/>
      <c r="JKQ8" s="73"/>
      <c r="JKR8" s="73"/>
      <c r="JKS8" s="73"/>
      <c r="JKT8" s="73"/>
      <c r="JKU8" s="73"/>
      <c r="JKV8" s="73"/>
      <c r="JKW8" s="73"/>
      <c r="JKX8" s="73"/>
      <c r="JKY8" s="73"/>
      <c r="JKZ8" s="73"/>
      <c r="JLA8" s="73"/>
      <c r="JLB8" s="73"/>
      <c r="JLC8" s="73"/>
      <c r="JLD8" s="73"/>
      <c r="JLE8" s="73"/>
      <c r="JLF8" s="73"/>
      <c r="JLG8" s="73"/>
      <c r="JLH8" s="73"/>
      <c r="JLI8" s="73"/>
      <c r="JLJ8" s="73"/>
      <c r="JLK8" s="73"/>
      <c r="JLL8" s="73"/>
      <c r="JLM8" s="73"/>
      <c r="JLN8" s="73"/>
      <c r="JLO8" s="73"/>
      <c r="JLP8" s="73"/>
      <c r="JLQ8" s="73"/>
      <c r="JLR8" s="73"/>
      <c r="JLS8" s="73"/>
      <c r="JLT8" s="73"/>
      <c r="JLU8" s="73"/>
      <c r="JLV8" s="73"/>
      <c r="JLW8" s="73"/>
      <c r="JLX8" s="73"/>
      <c r="JLY8" s="73"/>
      <c r="JLZ8" s="73"/>
      <c r="JMA8" s="73"/>
      <c r="JMB8" s="73"/>
      <c r="JMC8" s="73"/>
      <c r="JMD8" s="73"/>
      <c r="JME8" s="73"/>
      <c r="JMF8" s="73"/>
      <c r="JMG8" s="73"/>
      <c r="JMH8" s="73"/>
      <c r="JMI8" s="73"/>
      <c r="JMJ8" s="73"/>
      <c r="JMK8" s="73"/>
      <c r="JML8" s="73"/>
      <c r="JMM8" s="73"/>
      <c r="JMN8" s="73"/>
      <c r="JMO8" s="73"/>
      <c r="JMP8" s="73"/>
      <c r="JMQ8" s="73"/>
      <c r="JMR8" s="73"/>
      <c r="JMS8" s="73"/>
      <c r="JMT8" s="73"/>
      <c r="JMU8" s="73"/>
      <c r="JMV8" s="73"/>
      <c r="JMW8" s="73"/>
      <c r="JMX8" s="73"/>
      <c r="JMY8" s="73"/>
      <c r="JMZ8" s="73"/>
      <c r="JNA8" s="73"/>
      <c r="JNB8" s="73"/>
      <c r="JNC8" s="73"/>
      <c r="JND8" s="73"/>
      <c r="JNE8" s="73"/>
      <c r="JNF8" s="73"/>
      <c r="JNG8" s="73"/>
      <c r="JNH8" s="73"/>
      <c r="JNI8" s="73"/>
      <c r="JNJ8" s="73"/>
      <c r="JNK8" s="73"/>
      <c r="JNL8" s="73"/>
      <c r="JNM8" s="73"/>
      <c r="JNN8" s="73"/>
      <c r="JNO8" s="73"/>
      <c r="JNP8" s="73"/>
      <c r="JNQ8" s="73"/>
      <c r="JNR8" s="73"/>
      <c r="JNS8" s="73"/>
      <c r="JNT8" s="73"/>
      <c r="JNU8" s="73"/>
      <c r="JNV8" s="73"/>
      <c r="JNW8" s="73"/>
      <c r="JNX8" s="73"/>
      <c r="JNY8" s="73"/>
      <c r="JNZ8" s="73"/>
      <c r="JOA8" s="73"/>
      <c r="JOB8" s="73"/>
      <c r="JOC8" s="73"/>
      <c r="JOD8" s="73"/>
      <c r="JOE8" s="73"/>
      <c r="JOF8" s="73"/>
      <c r="JOG8" s="73"/>
      <c r="JOH8" s="73"/>
      <c r="JOI8" s="73"/>
      <c r="JOJ8" s="73"/>
      <c r="JOK8" s="73"/>
      <c r="JOL8" s="73"/>
      <c r="JOM8" s="73"/>
      <c r="JON8" s="73"/>
      <c r="JOO8" s="73"/>
      <c r="JOP8" s="73"/>
      <c r="JOQ8" s="73"/>
      <c r="JOR8" s="73"/>
      <c r="JOS8" s="73"/>
      <c r="JOT8" s="73"/>
      <c r="JOU8" s="73"/>
      <c r="JOV8" s="73"/>
      <c r="JOW8" s="73"/>
      <c r="JOX8" s="73"/>
      <c r="JOY8" s="73"/>
      <c r="JOZ8" s="73"/>
      <c r="JPA8" s="73"/>
      <c r="JPB8" s="73"/>
      <c r="JPC8" s="73"/>
      <c r="JPD8" s="73"/>
      <c r="JPE8" s="73"/>
      <c r="JPF8" s="73"/>
      <c r="JPG8" s="73"/>
      <c r="JPH8" s="73"/>
      <c r="JPI8" s="73"/>
      <c r="JPJ8" s="73"/>
      <c r="JPK8" s="73"/>
      <c r="JPL8" s="73"/>
      <c r="JPM8" s="73"/>
      <c r="JPN8" s="73"/>
      <c r="JPO8" s="73"/>
      <c r="JPP8" s="73"/>
      <c r="JPQ8" s="73"/>
      <c r="JPR8" s="73"/>
      <c r="JPS8" s="73"/>
      <c r="JPT8" s="73"/>
      <c r="JPU8" s="73"/>
      <c r="JPV8" s="73"/>
      <c r="JPW8" s="73"/>
      <c r="JPX8" s="73"/>
      <c r="JPY8" s="73"/>
      <c r="JPZ8" s="73"/>
      <c r="JQA8" s="73"/>
      <c r="JQB8" s="73"/>
      <c r="JQC8" s="73"/>
      <c r="JQD8" s="73"/>
      <c r="JQE8" s="73"/>
      <c r="JQF8" s="73"/>
      <c r="JQG8" s="73"/>
      <c r="JQH8" s="73"/>
      <c r="JQI8" s="73"/>
      <c r="JQJ8" s="73"/>
      <c r="JQK8" s="73"/>
      <c r="JQL8" s="73"/>
      <c r="JQM8" s="73"/>
      <c r="JQN8" s="73"/>
      <c r="JQO8" s="73"/>
      <c r="JQP8" s="73"/>
      <c r="JQQ8" s="73"/>
      <c r="JQR8" s="73"/>
      <c r="JQS8" s="73"/>
      <c r="JQT8" s="73"/>
      <c r="JQU8" s="73"/>
      <c r="JQV8" s="73"/>
      <c r="JQW8" s="73"/>
      <c r="JQX8" s="73"/>
      <c r="JQY8" s="73"/>
      <c r="JQZ8" s="73"/>
      <c r="JRA8" s="73"/>
      <c r="JRB8" s="73"/>
      <c r="JRC8" s="73"/>
      <c r="JRD8" s="73"/>
      <c r="JRE8" s="73"/>
      <c r="JRF8" s="73"/>
      <c r="JRG8" s="73"/>
      <c r="JRH8" s="73"/>
      <c r="JRI8" s="73"/>
      <c r="JRJ8" s="73"/>
      <c r="JRK8" s="73"/>
      <c r="JRL8" s="73"/>
      <c r="JRM8" s="73"/>
      <c r="JRN8" s="73"/>
      <c r="JRO8" s="73"/>
      <c r="JRP8" s="73"/>
      <c r="JRQ8" s="73"/>
      <c r="JRR8" s="73"/>
      <c r="JRS8" s="73"/>
      <c r="JRT8" s="73"/>
      <c r="JRU8" s="73"/>
      <c r="JRV8" s="73"/>
      <c r="JRW8" s="73"/>
      <c r="JRX8" s="73"/>
      <c r="JRY8" s="73"/>
      <c r="JRZ8" s="73"/>
      <c r="JSA8" s="73"/>
      <c r="JSB8" s="73"/>
      <c r="JSC8" s="73"/>
      <c r="JSD8" s="73"/>
      <c r="JSE8" s="73"/>
      <c r="JSF8" s="73"/>
      <c r="JSG8" s="73"/>
      <c r="JSH8" s="73"/>
      <c r="JSI8" s="73"/>
      <c r="JSJ8" s="73"/>
      <c r="JSK8" s="73"/>
      <c r="JSL8" s="73"/>
      <c r="JSM8" s="73"/>
      <c r="JSN8" s="73"/>
      <c r="JSO8" s="73"/>
      <c r="JSP8" s="73"/>
      <c r="JSQ8" s="73"/>
      <c r="JSR8" s="73"/>
      <c r="JSS8" s="73"/>
      <c r="JST8" s="73"/>
      <c r="JSU8" s="73"/>
      <c r="JSV8" s="73"/>
      <c r="JSW8" s="73"/>
      <c r="JSX8" s="73"/>
      <c r="JSY8" s="73"/>
      <c r="JSZ8" s="73"/>
      <c r="JTA8" s="73"/>
      <c r="JTB8" s="73"/>
      <c r="JTC8" s="73"/>
      <c r="JTD8" s="73"/>
      <c r="JTE8" s="73"/>
      <c r="JTF8" s="73"/>
      <c r="JTG8" s="73"/>
      <c r="JTH8" s="73"/>
      <c r="JTI8" s="73"/>
      <c r="JTJ8" s="73"/>
      <c r="JTK8" s="73"/>
      <c r="JTL8" s="73"/>
      <c r="JTM8" s="73"/>
      <c r="JTN8" s="73"/>
      <c r="JTO8" s="73"/>
      <c r="JTP8" s="73"/>
      <c r="JTQ8" s="73"/>
      <c r="JTR8" s="73"/>
      <c r="JTS8" s="73"/>
      <c r="JTT8" s="73"/>
      <c r="JTU8" s="73"/>
      <c r="JTV8" s="73"/>
      <c r="JTW8" s="73"/>
      <c r="JTX8" s="73"/>
      <c r="JTY8" s="73"/>
      <c r="JTZ8" s="73"/>
      <c r="JUA8" s="73"/>
      <c r="JUB8" s="73"/>
      <c r="JUC8" s="73"/>
      <c r="JUD8" s="73"/>
      <c r="JUE8" s="73"/>
      <c r="JUF8" s="73"/>
      <c r="JUG8" s="73"/>
      <c r="JUH8" s="73"/>
      <c r="JUI8" s="73"/>
      <c r="JUJ8" s="73"/>
      <c r="JUK8" s="73"/>
      <c r="JUL8" s="73"/>
      <c r="JUM8" s="73"/>
      <c r="JUN8" s="73"/>
      <c r="JUO8" s="73"/>
      <c r="JUP8" s="73"/>
      <c r="JUQ8" s="73"/>
      <c r="JUR8" s="73"/>
      <c r="JUS8" s="73"/>
      <c r="JUT8" s="73"/>
      <c r="JUU8" s="73"/>
      <c r="JUV8" s="73"/>
      <c r="JUW8" s="73"/>
      <c r="JUX8" s="73"/>
      <c r="JUY8" s="73"/>
      <c r="JUZ8" s="73"/>
      <c r="JVA8" s="73"/>
      <c r="JVB8" s="73"/>
      <c r="JVC8" s="73"/>
      <c r="JVD8" s="73"/>
      <c r="JVE8" s="73"/>
      <c r="JVF8" s="73"/>
      <c r="JVG8" s="73"/>
      <c r="JVH8" s="73"/>
      <c r="JVI8" s="73"/>
      <c r="JVJ8" s="73"/>
      <c r="JVK8" s="73"/>
      <c r="JVL8" s="73"/>
      <c r="JVM8" s="73"/>
      <c r="JVN8" s="73"/>
      <c r="JVO8" s="73"/>
      <c r="JVP8" s="73"/>
      <c r="JVQ8" s="73"/>
      <c r="JVR8" s="73"/>
      <c r="JVS8" s="73"/>
      <c r="JVT8" s="73"/>
      <c r="JVU8" s="73"/>
      <c r="JVV8" s="73"/>
      <c r="JVW8" s="73"/>
      <c r="JVX8" s="73"/>
      <c r="JVY8" s="73"/>
      <c r="JVZ8" s="73"/>
      <c r="JWA8" s="73"/>
      <c r="JWB8" s="73"/>
      <c r="JWC8" s="73"/>
      <c r="JWD8" s="73"/>
      <c r="JWE8" s="73"/>
      <c r="JWF8" s="73"/>
      <c r="JWG8" s="73"/>
      <c r="JWH8" s="73"/>
      <c r="JWI8" s="73"/>
      <c r="JWJ8" s="73"/>
      <c r="JWK8" s="73"/>
      <c r="JWL8" s="73"/>
      <c r="JWM8" s="73"/>
      <c r="JWN8" s="73"/>
      <c r="JWO8" s="73"/>
      <c r="JWP8" s="73"/>
      <c r="JWQ8" s="73"/>
      <c r="JWR8" s="73"/>
      <c r="JWS8" s="73"/>
      <c r="JWT8" s="73"/>
      <c r="JWU8" s="73"/>
      <c r="JWV8" s="73"/>
      <c r="JWW8" s="73"/>
      <c r="JWX8" s="73"/>
      <c r="JWY8" s="73"/>
      <c r="JWZ8" s="73"/>
      <c r="JXA8" s="73"/>
      <c r="JXB8" s="73"/>
      <c r="JXC8" s="73"/>
      <c r="JXD8" s="73"/>
      <c r="JXE8" s="73"/>
      <c r="JXF8" s="73"/>
      <c r="JXG8" s="73"/>
      <c r="JXH8" s="73"/>
      <c r="JXI8" s="73"/>
      <c r="JXJ8" s="73"/>
      <c r="JXK8" s="73"/>
      <c r="JXL8" s="73"/>
      <c r="JXM8" s="73"/>
      <c r="JXN8" s="73"/>
      <c r="JXO8" s="73"/>
      <c r="JXP8" s="73"/>
      <c r="JXQ8" s="73"/>
      <c r="JXR8" s="73"/>
      <c r="JXS8" s="73"/>
      <c r="JXT8" s="73"/>
      <c r="JXU8" s="73"/>
      <c r="JXV8" s="73"/>
      <c r="JXW8" s="73"/>
      <c r="JXX8" s="73"/>
      <c r="JXY8" s="73"/>
      <c r="JXZ8" s="73"/>
      <c r="JYA8" s="73"/>
      <c r="JYB8" s="73"/>
      <c r="JYC8" s="73"/>
      <c r="JYD8" s="73"/>
      <c r="JYE8" s="73"/>
      <c r="JYF8" s="73"/>
      <c r="JYG8" s="73"/>
      <c r="JYH8" s="73"/>
      <c r="JYI8" s="73"/>
      <c r="JYJ8" s="73"/>
      <c r="JYK8" s="73"/>
      <c r="JYL8" s="73"/>
      <c r="JYM8" s="73"/>
      <c r="JYN8" s="73"/>
      <c r="JYO8" s="73"/>
      <c r="JYP8" s="73"/>
      <c r="JYQ8" s="73"/>
      <c r="JYR8" s="73"/>
      <c r="JYS8" s="73"/>
      <c r="JYT8" s="73"/>
      <c r="JYU8" s="73"/>
      <c r="JYV8" s="73"/>
      <c r="JYW8" s="73"/>
      <c r="JYX8" s="73"/>
      <c r="JYY8" s="73"/>
      <c r="JYZ8" s="73"/>
      <c r="JZA8" s="73"/>
      <c r="JZB8" s="73"/>
      <c r="JZC8" s="73"/>
      <c r="JZD8" s="73"/>
      <c r="JZE8" s="73"/>
      <c r="JZF8" s="73"/>
      <c r="JZG8" s="73"/>
      <c r="JZH8" s="73"/>
      <c r="JZI8" s="73"/>
      <c r="JZJ8" s="73"/>
      <c r="JZK8" s="73"/>
      <c r="JZL8" s="73"/>
      <c r="JZM8" s="73"/>
      <c r="JZN8" s="73"/>
      <c r="JZO8" s="73"/>
      <c r="JZP8" s="73"/>
      <c r="JZQ8" s="73"/>
      <c r="JZR8" s="73"/>
      <c r="JZS8" s="73"/>
      <c r="JZT8" s="73"/>
      <c r="JZU8" s="73"/>
      <c r="JZV8" s="73"/>
      <c r="JZW8" s="73"/>
      <c r="JZX8" s="73"/>
      <c r="JZY8" s="73"/>
      <c r="JZZ8" s="73"/>
      <c r="KAA8" s="73"/>
      <c r="KAB8" s="73"/>
      <c r="KAC8" s="73"/>
      <c r="KAD8" s="73"/>
      <c r="KAE8" s="73"/>
      <c r="KAF8" s="73"/>
      <c r="KAG8" s="73"/>
      <c r="KAH8" s="73"/>
      <c r="KAI8" s="73"/>
      <c r="KAJ8" s="73"/>
      <c r="KAK8" s="73"/>
      <c r="KAL8" s="73"/>
      <c r="KAM8" s="73"/>
      <c r="KAN8" s="73"/>
      <c r="KAO8" s="73"/>
      <c r="KAP8" s="73"/>
      <c r="KAQ8" s="73"/>
      <c r="KAR8" s="73"/>
      <c r="KAS8" s="73"/>
      <c r="KAT8" s="73"/>
      <c r="KAU8" s="73"/>
      <c r="KAV8" s="73"/>
      <c r="KAW8" s="73"/>
      <c r="KAX8" s="73"/>
      <c r="KAY8" s="73"/>
      <c r="KAZ8" s="73"/>
      <c r="KBA8" s="73"/>
      <c r="KBB8" s="73"/>
      <c r="KBC8" s="73"/>
      <c r="KBD8" s="73"/>
      <c r="KBE8" s="73"/>
      <c r="KBF8" s="73"/>
      <c r="KBG8" s="73"/>
      <c r="KBH8" s="73"/>
      <c r="KBI8" s="73"/>
      <c r="KBJ8" s="73"/>
      <c r="KBK8" s="73"/>
      <c r="KBL8" s="73"/>
      <c r="KBM8" s="73"/>
      <c r="KBN8" s="73"/>
      <c r="KBO8" s="73"/>
      <c r="KBP8" s="73"/>
      <c r="KBQ8" s="73"/>
      <c r="KBR8" s="73"/>
      <c r="KBS8" s="73"/>
      <c r="KBT8" s="73"/>
      <c r="KBU8" s="73"/>
      <c r="KBV8" s="73"/>
      <c r="KBW8" s="73"/>
      <c r="KBX8" s="73"/>
      <c r="KBY8" s="73"/>
      <c r="KBZ8" s="73"/>
      <c r="KCA8" s="73"/>
      <c r="KCB8" s="73"/>
      <c r="KCC8" s="73"/>
      <c r="KCD8" s="73"/>
      <c r="KCE8" s="73"/>
      <c r="KCF8" s="73"/>
      <c r="KCG8" s="73"/>
      <c r="KCH8" s="73"/>
      <c r="KCI8" s="73"/>
      <c r="KCJ8" s="73"/>
      <c r="KCK8" s="73"/>
      <c r="KCL8" s="73"/>
      <c r="KCM8" s="73"/>
      <c r="KCN8" s="73"/>
      <c r="KCO8" s="73"/>
      <c r="KCP8" s="73"/>
      <c r="KCQ8" s="73"/>
      <c r="KCR8" s="73"/>
      <c r="KCS8" s="73"/>
      <c r="KCT8" s="73"/>
      <c r="KCU8" s="73"/>
      <c r="KCV8" s="73"/>
      <c r="KCW8" s="73"/>
      <c r="KCX8" s="73"/>
      <c r="KCY8" s="73"/>
      <c r="KCZ8" s="73"/>
      <c r="KDA8" s="73"/>
      <c r="KDB8" s="73"/>
      <c r="KDC8" s="73"/>
      <c r="KDD8" s="73"/>
      <c r="KDE8" s="73"/>
      <c r="KDF8" s="73"/>
      <c r="KDG8" s="73"/>
      <c r="KDH8" s="73"/>
      <c r="KDI8" s="73"/>
      <c r="KDJ8" s="73"/>
      <c r="KDK8" s="73"/>
      <c r="KDL8" s="73"/>
      <c r="KDM8" s="73"/>
      <c r="KDN8" s="73"/>
      <c r="KDO8" s="73"/>
      <c r="KDP8" s="73"/>
      <c r="KDQ8" s="73"/>
      <c r="KDR8" s="73"/>
      <c r="KDS8" s="73"/>
      <c r="KDT8" s="73"/>
      <c r="KDU8" s="73"/>
      <c r="KDV8" s="73"/>
      <c r="KDW8" s="73"/>
      <c r="KDX8" s="73"/>
      <c r="KDY8" s="73"/>
      <c r="KDZ8" s="73"/>
      <c r="KEA8" s="73"/>
      <c r="KEB8" s="73"/>
      <c r="KEC8" s="73"/>
      <c r="KED8" s="73"/>
      <c r="KEE8" s="73"/>
      <c r="KEF8" s="73"/>
      <c r="KEG8" s="73"/>
      <c r="KEH8" s="73"/>
      <c r="KEI8" s="73"/>
      <c r="KEJ8" s="73"/>
      <c r="KEK8" s="73"/>
      <c r="KEL8" s="73"/>
      <c r="KEM8" s="73"/>
      <c r="KEN8" s="73"/>
      <c r="KEO8" s="73"/>
      <c r="KEP8" s="73"/>
      <c r="KEQ8" s="73"/>
      <c r="KER8" s="73"/>
      <c r="KES8" s="73"/>
      <c r="KET8" s="73"/>
      <c r="KEU8" s="73"/>
      <c r="KEV8" s="73"/>
      <c r="KEW8" s="73"/>
      <c r="KEX8" s="73"/>
      <c r="KEY8" s="73"/>
      <c r="KEZ8" s="73"/>
      <c r="KFA8" s="73"/>
      <c r="KFB8" s="73"/>
      <c r="KFC8" s="73"/>
      <c r="KFD8" s="73"/>
      <c r="KFE8" s="73"/>
      <c r="KFF8" s="73"/>
      <c r="KFG8" s="73"/>
      <c r="KFH8" s="73"/>
      <c r="KFI8" s="73"/>
      <c r="KFJ8" s="73"/>
      <c r="KFK8" s="73"/>
      <c r="KFL8" s="73"/>
      <c r="KFM8" s="73"/>
      <c r="KFN8" s="73"/>
      <c r="KFO8" s="73"/>
      <c r="KFP8" s="73"/>
      <c r="KFQ8" s="73"/>
      <c r="KFR8" s="73"/>
      <c r="KFS8" s="73"/>
      <c r="KFT8" s="73"/>
      <c r="KFU8" s="73"/>
      <c r="KFV8" s="73"/>
      <c r="KFW8" s="73"/>
      <c r="KFX8" s="73"/>
      <c r="KFY8" s="73"/>
      <c r="KFZ8" s="73"/>
      <c r="KGA8" s="73"/>
      <c r="KGB8" s="73"/>
      <c r="KGC8" s="73"/>
      <c r="KGD8" s="73"/>
      <c r="KGE8" s="73"/>
      <c r="KGF8" s="73"/>
      <c r="KGG8" s="73"/>
      <c r="KGH8" s="73"/>
      <c r="KGI8" s="73"/>
      <c r="KGJ8" s="73"/>
      <c r="KGK8" s="73"/>
      <c r="KGL8" s="73"/>
      <c r="KGM8" s="73"/>
      <c r="KGN8" s="73"/>
      <c r="KGO8" s="73"/>
      <c r="KGP8" s="73"/>
      <c r="KGQ8" s="73"/>
      <c r="KGR8" s="73"/>
      <c r="KGS8" s="73"/>
      <c r="KGT8" s="73"/>
      <c r="KGU8" s="73"/>
      <c r="KGV8" s="73"/>
      <c r="KGW8" s="73"/>
      <c r="KGX8" s="73"/>
      <c r="KGY8" s="73"/>
      <c r="KGZ8" s="73"/>
      <c r="KHA8" s="73"/>
      <c r="KHB8" s="73"/>
      <c r="KHC8" s="73"/>
      <c r="KHD8" s="73"/>
      <c r="KHE8" s="73"/>
      <c r="KHF8" s="73"/>
      <c r="KHG8" s="73"/>
      <c r="KHH8" s="73"/>
      <c r="KHI8" s="73"/>
      <c r="KHJ8" s="73"/>
      <c r="KHK8" s="73"/>
      <c r="KHL8" s="73"/>
      <c r="KHM8" s="73"/>
      <c r="KHN8" s="73"/>
      <c r="KHO8" s="73"/>
      <c r="KHP8" s="73"/>
      <c r="KHQ8" s="73"/>
      <c r="KHR8" s="73"/>
      <c r="KHS8" s="73"/>
      <c r="KHT8" s="73"/>
      <c r="KHU8" s="73"/>
      <c r="KHV8" s="73"/>
      <c r="KHW8" s="73"/>
      <c r="KHX8" s="73"/>
      <c r="KHY8" s="73"/>
      <c r="KHZ8" s="73"/>
      <c r="KIA8" s="73"/>
      <c r="KIB8" s="73"/>
      <c r="KIC8" s="73"/>
      <c r="KID8" s="73"/>
      <c r="KIE8" s="73"/>
      <c r="KIF8" s="73"/>
      <c r="KIG8" s="73"/>
      <c r="KIH8" s="73"/>
      <c r="KII8" s="73"/>
      <c r="KIJ8" s="73"/>
      <c r="KIK8" s="73"/>
      <c r="KIL8" s="73"/>
      <c r="KIM8" s="73"/>
      <c r="KIN8" s="73"/>
      <c r="KIO8" s="73"/>
      <c r="KIP8" s="73"/>
      <c r="KIQ8" s="73"/>
      <c r="KIR8" s="73"/>
      <c r="KIS8" s="73"/>
      <c r="KIT8" s="73"/>
      <c r="KIU8" s="73"/>
      <c r="KIV8" s="73"/>
      <c r="KIW8" s="73"/>
      <c r="KIX8" s="73"/>
      <c r="KIY8" s="73"/>
      <c r="KIZ8" s="73"/>
      <c r="KJA8" s="73"/>
      <c r="KJB8" s="73"/>
      <c r="KJC8" s="73"/>
      <c r="KJD8" s="73"/>
      <c r="KJE8" s="73"/>
      <c r="KJF8" s="73"/>
      <c r="KJG8" s="73"/>
      <c r="KJH8" s="73"/>
      <c r="KJI8" s="73"/>
      <c r="KJJ8" s="73"/>
      <c r="KJK8" s="73"/>
      <c r="KJL8" s="73"/>
      <c r="KJM8" s="73"/>
      <c r="KJN8" s="73"/>
      <c r="KJO8" s="73"/>
      <c r="KJP8" s="73"/>
      <c r="KJQ8" s="73"/>
      <c r="KJR8" s="73"/>
      <c r="KJS8" s="73"/>
      <c r="KJT8" s="73"/>
      <c r="KJU8" s="73"/>
      <c r="KJV8" s="73"/>
      <c r="KJW8" s="73"/>
      <c r="KJX8" s="73"/>
      <c r="KJY8" s="73"/>
      <c r="KJZ8" s="73"/>
      <c r="KKA8" s="73"/>
      <c r="KKB8" s="73"/>
      <c r="KKC8" s="73"/>
      <c r="KKD8" s="73"/>
      <c r="KKE8" s="73"/>
      <c r="KKF8" s="73"/>
      <c r="KKG8" s="73"/>
      <c r="KKH8" s="73"/>
      <c r="KKI8" s="73"/>
      <c r="KKJ8" s="73"/>
      <c r="KKK8" s="73"/>
      <c r="KKL8" s="73"/>
      <c r="KKM8" s="73"/>
      <c r="KKN8" s="73"/>
      <c r="KKO8" s="73"/>
      <c r="KKP8" s="73"/>
      <c r="KKQ8" s="73"/>
      <c r="KKR8" s="73"/>
      <c r="KKS8" s="73"/>
      <c r="KKT8" s="73"/>
      <c r="KKU8" s="73"/>
      <c r="KKV8" s="73"/>
      <c r="KKW8" s="73"/>
      <c r="KKX8" s="73"/>
      <c r="KKY8" s="73"/>
      <c r="KKZ8" s="73"/>
      <c r="KLA8" s="73"/>
      <c r="KLB8" s="73"/>
      <c r="KLC8" s="73"/>
      <c r="KLD8" s="73"/>
      <c r="KLE8" s="73"/>
      <c r="KLF8" s="73"/>
      <c r="KLG8" s="73"/>
      <c r="KLH8" s="73"/>
      <c r="KLI8" s="73"/>
      <c r="KLJ8" s="73"/>
      <c r="KLK8" s="73"/>
      <c r="KLL8" s="73"/>
      <c r="KLM8" s="73"/>
      <c r="KLN8" s="73"/>
      <c r="KLO8" s="73"/>
      <c r="KLP8" s="73"/>
      <c r="KLQ8" s="73"/>
      <c r="KLR8" s="73"/>
      <c r="KLS8" s="73"/>
      <c r="KLT8" s="73"/>
      <c r="KLU8" s="73"/>
      <c r="KLV8" s="73"/>
      <c r="KLW8" s="73"/>
      <c r="KLX8" s="73"/>
      <c r="KLY8" s="73"/>
      <c r="KLZ8" s="73"/>
      <c r="KMA8" s="73"/>
      <c r="KMB8" s="73"/>
      <c r="KMC8" s="73"/>
      <c r="KMD8" s="73"/>
      <c r="KME8" s="73"/>
      <c r="KMF8" s="73"/>
      <c r="KMG8" s="73"/>
      <c r="KMH8" s="73"/>
      <c r="KMI8" s="73"/>
      <c r="KMJ8" s="73"/>
      <c r="KMK8" s="73"/>
      <c r="KML8" s="73"/>
      <c r="KMM8" s="73"/>
      <c r="KMN8" s="73"/>
      <c r="KMO8" s="73"/>
      <c r="KMP8" s="73"/>
      <c r="KMQ8" s="73"/>
      <c r="KMR8" s="73"/>
      <c r="KMS8" s="73"/>
      <c r="KMT8" s="73"/>
      <c r="KMU8" s="73"/>
      <c r="KMV8" s="73"/>
      <c r="KMW8" s="73"/>
      <c r="KMX8" s="73"/>
      <c r="KMY8" s="73"/>
      <c r="KMZ8" s="73"/>
      <c r="KNA8" s="73"/>
      <c r="KNB8" s="73"/>
      <c r="KNC8" s="73"/>
      <c r="KND8" s="73"/>
      <c r="KNE8" s="73"/>
      <c r="KNF8" s="73"/>
      <c r="KNG8" s="73"/>
      <c r="KNH8" s="73"/>
      <c r="KNI8" s="73"/>
      <c r="KNJ8" s="73"/>
      <c r="KNK8" s="73"/>
      <c r="KNL8" s="73"/>
      <c r="KNM8" s="73"/>
      <c r="KNN8" s="73"/>
      <c r="KNO8" s="73"/>
      <c r="KNP8" s="73"/>
      <c r="KNQ8" s="73"/>
      <c r="KNR8" s="73"/>
      <c r="KNS8" s="73"/>
      <c r="KNT8" s="73"/>
      <c r="KNU8" s="73"/>
      <c r="KNV8" s="73"/>
      <c r="KNW8" s="73"/>
      <c r="KNX8" s="73"/>
      <c r="KNY8" s="73"/>
      <c r="KNZ8" s="73"/>
      <c r="KOA8" s="73"/>
      <c r="KOB8" s="73"/>
      <c r="KOC8" s="73"/>
      <c r="KOD8" s="73"/>
      <c r="KOE8" s="73"/>
      <c r="KOF8" s="73"/>
      <c r="KOG8" s="73"/>
      <c r="KOH8" s="73"/>
      <c r="KOI8" s="73"/>
      <c r="KOJ8" s="73"/>
      <c r="KOK8" s="73"/>
      <c r="KOL8" s="73"/>
      <c r="KOM8" s="73"/>
      <c r="KON8" s="73"/>
      <c r="KOO8" s="73"/>
      <c r="KOP8" s="73"/>
      <c r="KOQ8" s="73"/>
      <c r="KOR8" s="73"/>
      <c r="KOS8" s="73"/>
      <c r="KOT8" s="73"/>
      <c r="KOU8" s="73"/>
      <c r="KOV8" s="73"/>
      <c r="KOW8" s="73"/>
      <c r="KOX8" s="73"/>
      <c r="KOY8" s="73"/>
      <c r="KOZ8" s="73"/>
      <c r="KPA8" s="73"/>
      <c r="KPB8" s="73"/>
      <c r="KPC8" s="73"/>
      <c r="KPD8" s="73"/>
      <c r="KPE8" s="73"/>
      <c r="KPF8" s="73"/>
      <c r="KPG8" s="73"/>
      <c r="KPH8" s="73"/>
      <c r="KPI8" s="73"/>
      <c r="KPJ8" s="73"/>
      <c r="KPK8" s="73"/>
      <c r="KPL8" s="73"/>
      <c r="KPM8" s="73"/>
      <c r="KPN8" s="73"/>
      <c r="KPO8" s="73"/>
      <c r="KPP8" s="73"/>
      <c r="KPQ8" s="73"/>
      <c r="KPR8" s="73"/>
      <c r="KPS8" s="73"/>
      <c r="KPT8" s="73"/>
      <c r="KPU8" s="73"/>
      <c r="KPV8" s="73"/>
      <c r="KPW8" s="73"/>
      <c r="KPX8" s="73"/>
      <c r="KPY8" s="73"/>
      <c r="KPZ8" s="73"/>
      <c r="KQA8" s="73"/>
      <c r="KQB8" s="73"/>
      <c r="KQC8" s="73"/>
      <c r="KQD8" s="73"/>
      <c r="KQE8" s="73"/>
      <c r="KQF8" s="73"/>
      <c r="KQG8" s="73"/>
      <c r="KQH8" s="73"/>
      <c r="KQI8" s="73"/>
      <c r="KQJ8" s="73"/>
      <c r="KQK8" s="73"/>
      <c r="KQL8" s="73"/>
      <c r="KQM8" s="73"/>
      <c r="KQN8" s="73"/>
      <c r="KQO8" s="73"/>
      <c r="KQP8" s="73"/>
      <c r="KQQ8" s="73"/>
      <c r="KQR8" s="73"/>
      <c r="KQS8" s="73"/>
      <c r="KQT8" s="73"/>
      <c r="KQU8" s="73"/>
      <c r="KQV8" s="73"/>
      <c r="KQW8" s="73"/>
      <c r="KQX8" s="73"/>
      <c r="KQY8" s="73"/>
      <c r="KQZ8" s="73"/>
      <c r="KRA8" s="73"/>
      <c r="KRB8" s="73"/>
      <c r="KRC8" s="73"/>
      <c r="KRD8" s="73"/>
      <c r="KRE8" s="73"/>
      <c r="KRF8" s="73"/>
      <c r="KRG8" s="73"/>
      <c r="KRH8" s="73"/>
      <c r="KRI8" s="73"/>
      <c r="KRJ8" s="73"/>
      <c r="KRK8" s="73"/>
      <c r="KRL8" s="73"/>
      <c r="KRM8" s="73"/>
      <c r="KRN8" s="73"/>
      <c r="KRO8" s="73"/>
      <c r="KRP8" s="73"/>
      <c r="KRQ8" s="73"/>
      <c r="KRR8" s="73"/>
      <c r="KRS8" s="73"/>
      <c r="KRT8" s="73"/>
      <c r="KRU8" s="73"/>
      <c r="KRV8" s="73"/>
      <c r="KRW8" s="73"/>
      <c r="KRX8" s="73"/>
      <c r="KRY8" s="73"/>
      <c r="KRZ8" s="73"/>
      <c r="KSA8" s="73"/>
      <c r="KSB8" s="73"/>
      <c r="KSC8" s="73"/>
      <c r="KSD8" s="73"/>
      <c r="KSE8" s="73"/>
      <c r="KSF8" s="73"/>
      <c r="KSG8" s="73"/>
      <c r="KSH8" s="73"/>
      <c r="KSI8" s="73"/>
      <c r="KSJ8" s="73"/>
      <c r="KSK8" s="73"/>
      <c r="KSL8" s="73"/>
      <c r="KSM8" s="73"/>
      <c r="KSN8" s="73"/>
      <c r="KSO8" s="73"/>
      <c r="KSP8" s="73"/>
      <c r="KSQ8" s="73"/>
      <c r="KSR8" s="73"/>
      <c r="KSS8" s="73"/>
      <c r="KST8" s="73"/>
      <c r="KSU8" s="73"/>
      <c r="KSV8" s="73"/>
      <c r="KSW8" s="73"/>
      <c r="KSX8" s="73"/>
      <c r="KSY8" s="73"/>
      <c r="KSZ8" s="73"/>
      <c r="KTA8" s="73"/>
      <c r="KTB8" s="73"/>
      <c r="KTC8" s="73"/>
      <c r="KTD8" s="73"/>
      <c r="KTE8" s="73"/>
      <c r="KTF8" s="73"/>
      <c r="KTG8" s="73"/>
      <c r="KTH8" s="73"/>
      <c r="KTI8" s="73"/>
      <c r="KTJ8" s="73"/>
      <c r="KTK8" s="73"/>
      <c r="KTL8" s="73"/>
      <c r="KTM8" s="73"/>
      <c r="KTN8" s="73"/>
      <c r="KTO8" s="73"/>
      <c r="KTP8" s="73"/>
      <c r="KTQ8" s="73"/>
      <c r="KTR8" s="73"/>
      <c r="KTS8" s="73"/>
      <c r="KTT8" s="73"/>
      <c r="KTU8" s="73"/>
      <c r="KTV8" s="73"/>
      <c r="KTW8" s="73"/>
      <c r="KTX8" s="73"/>
      <c r="KTY8" s="73"/>
      <c r="KTZ8" s="73"/>
      <c r="KUA8" s="73"/>
      <c r="KUB8" s="73"/>
      <c r="KUC8" s="73"/>
      <c r="KUD8" s="73"/>
      <c r="KUE8" s="73"/>
      <c r="KUF8" s="73"/>
      <c r="KUG8" s="73"/>
      <c r="KUH8" s="73"/>
      <c r="KUI8" s="73"/>
      <c r="KUJ8" s="73"/>
      <c r="KUK8" s="73"/>
      <c r="KUL8" s="73"/>
      <c r="KUM8" s="73"/>
      <c r="KUN8" s="73"/>
      <c r="KUO8" s="73"/>
      <c r="KUP8" s="73"/>
      <c r="KUQ8" s="73"/>
      <c r="KUR8" s="73"/>
      <c r="KUS8" s="73"/>
      <c r="KUT8" s="73"/>
      <c r="KUU8" s="73"/>
      <c r="KUV8" s="73"/>
      <c r="KUW8" s="73"/>
      <c r="KUX8" s="73"/>
      <c r="KUY8" s="73"/>
      <c r="KUZ8" s="73"/>
      <c r="KVA8" s="73"/>
      <c r="KVB8" s="73"/>
      <c r="KVC8" s="73"/>
      <c r="KVD8" s="73"/>
      <c r="KVE8" s="73"/>
      <c r="KVF8" s="73"/>
      <c r="KVG8" s="73"/>
      <c r="KVH8" s="73"/>
      <c r="KVI8" s="73"/>
      <c r="KVJ8" s="73"/>
      <c r="KVK8" s="73"/>
      <c r="KVL8" s="73"/>
      <c r="KVM8" s="73"/>
      <c r="KVN8" s="73"/>
      <c r="KVO8" s="73"/>
      <c r="KVP8" s="73"/>
      <c r="KVQ8" s="73"/>
      <c r="KVR8" s="73"/>
      <c r="KVS8" s="73"/>
      <c r="KVT8" s="73"/>
      <c r="KVU8" s="73"/>
      <c r="KVV8" s="73"/>
      <c r="KVW8" s="73"/>
      <c r="KVX8" s="73"/>
      <c r="KVY8" s="73"/>
      <c r="KVZ8" s="73"/>
      <c r="KWA8" s="73"/>
      <c r="KWB8" s="73"/>
      <c r="KWC8" s="73"/>
      <c r="KWD8" s="73"/>
      <c r="KWE8" s="73"/>
      <c r="KWF8" s="73"/>
      <c r="KWG8" s="73"/>
      <c r="KWH8" s="73"/>
      <c r="KWI8" s="73"/>
      <c r="KWJ8" s="73"/>
      <c r="KWK8" s="73"/>
      <c r="KWL8" s="73"/>
      <c r="KWM8" s="73"/>
      <c r="KWN8" s="73"/>
      <c r="KWO8" s="73"/>
      <c r="KWP8" s="73"/>
      <c r="KWQ8" s="73"/>
      <c r="KWR8" s="73"/>
      <c r="KWS8" s="73"/>
      <c r="KWT8" s="73"/>
      <c r="KWU8" s="73"/>
      <c r="KWV8" s="73"/>
      <c r="KWW8" s="73"/>
      <c r="KWX8" s="73"/>
      <c r="KWY8" s="73"/>
      <c r="KWZ8" s="73"/>
      <c r="KXA8" s="73"/>
      <c r="KXB8" s="73"/>
      <c r="KXC8" s="73"/>
      <c r="KXD8" s="73"/>
      <c r="KXE8" s="73"/>
      <c r="KXF8" s="73"/>
      <c r="KXG8" s="73"/>
      <c r="KXH8" s="73"/>
      <c r="KXI8" s="73"/>
      <c r="KXJ8" s="73"/>
      <c r="KXK8" s="73"/>
      <c r="KXL8" s="73"/>
      <c r="KXM8" s="73"/>
      <c r="KXN8" s="73"/>
      <c r="KXO8" s="73"/>
      <c r="KXP8" s="73"/>
      <c r="KXQ8" s="73"/>
      <c r="KXR8" s="73"/>
      <c r="KXS8" s="73"/>
      <c r="KXT8" s="73"/>
      <c r="KXU8" s="73"/>
      <c r="KXV8" s="73"/>
      <c r="KXW8" s="73"/>
      <c r="KXX8" s="73"/>
      <c r="KXY8" s="73"/>
      <c r="KXZ8" s="73"/>
      <c r="KYA8" s="73"/>
      <c r="KYB8" s="73"/>
      <c r="KYC8" s="73"/>
      <c r="KYD8" s="73"/>
      <c r="KYE8" s="73"/>
      <c r="KYF8" s="73"/>
      <c r="KYG8" s="73"/>
      <c r="KYH8" s="73"/>
      <c r="KYI8" s="73"/>
      <c r="KYJ8" s="73"/>
      <c r="KYK8" s="73"/>
      <c r="KYL8" s="73"/>
      <c r="KYM8" s="73"/>
      <c r="KYN8" s="73"/>
      <c r="KYO8" s="73"/>
      <c r="KYP8" s="73"/>
      <c r="KYQ8" s="73"/>
      <c r="KYR8" s="73"/>
      <c r="KYS8" s="73"/>
      <c r="KYT8" s="73"/>
      <c r="KYU8" s="73"/>
      <c r="KYV8" s="73"/>
      <c r="KYW8" s="73"/>
      <c r="KYX8" s="73"/>
      <c r="KYY8" s="73"/>
      <c r="KYZ8" s="73"/>
      <c r="KZA8" s="73"/>
      <c r="KZB8" s="73"/>
      <c r="KZC8" s="73"/>
      <c r="KZD8" s="73"/>
      <c r="KZE8" s="73"/>
      <c r="KZF8" s="73"/>
      <c r="KZG8" s="73"/>
      <c r="KZH8" s="73"/>
      <c r="KZI8" s="73"/>
      <c r="KZJ8" s="73"/>
      <c r="KZK8" s="73"/>
      <c r="KZL8" s="73"/>
      <c r="KZM8" s="73"/>
      <c r="KZN8" s="73"/>
      <c r="KZO8" s="73"/>
      <c r="KZP8" s="73"/>
      <c r="KZQ8" s="73"/>
      <c r="KZR8" s="73"/>
      <c r="KZS8" s="73"/>
      <c r="KZT8" s="73"/>
      <c r="KZU8" s="73"/>
      <c r="KZV8" s="73"/>
      <c r="KZW8" s="73"/>
      <c r="KZX8" s="73"/>
      <c r="KZY8" s="73"/>
      <c r="KZZ8" s="73"/>
      <c r="LAA8" s="73"/>
      <c r="LAB8" s="73"/>
      <c r="LAC8" s="73"/>
      <c r="LAD8" s="73"/>
      <c r="LAE8" s="73"/>
      <c r="LAF8" s="73"/>
      <c r="LAG8" s="73"/>
      <c r="LAH8" s="73"/>
      <c r="LAI8" s="73"/>
      <c r="LAJ8" s="73"/>
      <c r="LAK8" s="73"/>
      <c r="LAL8" s="73"/>
      <c r="LAM8" s="73"/>
      <c r="LAN8" s="73"/>
      <c r="LAO8" s="73"/>
      <c r="LAP8" s="73"/>
      <c r="LAQ8" s="73"/>
      <c r="LAR8" s="73"/>
      <c r="LAS8" s="73"/>
      <c r="LAT8" s="73"/>
      <c r="LAU8" s="73"/>
      <c r="LAV8" s="73"/>
      <c r="LAW8" s="73"/>
      <c r="LAX8" s="73"/>
      <c r="LAY8" s="73"/>
      <c r="LAZ8" s="73"/>
      <c r="LBA8" s="73"/>
      <c r="LBB8" s="73"/>
      <c r="LBC8" s="73"/>
      <c r="LBD8" s="73"/>
      <c r="LBE8" s="73"/>
      <c r="LBF8" s="73"/>
      <c r="LBG8" s="73"/>
      <c r="LBH8" s="73"/>
      <c r="LBI8" s="73"/>
      <c r="LBJ8" s="73"/>
      <c r="LBK8" s="73"/>
      <c r="LBL8" s="73"/>
      <c r="LBM8" s="73"/>
      <c r="LBN8" s="73"/>
      <c r="LBO8" s="73"/>
      <c r="LBP8" s="73"/>
      <c r="LBQ8" s="73"/>
      <c r="LBR8" s="73"/>
      <c r="LBS8" s="73"/>
      <c r="LBT8" s="73"/>
      <c r="LBU8" s="73"/>
      <c r="LBV8" s="73"/>
      <c r="LBW8" s="73"/>
      <c r="LBX8" s="73"/>
      <c r="LBY8" s="73"/>
      <c r="LBZ8" s="73"/>
      <c r="LCA8" s="73"/>
      <c r="LCB8" s="73"/>
      <c r="LCC8" s="73"/>
      <c r="LCD8" s="73"/>
      <c r="LCE8" s="73"/>
      <c r="LCF8" s="73"/>
      <c r="LCG8" s="73"/>
      <c r="LCH8" s="73"/>
      <c r="LCI8" s="73"/>
      <c r="LCJ8" s="73"/>
      <c r="LCK8" s="73"/>
      <c r="LCL8" s="73"/>
      <c r="LCM8" s="73"/>
      <c r="LCN8" s="73"/>
      <c r="LCO8" s="73"/>
      <c r="LCP8" s="73"/>
      <c r="LCQ8" s="73"/>
      <c r="LCR8" s="73"/>
      <c r="LCS8" s="73"/>
      <c r="LCT8" s="73"/>
      <c r="LCU8" s="73"/>
      <c r="LCV8" s="73"/>
      <c r="LCW8" s="73"/>
      <c r="LCX8" s="73"/>
      <c r="LCY8" s="73"/>
      <c r="LCZ8" s="73"/>
      <c r="LDA8" s="73"/>
      <c r="LDB8" s="73"/>
      <c r="LDC8" s="73"/>
      <c r="LDD8" s="73"/>
      <c r="LDE8" s="73"/>
      <c r="LDF8" s="73"/>
      <c r="LDG8" s="73"/>
      <c r="LDH8" s="73"/>
      <c r="LDI8" s="73"/>
      <c r="LDJ8" s="73"/>
      <c r="LDK8" s="73"/>
      <c r="LDL8" s="73"/>
      <c r="LDM8" s="73"/>
      <c r="LDN8" s="73"/>
      <c r="LDO8" s="73"/>
      <c r="LDP8" s="73"/>
      <c r="LDQ8" s="73"/>
      <c r="LDR8" s="73"/>
      <c r="LDS8" s="73"/>
      <c r="LDT8" s="73"/>
      <c r="LDU8" s="73"/>
      <c r="LDV8" s="73"/>
      <c r="LDW8" s="73"/>
      <c r="LDX8" s="73"/>
      <c r="LDY8" s="73"/>
      <c r="LDZ8" s="73"/>
      <c r="LEA8" s="73"/>
      <c r="LEB8" s="73"/>
      <c r="LEC8" s="73"/>
      <c r="LED8" s="73"/>
      <c r="LEE8" s="73"/>
      <c r="LEF8" s="73"/>
      <c r="LEG8" s="73"/>
      <c r="LEH8" s="73"/>
      <c r="LEI8" s="73"/>
      <c r="LEJ8" s="73"/>
      <c r="LEK8" s="73"/>
      <c r="LEL8" s="73"/>
      <c r="LEM8" s="73"/>
      <c r="LEN8" s="73"/>
      <c r="LEO8" s="73"/>
      <c r="LEP8" s="73"/>
      <c r="LEQ8" s="73"/>
      <c r="LER8" s="73"/>
      <c r="LES8" s="73"/>
      <c r="LET8" s="73"/>
      <c r="LEU8" s="73"/>
      <c r="LEV8" s="73"/>
      <c r="LEW8" s="73"/>
      <c r="LEX8" s="73"/>
      <c r="LEY8" s="73"/>
      <c r="LEZ8" s="73"/>
      <c r="LFA8" s="73"/>
      <c r="LFB8" s="73"/>
      <c r="LFC8" s="73"/>
      <c r="LFD8" s="73"/>
      <c r="LFE8" s="73"/>
      <c r="LFF8" s="73"/>
      <c r="LFG8" s="73"/>
      <c r="LFH8" s="73"/>
      <c r="LFI8" s="73"/>
      <c r="LFJ8" s="73"/>
      <c r="LFK8" s="73"/>
      <c r="LFL8" s="73"/>
      <c r="LFM8" s="73"/>
      <c r="LFN8" s="73"/>
      <c r="LFO8" s="73"/>
      <c r="LFP8" s="73"/>
      <c r="LFQ8" s="73"/>
      <c r="LFR8" s="73"/>
      <c r="LFS8" s="73"/>
      <c r="LFT8" s="73"/>
      <c r="LFU8" s="73"/>
      <c r="LFV8" s="73"/>
      <c r="LFW8" s="73"/>
      <c r="LFX8" s="73"/>
      <c r="LFY8" s="73"/>
      <c r="LFZ8" s="73"/>
      <c r="LGA8" s="73"/>
      <c r="LGB8" s="73"/>
      <c r="LGC8" s="73"/>
      <c r="LGD8" s="73"/>
      <c r="LGE8" s="73"/>
      <c r="LGF8" s="73"/>
      <c r="LGG8" s="73"/>
      <c r="LGH8" s="73"/>
      <c r="LGI8" s="73"/>
      <c r="LGJ8" s="73"/>
      <c r="LGK8" s="73"/>
      <c r="LGL8" s="73"/>
      <c r="LGM8" s="73"/>
      <c r="LGN8" s="73"/>
      <c r="LGO8" s="73"/>
      <c r="LGP8" s="73"/>
      <c r="LGQ8" s="73"/>
      <c r="LGR8" s="73"/>
      <c r="LGS8" s="73"/>
      <c r="LGT8" s="73"/>
      <c r="LGU8" s="73"/>
      <c r="LGV8" s="73"/>
      <c r="LGW8" s="73"/>
      <c r="LGX8" s="73"/>
      <c r="LGY8" s="73"/>
      <c r="LGZ8" s="73"/>
      <c r="LHA8" s="73"/>
      <c r="LHB8" s="73"/>
      <c r="LHC8" s="73"/>
      <c r="LHD8" s="73"/>
      <c r="LHE8" s="73"/>
      <c r="LHF8" s="73"/>
      <c r="LHG8" s="73"/>
      <c r="LHH8" s="73"/>
      <c r="LHI8" s="73"/>
      <c r="LHJ8" s="73"/>
      <c r="LHK8" s="73"/>
      <c r="LHL8" s="73"/>
      <c r="LHM8" s="73"/>
      <c r="LHN8" s="73"/>
      <c r="LHO8" s="73"/>
      <c r="LHP8" s="73"/>
      <c r="LHQ8" s="73"/>
      <c r="LHR8" s="73"/>
      <c r="LHS8" s="73"/>
      <c r="LHT8" s="73"/>
      <c r="LHU8" s="73"/>
      <c r="LHV8" s="73"/>
      <c r="LHW8" s="73"/>
      <c r="LHX8" s="73"/>
      <c r="LHY8" s="73"/>
      <c r="LHZ8" s="73"/>
      <c r="LIA8" s="73"/>
      <c r="LIB8" s="73"/>
      <c r="LIC8" s="73"/>
      <c r="LID8" s="73"/>
      <c r="LIE8" s="73"/>
      <c r="LIF8" s="73"/>
      <c r="LIG8" s="73"/>
      <c r="LIH8" s="73"/>
      <c r="LII8" s="73"/>
      <c r="LIJ8" s="73"/>
      <c r="LIK8" s="73"/>
      <c r="LIL8" s="73"/>
      <c r="LIM8" s="73"/>
      <c r="LIN8" s="73"/>
      <c r="LIO8" s="73"/>
      <c r="LIP8" s="73"/>
      <c r="LIQ8" s="73"/>
      <c r="LIR8" s="73"/>
      <c r="LIS8" s="73"/>
      <c r="LIT8" s="73"/>
      <c r="LIU8" s="73"/>
      <c r="LIV8" s="73"/>
      <c r="LIW8" s="73"/>
      <c r="LIX8" s="73"/>
      <c r="LIY8" s="73"/>
      <c r="LIZ8" s="73"/>
      <c r="LJA8" s="73"/>
      <c r="LJB8" s="73"/>
      <c r="LJC8" s="73"/>
      <c r="LJD8" s="73"/>
      <c r="LJE8" s="73"/>
      <c r="LJF8" s="73"/>
      <c r="LJG8" s="73"/>
      <c r="LJH8" s="73"/>
      <c r="LJI8" s="73"/>
      <c r="LJJ8" s="73"/>
      <c r="LJK8" s="73"/>
      <c r="LJL8" s="73"/>
      <c r="LJM8" s="73"/>
      <c r="LJN8" s="73"/>
      <c r="LJO8" s="73"/>
      <c r="LJP8" s="73"/>
      <c r="LJQ8" s="73"/>
      <c r="LJR8" s="73"/>
      <c r="LJS8" s="73"/>
      <c r="LJT8" s="73"/>
      <c r="LJU8" s="73"/>
      <c r="LJV8" s="73"/>
      <c r="LJW8" s="73"/>
      <c r="LJX8" s="73"/>
      <c r="LJY8" s="73"/>
      <c r="LJZ8" s="73"/>
      <c r="LKA8" s="73"/>
      <c r="LKB8" s="73"/>
      <c r="LKC8" s="73"/>
      <c r="LKD8" s="73"/>
      <c r="LKE8" s="73"/>
      <c r="LKF8" s="73"/>
      <c r="LKG8" s="73"/>
      <c r="LKH8" s="73"/>
      <c r="LKI8" s="73"/>
      <c r="LKJ8" s="73"/>
      <c r="LKK8" s="73"/>
      <c r="LKL8" s="73"/>
      <c r="LKM8" s="73"/>
      <c r="LKN8" s="73"/>
      <c r="LKO8" s="73"/>
      <c r="LKP8" s="73"/>
      <c r="LKQ8" s="73"/>
      <c r="LKR8" s="73"/>
      <c r="LKS8" s="73"/>
      <c r="LKT8" s="73"/>
      <c r="LKU8" s="73"/>
      <c r="LKV8" s="73"/>
      <c r="LKW8" s="73"/>
      <c r="LKX8" s="73"/>
      <c r="LKY8" s="73"/>
      <c r="LKZ8" s="73"/>
      <c r="LLA8" s="73"/>
      <c r="LLB8" s="73"/>
      <c r="LLC8" s="73"/>
      <c r="LLD8" s="73"/>
      <c r="LLE8" s="73"/>
      <c r="LLF8" s="73"/>
      <c r="LLG8" s="73"/>
      <c r="LLH8" s="73"/>
      <c r="LLI8" s="73"/>
      <c r="LLJ8" s="73"/>
      <c r="LLK8" s="73"/>
      <c r="LLL8" s="73"/>
      <c r="LLM8" s="73"/>
      <c r="LLN8" s="73"/>
      <c r="LLO8" s="73"/>
      <c r="LLP8" s="73"/>
      <c r="LLQ8" s="73"/>
      <c r="LLR8" s="73"/>
      <c r="LLS8" s="73"/>
      <c r="LLT8" s="73"/>
      <c r="LLU8" s="73"/>
      <c r="LLV8" s="73"/>
      <c r="LLW8" s="73"/>
      <c r="LLX8" s="73"/>
      <c r="LLY8" s="73"/>
      <c r="LLZ8" s="73"/>
      <c r="LMA8" s="73"/>
      <c r="LMB8" s="73"/>
      <c r="LMC8" s="73"/>
      <c r="LMD8" s="73"/>
      <c r="LME8" s="73"/>
      <c r="LMF8" s="73"/>
      <c r="LMG8" s="73"/>
      <c r="LMH8" s="73"/>
      <c r="LMI8" s="73"/>
      <c r="LMJ8" s="73"/>
      <c r="LMK8" s="73"/>
      <c r="LML8" s="73"/>
      <c r="LMM8" s="73"/>
      <c r="LMN8" s="73"/>
      <c r="LMO8" s="73"/>
      <c r="LMP8" s="73"/>
      <c r="LMQ8" s="73"/>
      <c r="LMR8" s="73"/>
      <c r="LMS8" s="73"/>
      <c r="LMT8" s="73"/>
      <c r="LMU8" s="73"/>
      <c r="LMV8" s="73"/>
      <c r="LMW8" s="73"/>
      <c r="LMX8" s="73"/>
      <c r="LMY8" s="73"/>
      <c r="LMZ8" s="73"/>
      <c r="LNA8" s="73"/>
      <c r="LNB8" s="73"/>
      <c r="LNC8" s="73"/>
      <c r="LND8" s="73"/>
      <c r="LNE8" s="73"/>
      <c r="LNF8" s="73"/>
      <c r="LNG8" s="73"/>
      <c r="LNH8" s="73"/>
      <c r="LNI8" s="73"/>
      <c r="LNJ8" s="73"/>
      <c r="LNK8" s="73"/>
      <c r="LNL8" s="73"/>
      <c r="LNM8" s="73"/>
      <c r="LNN8" s="73"/>
      <c r="LNO8" s="73"/>
      <c r="LNP8" s="73"/>
      <c r="LNQ8" s="73"/>
      <c r="LNR8" s="73"/>
      <c r="LNS8" s="73"/>
      <c r="LNT8" s="73"/>
      <c r="LNU8" s="73"/>
      <c r="LNV8" s="73"/>
      <c r="LNW8" s="73"/>
      <c r="LNX8" s="73"/>
      <c r="LNY8" s="73"/>
      <c r="LNZ8" s="73"/>
      <c r="LOA8" s="73"/>
      <c r="LOB8" s="73"/>
      <c r="LOC8" s="73"/>
      <c r="LOD8" s="73"/>
      <c r="LOE8" s="73"/>
      <c r="LOF8" s="73"/>
      <c r="LOG8" s="73"/>
      <c r="LOH8" s="73"/>
      <c r="LOI8" s="73"/>
      <c r="LOJ8" s="73"/>
      <c r="LOK8" s="73"/>
      <c r="LOL8" s="73"/>
      <c r="LOM8" s="73"/>
      <c r="LON8" s="73"/>
      <c r="LOO8" s="73"/>
      <c r="LOP8" s="73"/>
      <c r="LOQ8" s="73"/>
      <c r="LOR8" s="73"/>
      <c r="LOS8" s="73"/>
      <c r="LOT8" s="73"/>
      <c r="LOU8" s="73"/>
      <c r="LOV8" s="73"/>
      <c r="LOW8" s="73"/>
      <c r="LOX8" s="73"/>
      <c r="LOY8" s="73"/>
      <c r="LOZ8" s="73"/>
      <c r="LPA8" s="73"/>
      <c r="LPB8" s="73"/>
      <c r="LPC8" s="73"/>
      <c r="LPD8" s="73"/>
      <c r="LPE8" s="73"/>
      <c r="LPF8" s="73"/>
      <c r="LPG8" s="73"/>
      <c r="LPH8" s="73"/>
      <c r="LPI8" s="73"/>
      <c r="LPJ8" s="73"/>
      <c r="LPK8" s="73"/>
      <c r="LPL8" s="73"/>
      <c r="LPM8" s="73"/>
      <c r="LPN8" s="73"/>
      <c r="LPO8" s="73"/>
      <c r="LPP8" s="73"/>
      <c r="LPQ8" s="73"/>
      <c r="LPR8" s="73"/>
      <c r="LPS8" s="73"/>
      <c r="LPT8" s="73"/>
      <c r="LPU8" s="73"/>
      <c r="LPV8" s="73"/>
      <c r="LPW8" s="73"/>
      <c r="LPX8" s="73"/>
      <c r="LPY8" s="73"/>
      <c r="LPZ8" s="73"/>
      <c r="LQA8" s="73"/>
      <c r="LQB8" s="73"/>
      <c r="LQC8" s="73"/>
      <c r="LQD8" s="73"/>
      <c r="LQE8" s="73"/>
      <c r="LQF8" s="73"/>
      <c r="LQG8" s="73"/>
      <c r="LQH8" s="73"/>
      <c r="LQI8" s="73"/>
      <c r="LQJ8" s="73"/>
      <c r="LQK8" s="73"/>
      <c r="LQL8" s="73"/>
      <c r="LQM8" s="73"/>
      <c r="LQN8" s="73"/>
      <c r="LQO8" s="73"/>
      <c r="LQP8" s="73"/>
      <c r="LQQ8" s="73"/>
      <c r="LQR8" s="73"/>
      <c r="LQS8" s="73"/>
      <c r="LQT8" s="73"/>
      <c r="LQU8" s="73"/>
      <c r="LQV8" s="73"/>
      <c r="LQW8" s="73"/>
      <c r="LQX8" s="73"/>
      <c r="LQY8" s="73"/>
      <c r="LQZ8" s="73"/>
      <c r="LRA8" s="73"/>
      <c r="LRB8" s="73"/>
      <c r="LRC8" s="73"/>
      <c r="LRD8" s="73"/>
      <c r="LRE8" s="73"/>
      <c r="LRF8" s="73"/>
      <c r="LRG8" s="73"/>
      <c r="LRH8" s="73"/>
      <c r="LRI8" s="73"/>
      <c r="LRJ8" s="73"/>
      <c r="LRK8" s="73"/>
      <c r="LRL8" s="73"/>
      <c r="LRM8" s="73"/>
      <c r="LRN8" s="73"/>
      <c r="LRO8" s="73"/>
      <c r="LRP8" s="73"/>
      <c r="LRQ8" s="73"/>
      <c r="LRR8" s="73"/>
      <c r="LRS8" s="73"/>
      <c r="LRT8" s="73"/>
      <c r="LRU8" s="73"/>
      <c r="LRV8" s="73"/>
      <c r="LRW8" s="73"/>
      <c r="LRX8" s="73"/>
      <c r="LRY8" s="73"/>
      <c r="LRZ8" s="73"/>
      <c r="LSA8" s="73"/>
      <c r="LSB8" s="73"/>
      <c r="LSC8" s="73"/>
      <c r="LSD8" s="73"/>
      <c r="LSE8" s="73"/>
      <c r="LSF8" s="73"/>
      <c r="LSG8" s="73"/>
      <c r="LSH8" s="73"/>
      <c r="LSI8" s="73"/>
      <c r="LSJ8" s="73"/>
      <c r="LSK8" s="73"/>
      <c r="LSL8" s="73"/>
      <c r="LSM8" s="73"/>
      <c r="LSN8" s="73"/>
      <c r="LSO8" s="73"/>
      <c r="LSP8" s="73"/>
      <c r="LSQ8" s="73"/>
      <c r="LSR8" s="73"/>
      <c r="LSS8" s="73"/>
      <c r="LST8" s="73"/>
      <c r="LSU8" s="73"/>
      <c r="LSV8" s="73"/>
      <c r="LSW8" s="73"/>
      <c r="LSX8" s="73"/>
      <c r="LSY8" s="73"/>
      <c r="LSZ8" s="73"/>
      <c r="LTA8" s="73"/>
      <c r="LTB8" s="73"/>
      <c r="LTC8" s="73"/>
      <c r="LTD8" s="73"/>
      <c r="LTE8" s="73"/>
      <c r="LTF8" s="73"/>
      <c r="LTG8" s="73"/>
      <c r="LTH8" s="73"/>
      <c r="LTI8" s="73"/>
      <c r="LTJ8" s="73"/>
      <c r="LTK8" s="73"/>
      <c r="LTL8" s="73"/>
      <c r="LTM8" s="73"/>
      <c r="LTN8" s="73"/>
      <c r="LTO8" s="73"/>
      <c r="LTP8" s="73"/>
      <c r="LTQ8" s="73"/>
      <c r="LTR8" s="73"/>
      <c r="LTS8" s="73"/>
      <c r="LTT8" s="73"/>
      <c r="LTU8" s="73"/>
      <c r="LTV8" s="73"/>
      <c r="LTW8" s="73"/>
      <c r="LTX8" s="73"/>
      <c r="LTY8" s="73"/>
      <c r="LTZ8" s="73"/>
      <c r="LUA8" s="73"/>
      <c r="LUB8" s="73"/>
      <c r="LUC8" s="73"/>
      <c r="LUD8" s="73"/>
      <c r="LUE8" s="73"/>
      <c r="LUF8" s="73"/>
      <c r="LUG8" s="73"/>
      <c r="LUH8" s="73"/>
      <c r="LUI8" s="73"/>
      <c r="LUJ8" s="73"/>
      <c r="LUK8" s="73"/>
      <c r="LUL8" s="73"/>
      <c r="LUM8" s="73"/>
      <c r="LUN8" s="73"/>
      <c r="LUO8" s="73"/>
      <c r="LUP8" s="73"/>
      <c r="LUQ8" s="73"/>
      <c r="LUR8" s="73"/>
      <c r="LUS8" s="73"/>
      <c r="LUT8" s="73"/>
      <c r="LUU8" s="73"/>
      <c r="LUV8" s="73"/>
      <c r="LUW8" s="73"/>
      <c r="LUX8" s="73"/>
      <c r="LUY8" s="73"/>
      <c r="LUZ8" s="73"/>
      <c r="LVA8" s="73"/>
      <c r="LVB8" s="73"/>
      <c r="LVC8" s="73"/>
      <c r="LVD8" s="73"/>
      <c r="LVE8" s="73"/>
      <c r="LVF8" s="73"/>
      <c r="LVG8" s="73"/>
      <c r="LVH8" s="73"/>
      <c r="LVI8" s="73"/>
      <c r="LVJ8" s="73"/>
      <c r="LVK8" s="73"/>
      <c r="LVL8" s="73"/>
      <c r="LVM8" s="73"/>
      <c r="LVN8" s="73"/>
      <c r="LVO8" s="73"/>
      <c r="LVP8" s="73"/>
      <c r="LVQ8" s="73"/>
      <c r="LVR8" s="73"/>
      <c r="LVS8" s="73"/>
      <c r="LVT8" s="73"/>
      <c r="LVU8" s="73"/>
      <c r="LVV8" s="73"/>
      <c r="LVW8" s="73"/>
      <c r="LVX8" s="73"/>
      <c r="LVY8" s="73"/>
      <c r="LVZ8" s="73"/>
      <c r="LWA8" s="73"/>
      <c r="LWB8" s="73"/>
      <c r="LWC8" s="73"/>
      <c r="LWD8" s="73"/>
      <c r="LWE8" s="73"/>
      <c r="LWF8" s="73"/>
      <c r="LWG8" s="73"/>
      <c r="LWH8" s="73"/>
      <c r="LWI8" s="73"/>
      <c r="LWJ8" s="73"/>
      <c r="LWK8" s="73"/>
      <c r="LWL8" s="73"/>
      <c r="LWM8" s="73"/>
      <c r="LWN8" s="73"/>
      <c r="LWO8" s="73"/>
      <c r="LWP8" s="73"/>
      <c r="LWQ8" s="73"/>
      <c r="LWR8" s="73"/>
      <c r="LWS8" s="73"/>
      <c r="LWT8" s="73"/>
      <c r="LWU8" s="73"/>
      <c r="LWV8" s="73"/>
      <c r="LWW8" s="73"/>
      <c r="LWX8" s="73"/>
      <c r="LWY8" s="73"/>
      <c r="LWZ8" s="73"/>
      <c r="LXA8" s="73"/>
      <c r="LXB8" s="73"/>
      <c r="LXC8" s="73"/>
      <c r="LXD8" s="73"/>
      <c r="LXE8" s="73"/>
      <c r="LXF8" s="73"/>
      <c r="LXG8" s="73"/>
      <c r="LXH8" s="73"/>
      <c r="LXI8" s="73"/>
      <c r="LXJ8" s="73"/>
      <c r="LXK8" s="73"/>
      <c r="LXL8" s="73"/>
      <c r="LXM8" s="73"/>
      <c r="LXN8" s="73"/>
      <c r="LXO8" s="73"/>
      <c r="LXP8" s="73"/>
      <c r="LXQ8" s="73"/>
      <c r="LXR8" s="73"/>
      <c r="LXS8" s="73"/>
      <c r="LXT8" s="73"/>
      <c r="LXU8" s="73"/>
      <c r="LXV8" s="73"/>
      <c r="LXW8" s="73"/>
      <c r="LXX8" s="73"/>
      <c r="LXY8" s="73"/>
      <c r="LXZ8" s="73"/>
      <c r="LYA8" s="73"/>
      <c r="LYB8" s="73"/>
      <c r="LYC8" s="73"/>
      <c r="LYD8" s="73"/>
      <c r="LYE8" s="73"/>
      <c r="LYF8" s="73"/>
      <c r="LYG8" s="73"/>
      <c r="LYH8" s="73"/>
      <c r="LYI8" s="73"/>
      <c r="LYJ8" s="73"/>
      <c r="LYK8" s="73"/>
      <c r="LYL8" s="73"/>
      <c r="LYM8" s="73"/>
      <c r="LYN8" s="73"/>
      <c r="LYO8" s="73"/>
      <c r="LYP8" s="73"/>
      <c r="LYQ8" s="73"/>
      <c r="LYR8" s="73"/>
      <c r="LYS8" s="73"/>
      <c r="LYT8" s="73"/>
      <c r="LYU8" s="73"/>
      <c r="LYV8" s="73"/>
      <c r="LYW8" s="73"/>
      <c r="LYX8" s="73"/>
      <c r="LYY8" s="73"/>
      <c r="LYZ8" s="73"/>
      <c r="LZA8" s="73"/>
      <c r="LZB8" s="73"/>
      <c r="LZC8" s="73"/>
      <c r="LZD8" s="73"/>
      <c r="LZE8" s="73"/>
      <c r="LZF8" s="73"/>
      <c r="LZG8" s="73"/>
      <c r="LZH8" s="73"/>
      <c r="LZI8" s="73"/>
      <c r="LZJ8" s="73"/>
      <c r="LZK8" s="73"/>
      <c r="LZL8" s="73"/>
      <c r="LZM8" s="73"/>
      <c r="LZN8" s="73"/>
      <c r="LZO8" s="73"/>
      <c r="LZP8" s="73"/>
      <c r="LZQ8" s="73"/>
      <c r="LZR8" s="73"/>
      <c r="LZS8" s="73"/>
      <c r="LZT8" s="73"/>
      <c r="LZU8" s="73"/>
      <c r="LZV8" s="73"/>
      <c r="LZW8" s="73"/>
      <c r="LZX8" s="73"/>
      <c r="LZY8" s="73"/>
      <c r="LZZ8" s="73"/>
      <c r="MAA8" s="73"/>
      <c r="MAB8" s="73"/>
      <c r="MAC8" s="73"/>
      <c r="MAD8" s="73"/>
      <c r="MAE8" s="73"/>
      <c r="MAF8" s="73"/>
      <c r="MAG8" s="73"/>
      <c r="MAH8" s="73"/>
      <c r="MAI8" s="73"/>
      <c r="MAJ8" s="73"/>
      <c r="MAK8" s="73"/>
      <c r="MAL8" s="73"/>
      <c r="MAM8" s="73"/>
      <c r="MAN8" s="73"/>
      <c r="MAO8" s="73"/>
      <c r="MAP8" s="73"/>
      <c r="MAQ8" s="73"/>
      <c r="MAR8" s="73"/>
      <c r="MAS8" s="73"/>
      <c r="MAT8" s="73"/>
      <c r="MAU8" s="73"/>
      <c r="MAV8" s="73"/>
      <c r="MAW8" s="73"/>
      <c r="MAX8" s="73"/>
      <c r="MAY8" s="73"/>
      <c r="MAZ8" s="73"/>
      <c r="MBA8" s="73"/>
      <c r="MBB8" s="73"/>
      <c r="MBC8" s="73"/>
      <c r="MBD8" s="73"/>
      <c r="MBE8" s="73"/>
      <c r="MBF8" s="73"/>
      <c r="MBG8" s="73"/>
      <c r="MBH8" s="73"/>
      <c r="MBI8" s="73"/>
      <c r="MBJ8" s="73"/>
      <c r="MBK8" s="73"/>
      <c r="MBL8" s="73"/>
      <c r="MBM8" s="73"/>
      <c r="MBN8" s="73"/>
      <c r="MBO8" s="73"/>
      <c r="MBP8" s="73"/>
      <c r="MBQ8" s="73"/>
      <c r="MBR8" s="73"/>
      <c r="MBS8" s="73"/>
      <c r="MBT8" s="73"/>
      <c r="MBU8" s="73"/>
      <c r="MBV8" s="73"/>
      <c r="MBW8" s="73"/>
      <c r="MBX8" s="73"/>
      <c r="MBY8" s="73"/>
      <c r="MBZ8" s="73"/>
      <c r="MCA8" s="73"/>
      <c r="MCB8" s="73"/>
      <c r="MCC8" s="73"/>
      <c r="MCD8" s="73"/>
      <c r="MCE8" s="73"/>
      <c r="MCF8" s="73"/>
      <c r="MCG8" s="73"/>
      <c r="MCH8" s="73"/>
      <c r="MCI8" s="73"/>
      <c r="MCJ8" s="73"/>
      <c r="MCK8" s="73"/>
      <c r="MCL8" s="73"/>
      <c r="MCM8" s="73"/>
      <c r="MCN8" s="73"/>
      <c r="MCO8" s="73"/>
      <c r="MCP8" s="73"/>
      <c r="MCQ8" s="73"/>
      <c r="MCR8" s="73"/>
      <c r="MCS8" s="73"/>
      <c r="MCT8" s="73"/>
      <c r="MCU8" s="73"/>
      <c r="MCV8" s="73"/>
      <c r="MCW8" s="73"/>
      <c r="MCX8" s="73"/>
      <c r="MCY8" s="73"/>
      <c r="MCZ8" s="73"/>
      <c r="MDA8" s="73"/>
      <c r="MDB8" s="73"/>
      <c r="MDC8" s="73"/>
      <c r="MDD8" s="73"/>
      <c r="MDE8" s="73"/>
      <c r="MDF8" s="73"/>
      <c r="MDG8" s="73"/>
      <c r="MDH8" s="73"/>
      <c r="MDI8" s="73"/>
      <c r="MDJ8" s="73"/>
      <c r="MDK8" s="73"/>
      <c r="MDL8" s="73"/>
      <c r="MDM8" s="73"/>
      <c r="MDN8" s="73"/>
      <c r="MDO8" s="73"/>
      <c r="MDP8" s="73"/>
      <c r="MDQ8" s="73"/>
      <c r="MDR8" s="73"/>
      <c r="MDS8" s="73"/>
      <c r="MDT8" s="73"/>
      <c r="MDU8" s="73"/>
      <c r="MDV8" s="73"/>
      <c r="MDW8" s="73"/>
      <c r="MDX8" s="73"/>
      <c r="MDY8" s="73"/>
      <c r="MDZ8" s="73"/>
      <c r="MEA8" s="73"/>
      <c r="MEB8" s="73"/>
      <c r="MEC8" s="73"/>
      <c r="MED8" s="73"/>
      <c r="MEE8" s="73"/>
      <c r="MEF8" s="73"/>
      <c r="MEG8" s="73"/>
      <c r="MEH8" s="73"/>
      <c r="MEI8" s="73"/>
      <c r="MEJ8" s="73"/>
      <c r="MEK8" s="73"/>
      <c r="MEL8" s="73"/>
      <c r="MEM8" s="73"/>
      <c r="MEN8" s="73"/>
      <c r="MEO8" s="73"/>
      <c r="MEP8" s="73"/>
      <c r="MEQ8" s="73"/>
      <c r="MER8" s="73"/>
      <c r="MES8" s="73"/>
      <c r="MET8" s="73"/>
      <c r="MEU8" s="73"/>
      <c r="MEV8" s="73"/>
      <c r="MEW8" s="73"/>
      <c r="MEX8" s="73"/>
      <c r="MEY8" s="73"/>
      <c r="MEZ8" s="73"/>
      <c r="MFA8" s="73"/>
      <c r="MFB8" s="73"/>
      <c r="MFC8" s="73"/>
      <c r="MFD8" s="73"/>
      <c r="MFE8" s="73"/>
      <c r="MFF8" s="73"/>
      <c r="MFG8" s="73"/>
      <c r="MFH8" s="73"/>
      <c r="MFI8" s="73"/>
      <c r="MFJ8" s="73"/>
      <c r="MFK8" s="73"/>
      <c r="MFL8" s="73"/>
      <c r="MFM8" s="73"/>
      <c r="MFN8" s="73"/>
      <c r="MFO8" s="73"/>
      <c r="MFP8" s="73"/>
      <c r="MFQ8" s="73"/>
      <c r="MFR8" s="73"/>
      <c r="MFS8" s="73"/>
      <c r="MFT8" s="73"/>
      <c r="MFU8" s="73"/>
      <c r="MFV8" s="73"/>
      <c r="MFW8" s="73"/>
      <c r="MFX8" s="73"/>
      <c r="MFY8" s="73"/>
      <c r="MFZ8" s="73"/>
      <c r="MGA8" s="73"/>
      <c r="MGB8" s="73"/>
      <c r="MGC8" s="73"/>
      <c r="MGD8" s="73"/>
      <c r="MGE8" s="73"/>
      <c r="MGF8" s="73"/>
      <c r="MGG8" s="73"/>
      <c r="MGH8" s="73"/>
      <c r="MGI8" s="73"/>
      <c r="MGJ8" s="73"/>
      <c r="MGK8" s="73"/>
      <c r="MGL8" s="73"/>
      <c r="MGM8" s="73"/>
      <c r="MGN8" s="73"/>
      <c r="MGO8" s="73"/>
      <c r="MGP8" s="73"/>
      <c r="MGQ8" s="73"/>
      <c r="MGR8" s="73"/>
      <c r="MGS8" s="73"/>
      <c r="MGT8" s="73"/>
      <c r="MGU8" s="73"/>
      <c r="MGV8" s="73"/>
      <c r="MGW8" s="73"/>
      <c r="MGX8" s="73"/>
      <c r="MGY8" s="73"/>
      <c r="MGZ8" s="73"/>
      <c r="MHA8" s="73"/>
      <c r="MHB8" s="73"/>
      <c r="MHC8" s="73"/>
      <c r="MHD8" s="73"/>
      <c r="MHE8" s="73"/>
      <c r="MHF8" s="73"/>
      <c r="MHG8" s="73"/>
      <c r="MHH8" s="73"/>
      <c r="MHI8" s="73"/>
      <c r="MHJ8" s="73"/>
      <c r="MHK8" s="73"/>
      <c r="MHL8" s="73"/>
      <c r="MHM8" s="73"/>
      <c r="MHN8" s="73"/>
      <c r="MHO8" s="73"/>
      <c r="MHP8" s="73"/>
      <c r="MHQ8" s="73"/>
      <c r="MHR8" s="73"/>
      <c r="MHS8" s="73"/>
      <c r="MHT8" s="73"/>
      <c r="MHU8" s="73"/>
      <c r="MHV8" s="73"/>
      <c r="MHW8" s="73"/>
      <c r="MHX8" s="73"/>
      <c r="MHY8" s="73"/>
      <c r="MHZ8" s="73"/>
      <c r="MIA8" s="73"/>
      <c r="MIB8" s="73"/>
      <c r="MIC8" s="73"/>
      <c r="MID8" s="73"/>
      <c r="MIE8" s="73"/>
      <c r="MIF8" s="73"/>
      <c r="MIG8" s="73"/>
      <c r="MIH8" s="73"/>
      <c r="MII8" s="73"/>
      <c r="MIJ8" s="73"/>
      <c r="MIK8" s="73"/>
      <c r="MIL8" s="73"/>
      <c r="MIM8" s="73"/>
      <c r="MIN8" s="73"/>
      <c r="MIO8" s="73"/>
      <c r="MIP8" s="73"/>
      <c r="MIQ8" s="73"/>
      <c r="MIR8" s="73"/>
      <c r="MIS8" s="73"/>
      <c r="MIT8" s="73"/>
      <c r="MIU8" s="73"/>
      <c r="MIV8" s="73"/>
      <c r="MIW8" s="73"/>
      <c r="MIX8" s="73"/>
      <c r="MIY8" s="73"/>
      <c r="MIZ8" s="73"/>
      <c r="MJA8" s="73"/>
      <c r="MJB8" s="73"/>
      <c r="MJC8" s="73"/>
      <c r="MJD8" s="73"/>
      <c r="MJE8" s="73"/>
      <c r="MJF8" s="73"/>
      <c r="MJG8" s="73"/>
      <c r="MJH8" s="73"/>
      <c r="MJI8" s="73"/>
      <c r="MJJ8" s="73"/>
      <c r="MJK8" s="73"/>
      <c r="MJL8" s="73"/>
      <c r="MJM8" s="73"/>
      <c r="MJN8" s="73"/>
      <c r="MJO8" s="73"/>
      <c r="MJP8" s="73"/>
      <c r="MJQ8" s="73"/>
      <c r="MJR8" s="73"/>
      <c r="MJS8" s="73"/>
      <c r="MJT8" s="73"/>
      <c r="MJU8" s="73"/>
      <c r="MJV8" s="73"/>
      <c r="MJW8" s="73"/>
      <c r="MJX8" s="73"/>
      <c r="MJY8" s="73"/>
      <c r="MJZ8" s="73"/>
      <c r="MKA8" s="73"/>
      <c r="MKB8" s="73"/>
      <c r="MKC8" s="73"/>
      <c r="MKD8" s="73"/>
      <c r="MKE8" s="73"/>
      <c r="MKF8" s="73"/>
      <c r="MKG8" s="73"/>
      <c r="MKH8" s="73"/>
      <c r="MKI8" s="73"/>
      <c r="MKJ8" s="73"/>
      <c r="MKK8" s="73"/>
      <c r="MKL8" s="73"/>
      <c r="MKM8" s="73"/>
      <c r="MKN8" s="73"/>
      <c r="MKO8" s="73"/>
      <c r="MKP8" s="73"/>
      <c r="MKQ8" s="73"/>
      <c r="MKR8" s="73"/>
      <c r="MKS8" s="73"/>
      <c r="MKT8" s="73"/>
      <c r="MKU8" s="73"/>
      <c r="MKV8" s="73"/>
      <c r="MKW8" s="73"/>
      <c r="MKX8" s="73"/>
      <c r="MKY8" s="73"/>
      <c r="MKZ8" s="73"/>
      <c r="MLA8" s="73"/>
      <c r="MLB8" s="73"/>
      <c r="MLC8" s="73"/>
      <c r="MLD8" s="73"/>
      <c r="MLE8" s="73"/>
      <c r="MLF8" s="73"/>
      <c r="MLG8" s="73"/>
      <c r="MLH8" s="73"/>
      <c r="MLI8" s="73"/>
      <c r="MLJ8" s="73"/>
      <c r="MLK8" s="73"/>
      <c r="MLL8" s="73"/>
      <c r="MLM8" s="73"/>
      <c r="MLN8" s="73"/>
      <c r="MLO8" s="73"/>
      <c r="MLP8" s="73"/>
      <c r="MLQ8" s="73"/>
      <c r="MLR8" s="73"/>
      <c r="MLS8" s="73"/>
      <c r="MLT8" s="73"/>
      <c r="MLU8" s="73"/>
      <c r="MLV8" s="73"/>
      <c r="MLW8" s="73"/>
      <c r="MLX8" s="73"/>
      <c r="MLY8" s="73"/>
      <c r="MLZ8" s="73"/>
      <c r="MMA8" s="73"/>
      <c r="MMB8" s="73"/>
      <c r="MMC8" s="73"/>
      <c r="MMD8" s="73"/>
      <c r="MME8" s="73"/>
      <c r="MMF8" s="73"/>
      <c r="MMG8" s="73"/>
      <c r="MMH8" s="73"/>
      <c r="MMI8" s="73"/>
      <c r="MMJ8" s="73"/>
      <c r="MMK8" s="73"/>
      <c r="MML8" s="73"/>
      <c r="MMM8" s="73"/>
      <c r="MMN8" s="73"/>
      <c r="MMO8" s="73"/>
      <c r="MMP8" s="73"/>
      <c r="MMQ8" s="73"/>
      <c r="MMR8" s="73"/>
      <c r="MMS8" s="73"/>
      <c r="MMT8" s="73"/>
      <c r="MMU8" s="73"/>
      <c r="MMV8" s="73"/>
      <c r="MMW8" s="73"/>
      <c r="MMX8" s="73"/>
      <c r="MMY8" s="73"/>
      <c r="MMZ8" s="73"/>
      <c r="MNA8" s="73"/>
      <c r="MNB8" s="73"/>
      <c r="MNC8" s="73"/>
      <c r="MND8" s="73"/>
      <c r="MNE8" s="73"/>
      <c r="MNF8" s="73"/>
      <c r="MNG8" s="73"/>
      <c r="MNH8" s="73"/>
      <c r="MNI8" s="73"/>
      <c r="MNJ8" s="73"/>
      <c r="MNK8" s="73"/>
      <c r="MNL8" s="73"/>
      <c r="MNM8" s="73"/>
      <c r="MNN8" s="73"/>
      <c r="MNO8" s="73"/>
      <c r="MNP8" s="73"/>
      <c r="MNQ8" s="73"/>
      <c r="MNR8" s="73"/>
      <c r="MNS8" s="73"/>
      <c r="MNT8" s="73"/>
      <c r="MNU8" s="73"/>
      <c r="MNV8" s="73"/>
      <c r="MNW8" s="73"/>
      <c r="MNX8" s="73"/>
      <c r="MNY8" s="73"/>
      <c r="MNZ8" s="73"/>
      <c r="MOA8" s="73"/>
      <c r="MOB8" s="73"/>
      <c r="MOC8" s="73"/>
      <c r="MOD8" s="73"/>
      <c r="MOE8" s="73"/>
      <c r="MOF8" s="73"/>
      <c r="MOG8" s="73"/>
      <c r="MOH8" s="73"/>
      <c r="MOI8" s="73"/>
      <c r="MOJ8" s="73"/>
      <c r="MOK8" s="73"/>
      <c r="MOL8" s="73"/>
      <c r="MOM8" s="73"/>
      <c r="MON8" s="73"/>
      <c r="MOO8" s="73"/>
      <c r="MOP8" s="73"/>
      <c r="MOQ8" s="73"/>
      <c r="MOR8" s="73"/>
      <c r="MOS8" s="73"/>
      <c r="MOT8" s="73"/>
      <c r="MOU8" s="73"/>
      <c r="MOV8" s="73"/>
      <c r="MOW8" s="73"/>
      <c r="MOX8" s="73"/>
      <c r="MOY8" s="73"/>
      <c r="MOZ8" s="73"/>
      <c r="MPA8" s="73"/>
      <c r="MPB8" s="73"/>
      <c r="MPC8" s="73"/>
      <c r="MPD8" s="73"/>
      <c r="MPE8" s="73"/>
      <c r="MPF8" s="73"/>
      <c r="MPG8" s="73"/>
      <c r="MPH8" s="73"/>
      <c r="MPI8" s="73"/>
      <c r="MPJ8" s="73"/>
      <c r="MPK8" s="73"/>
      <c r="MPL8" s="73"/>
      <c r="MPM8" s="73"/>
      <c r="MPN8" s="73"/>
      <c r="MPO8" s="73"/>
      <c r="MPP8" s="73"/>
      <c r="MPQ8" s="73"/>
      <c r="MPR8" s="73"/>
      <c r="MPS8" s="73"/>
      <c r="MPT8" s="73"/>
      <c r="MPU8" s="73"/>
      <c r="MPV8" s="73"/>
      <c r="MPW8" s="73"/>
      <c r="MPX8" s="73"/>
      <c r="MPY8" s="73"/>
      <c r="MPZ8" s="73"/>
      <c r="MQA8" s="73"/>
      <c r="MQB8" s="73"/>
      <c r="MQC8" s="73"/>
      <c r="MQD8" s="73"/>
      <c r="MQE8" s="73"/>
      <c r="MQF8" s="73"/>
      <c r="MQG8" s="73"/>
      <c r="MQH8" s="73"/>
      <c r="MQI8" s="73"/>
      <c r="MQJ8" s="73"/>
      <c r="MQK8" s="73"/>
      <c r="MQL8" s="73"/>
      <c r="MQM8" s="73"/>
      <c r="MQN8" s="73"/>
      <c r="MQO8" s="73"/>
      <c r="MQP8" s="73"/>
      <c r="MQQ8" s="73"/>
      <c r="MQR8" s="73"/>
      <c r="MQS8" s="73"/>
      <c r="MQT8" s="73"/>
      <c r="MQU8" s="73"/>
      <c r="MQV8" s="73"/>
      <c r="MQW8" s="73"/>
      <c r="MQX8" s="73"/>
      <c r="MQY8" s="73"/>
      <c r="MQZ8" s="73"/>
      <c r="MRA8" s="73"/>
      <c r="MRB8" s="73"/>
      <c r="MRC8" s="73"/>
      <c r="MRD8" s="73"/>
      <c r="MRE8" s="73"/>
      <c r="MRF8" s="73"/>
      <c r="MRG8" s="73"/>
      <c r="MRH8" s="73"/>
      <c r="MRI8" s="73"/>
      <c r="MRJ8" s="73"/>
      <c r="MRK8" s="73"/>
      <c r="MRL8" s="73"/>
      <c r="MRM8" s="73"/>
      <c r="MRN8" s="73"/>
      <c r="MRO8" s="73"/>
      <c r="MRP8" s="73"/>
      <c r="MRQ8" s="73"/>
      <c r="MRR8" s="73"/>
      <c r="MRS8" s="73"/>
      <c r="MRT8" s="73"/>
      <c r="MRU8" s="73"/>
      <c r="MRV8" s="73"/>
      <c r="MRW8" s="73"/>
      <c r="MRX8" s="73"/>
      <c r="MRY8" s="73"/>
      <c r="MRZ8" s="73"/>
      <c r="MSA8" s="73"/>
      <c r="MSB8" s="73"/>
      <c r="MSC8" s="73"/>
      <c r="MSD8" s="73"/>
      <c r="MSE8" s="73"/>
      <c r="MSF8" s="73"/>
      <c r="MSG8" s="73"/>
      <c r="MSH8" s="73"/>
      <c r="MSI8" s="73"/>
      <c r="MSJ8" s="73"/>
      <c r="MSK8" s="73"/>
      <c r="MSL8" s="73"/>
      <c r="MSM8" s="73"/>
      <c r="MSN8" s="73"/>
      <c r="MSO8" s="73"/>
      <c r="MSP8" s="73"/>
      <c r="MSQ8" s="73"/>
      <c r="MSR8" s="73"/>
      <c r="MSS8" s="73"/>
      <c r="MST8" s="73"/>
      <c r="MSU8" s="73"/>
      <c r="MSV8" s="73"/>
      <c r="MSW8" s="73"/>
      <c r="MSX8" s="73"/>
      <c r="MSY8" s="73"/>
      <c r="MSZ8" s="73"/>
      <c r="MTA8" s="73"/>
      <c r="MTB8" s="73"/>
      <c r="MTC8" s="73"/>
      <c r="MTD8" s="73"/>
      <c r="MTE8" s="73"/>
      <c r="MTF8" s="73"/>
      <c r="MTG8" s="73"/>
      <c r="MTH8" s="73"/>
      <c r="MTI8" s="73"/>
      <c r="MTJ8" s="73"/>
      <c r="MTK8" s="73"/>
      <c r="MTL8" s="73"/>
      <c r="MTM8" s="73"/>
      <c r="MTN8" s="73"/>
      <c r="MTO8" s="73"/>
      <c r="MTP8" s="73"/>
      <c r="MTQ8" s="73"/>
      <c r="MTR8" s="73"/>
      <c r="MTS8" s="73"/>
      <c r="MTT8" s="73"/>
      <c r="MTU8" s="73"/>
      <c r="MTV8" s="73"/>
      <c r="MTW8" s="73"/>
      <c r="MTX8" s="73"/>
      <c r="MTY8" s="73"/>
      <c r="MTZ8" s="73"/>
      <c r="MUA8" s="73"/>
      <c r="MUB8" s="73"/>
      <c r="MUC8" s="73"/>
      <c r="MUD8" s="73"/>
      <c r="MUE8" s="73"/>
      <c r="MUF8" s="73"/>
      <c r="MUG8" s="73"/>
      <c r="MUH8" s="73"/>
      <c r="MUI8" s="73"/>
      <c r="MUJ8" s="73"/>
      <c r="MUK8" s="73"/>
      <c r="MUL8" s="73"/>
      <c r="MUM8" s="73"/>
      <c r="MUN8" s="73"/>
      <c r="MUO8" s="73"/>
      <c r="MUP8" s="73"/>
      <c r="MUQ8" s="73"/>
      <c r="MUR8" s="73"/>
      <c r="MUS8" s="73"/>
      <c r="MUT8" s="73"/>
      <c r="MUU8" s="73"/>
      <c r="MUV8" s="73"/>
      <c r="MUW8" s="73"/>
      <c r="MUX8" s="73"/>
      <c r="MUY8" s="73"/>
      <c r="MUZ8" s="73"/>
      <c r="MVA8" s="73"/>
      <c r="MVB8" s="73"/>
      <c r="MVC8" s="73"/>
      <c r="MVD8" s="73"/>
      <c r="MVE8" s="73"/>
      <c r="MVF8" s="73"/>
      <c r="MVG8" s="73"/>
      <c r="MVH8" s="73"/>
      <c r="MVI8" s="73"/>
      <c r="MVJ8" s="73"/>
      <c r="MVK8" s="73"/>
      <c r="MVL8" s="73"/>
      <c r="MVM8" s="73"/>
      <c r="MVN8" s="73"/>
      <c r="MVO8" s="73"/>
      <c r="MVP8" s="73"/>
      <c r="MVQ8" s="73"/>
      <c r="MVR8" s="73"/>
      <c r="MVS8" s="73"/>
      <c r="MVT8" s="73"/>
      <c r="MVU8" s="73"/>
      <c r="MVV8" s="73"/>
      <c r="MVW8" s="73"/>
      <c r="MVX8" s="73"/>
      <c r="MVY8" s="73"/>
      <c r="MVZ8" s="73"/>
      <c r="MWA8" s="73"/>
      <c r="MWB8" s="73"/>
      <c r="MWC8" s="73"/>
      <c r="MWD8" s="73"/>
      <c r="MWE8" s="73"/>
      <c r="MWF8" s="73"/>
      <c r="MWG8" s="73"/>
      <c r="MWH8" s="73"/>
      <c r="MWI8" s="73"/>
      <c r="MWJ8" s="73"/>
      <c r="MWK8" s="73"/>
      <c r="MWL8" s="73"/>
      <c r="MWM8" s="73"/>
      <c r="MWN8" s="73"/>
      <c r="MWO8" s="73"/>
      <c r="MWP8" s="73"/>
      <c r="MWQ8" s="73"/>
      <c r="MWR8" s="73"/>
      <c r="MWS8" s="73"/>
      <c r="MWT8" s="73"/>
      <c r="MWU8" s="73"/>
      <c r="MWV8" s="73"/>
      <c r="MWW8" s="73"/>
      <c r="MWX8" s="73"/>
      <c r="MWY8" s="73"/>
      <c r="MWZ8" s="73"/>
      <c r="MXA8" s="73"/>
      <c r="MXB8" s="73"/>
      <c r="MXC8" s="73"/>
      <c r="MXD8" s="73"/>
      <c r="MXE8" s="73"/>
      <c r="MXF8" s="73"/>
      <c r="MXG8" s="73"/>
      <c r="MXH8" s="73"/>
      <c r="MXI8" s="73"/>
      <c r="MXJ8" s="73"/>
      <c r="MXK8" s="73"/>
      <c r="MXL8" s="73"/>
      <c r="MXM8" s="73"/>
      <c r="MXN8" s="73"/>
      <c r="MXO8" s="73"/>
      <c r="MXP8" s="73"/>
      <c r="MXQ8" s="73"/>
      <c r="MXR8" s="73"/>
      <c r="MXS8" s="73"/>
      <c r="MXT8" s="73"/>
      <c r="MXU8" s="73"/>
      <c r="MXV8" s="73"/>
      <c r="MXW8" s="73"/>
      <c r="MXX8" s="73"/>
      <c r="MXY8" s="73"/>
      <c r="MXZ8" s="73"/>
      <c r="MYA8" s="73"/>
      <c r="MYB8" s="73"/>
      <c r="MYC8" s="73"/>
      <c r="MYD8" s="73"/>
      <c r="MYE8" s="73"/>
      <c r="MYF8" s="73"/>
      <c r="MYG8" s="73"/>
      <c r="MYH8" s="73"/>
      <c r="MYI8" s="73"/>
      <c r="MYJ8" s="73"/>
      <c r="MYK8" s="73"/>
      <c r="MYL8" s="73"/>
      <c r="MYM8" s="73"/>
      <c r="MYN8" s="73"/>
      <c r="MYO8" s="73"/>
      <c r="MYP8" s="73"/>
      <c r="MYQ8" s="73"/>
      <c r="MYR8" s="73"/>
      <c r="MYS8" s="73"/>
      <c r="MYT8" s="73"/>
      <c r="MYU8" s="73"/>
      <c r="MYV8" s="73"/>
      <c r="MYW8" s="73"/>
      <c r="MYX8" s="73"/>
      <c r="MYY8" s="73"/>
      <c r="MYZ8" s="73"/>
      <c r="MZA8" s="73"/>
      <c r="MZB8" s="73"/>
      <c r="MZC8" s="73"/>
      <c r="MZD8" s="73"/>
      <c r="MZE8" s="73"/>
      <c r="MZF8" s="73"/>
      <c r="MZG8" s="73"/>
      <c r="MZH8" s="73"/>
      <c r="MZI8" s="73"/>
      <c r="MZJ8" s="73"/>
      <c r="MZK8" s="73"/>
      <c r="MZL8" s="73"/>
      <c r="MZM8" s="73"/>
      <c r="MZN8" s="73"/>
      <c r="MZO8" s="73"/>
      <c r="MZP8" s="73"/>
      <c r="MZQ8" s="73"/>
      <c r="MZR8" s="73"/>
      <c r="MZS8" s="73"/>
      <c r="MZT8" s="73"/>
      <c r="MZU8" s="73"/>
      <c r="MZV8" s="73"/>
      <c r="MZW8" s="73"/>
      <c r="MZX8" s="73"/>
      <c r="MZY8" s="73"/>
      <c r="MZZ8" s="73"/>
      <c r="NAA8" s="73"/>
      <c r="NAB8" s="73"/>
      <c r="NAC8" s="73"/>
      <c r="NAD8" s="73"/>
      <c r="NAE8" s="73"/>
      <c r="NAF8" s="73"/>
      <c r="NAG8" s="73"/>
      <c r="NAH8" s="73"/>
      <c r="NAI8" s="73"/>
      <c r="NAJ8" s="73"/>
      <c r="NAK8" s="73"/>
      <c r="NAL8" s="73"/>
      <c r="NAM8" s="73"/>
      <c r="NAN8" s="73"/>
      <c r="NAO8" s="73"/>
      <c r="NAP8" s="73"/>
      <c r="NAQ8" s="73"/>
      <c r="NAR8" s="73"/>
      <c r="NAS8" s="73"/>
      <c r="NAT8" s="73"/>
      <c r="NAU8" s="73"/>
      <c r="NAV8" s="73"/>
      <c r="NAW8" s="73"/>
      <c r="NAX8" s="73"/>
      <c r="NAY8" s="73"/>
      <c r="NAZ8" s="73"/>
      <c r="NBA8" s="73"/>
      <c r="NBB8" s="73"/>
      <c r="NBC8" s="73"/>
      <c r="NBD8" s="73"/>
      <c r="NBE8" s="73"/>
      <c r="NBF8" s="73"/>
      <c r="NBG8" s="73"/>
      <c r="NBH8" s="73"/>
      <c r="NBI8" s="73"/>
      <c r="NBJ8" s="73"/>
      <c r="NBK8" s="73"/>
      <c r="NBL8" s="73"/>
      <c r="NBM8" s="73"/>
      <c r="NBN8" s="73"/>
      <c r="NBO8" s="73"/>
      <c r="NBP8" s="73"/>
      <c r="NBQ8" s="73"/>
      <c r="NBR8" s="73"/>
      <c r="NBS8" s="73"/>
      <c r="NBT8" s="73"/>
      <c r="NBU8" s="73"/>
      <c r="NBV8" s="73"/>
      <c r="NBW8" s="73"/>
      <c r="NBX8" s="73"/>
      <c r="NBY8" s="73"/>
      <c r="NBZ8" s="73"/>
      <c r="NCA8" s="73"/>
      <c r="NCB8" s="73"/>
      <c r="NCC8" s="73"/>
      <c r="NCD8" s="73"/>
      <c r="NCE8" s="73"/>
      <c r="NCF8" s="73"/>
      <c r="NCG8" s="73"/>
      <c r="NCH8" s="73"/>
      <c r="NCI8" s="73"/>
      <c r="NCJ8" s="73"/>
      <c r="NCK8" s="73"/>
      <c r="NCL8" s="73"/>
      <c r="NCM8" s="73"/>
      <c r="NCN8" s="73"/>
      <c r="NCO8" s="73"/>
      <c r="NCP8" s="73"/>
      <c r="NCQ8" s="73"/>
      <c r="NCR8" s="73"/>
      <c r="NCS8" s="73"/>
      <c r="NCT8" s="73"/>
      <c r="NCU8" s="73"/>
      <c r="NCV8" s="73"/>
      <c r="NCW8" s="73"/>
      <c r="NCX8" s="73"/>
      <c r="NCY8" s="73"/>
      <c r="NCZ8" s="73"/>
      <c r="NDA8" s="73"/>
      <c r="NDB8" s="73"/>
      <c r="NDC8" s="73"/>
      <c r="NDD8" s="73"/>
      <c r="NDE8" s="73"/>
      <c r="NDF8" s="73"/>
      <c r="NDG8" s="73"/>
      <c r="NDH8" s="73"/>
      <c r="NDI8" s="73"/>
      <c r="NDJ8" s="73"/>
      <c r="NDK8" s="73"/>
      <c r="NDL8" s="73"/>
      <c r="NDM8" s="73"/>
      <c r="NDN8" s="73"/>
      <c r="NDO8" s="73"/>
      <c r="NDP8" s="73"/>
      <c r="NDQ8" s="73"/>
      <c r="NDR8" s="73"/>
      <c r="NDS8" s="73"/>
      <c r="NDT8" s="73"/>
      <c r="NDU8" s="73"/>
      <c r="NDV8" s="73"/>
      <c r="NDW8" s="73"/>
      <c r="NDX8" s="73"/>
      <c r="NDY8" s="73"/>
      <c r="NDZ8" s="73"/>
      <c r="NEA8" s="73"/>
      <c r="NEB8" s="73"/>
      <c r="NEC8" s="73"/>
      <c r="NED8" s="73"/>
      <c r="NEE8" s="73"/>
      <c r="NEF8" s="73"/>
      <c r="NEG8" s="73"/>
      <c r="NEH8" s="73"/>
      <c r="NEI8" s="73"/>
      <c r="NEJ8" s="73"/>
      <c r="NEK8" s="73"/>
      <c r="NEL8" s="73"/>
      <c r="NEM8" s="73"/>
      <c r="NEN8" s="73"/>
      <c r="NEO8" s="73"/>
      <c r="NEP8" s="73"/>
      <c r="NEQ8" s="73"/>
      <c r="NER8" s="73"/>
      <c r="NES8" s="73"/>
      <c r="NET8" s="73"/>
      <c r="NEU8" s="73"/>
      <c r="NEV8" s="73"/>
      <c r="NEW8" s="73"/>
      <c r="NEX8" s="73"/>
      <c r="NEY8" s="73"/>
      <c r="NEZ8" s="73"/>
      <c r="NFA8" s="73"/>
      <c r="NFB8" s="73"/>
      <c r="NFC8" s="73"/>
      <c r="NFD8" s="73"/>
      <c r="NFE8" s="73"/>
      <c r="NFF8" s="73"/>
      <c r="NFG8" s="73"/>
      <c r="NFH8" s="73"/>
      <c r="NFI8" s="73"/>
      <c r="NFJ8" s="73"/>
      <c r="NFK8" s="73"/>
      <c r="NFL8" s="73"/>
      <c r="NFM8" s="73"/>
      <c r="NFN8" s="73"/>
      <c r="NFO8" s="73"/>
      <c r="NFP8" s="73"/>
      <c r="NFQ8" s="73"/>
      <c r="NFR8" s="73"/>
      <c r="NFS8" s="73"/>
      <c r="NFT8" s="73"/>
      <c r="NFU8" s="73"/>
      <c r="NFV8" s="73"/>
      <c r="NFW8" s="73"/>
      <c r="NFX8" s="73"/>
      <c r="NFY8" s="73"/>
      <c r="NFZ8" s="73"/>
      <c r="NGA8" s="73"/>
      <c r="NGB8" s="73"/>
      <c r="NGC8" s="73"/>
      <c r="NGD8" s="73"/>
      <c r="NGE8" s="73"/>
      <c r="NGF8" s="73"/>
      <c r="NGG8" s="73"/>
      <c r="NGH8" s="73"/>
      <c r="NGI8" s="73"/>
      <c r="NGJ8" s="73"/>
      <c r="NGK8" s="73"/>
      <c r="NGL8" s="73"/>
      <c r="NGM8" s="73"/>
      <c r="NGN8" s="73"/>
      <c r="NGO8" s="73"/>
      <c r="NGP8" s="73"/>
      <c r="NGQ8" s="73"/>
      <c r="NGR8" s="73"/>
      <c r="NGS8" s="73"/>
      <c r="NGT8" s="73"/>
      <c r="NGU8" s="73"/>
      <c r="NGV8" s="73"/>
      <c r="NGW8" s="73"/>
      <c r="NGX8" s="73"/>
      <c r="NGY8" s="73"/>
      <c r="NGZ8" s="73"/>
      <c r="NHA8" s="73"/>
      <c r="NHB8" s="73"/>
      <c r="NHC8" s="73"/>
      <c r="NHD8" s="73"/>
      <c r="NHE8" s="73"/>
      <c r="NHF8" s="73"/>
      <c r="NHG8" s="73"/>
      <c r="NHH8" s="73"/>
      <c r="NHI8" s="73"/>
      <c r="NHJ8" s="73"/>
      <c r="NHK8" s="73"/>
      <c r="NHL8" s="73"/>
      <c r="NHM8" s="73"/>
      <c r="NHN8" s="73"/>
      <c r="NHO8" s="73"/>
      <c r="NHP8" s="73"/>
      <c r="NHQ8" s="73"/>
      <c r="NHR8" s="73"/>
      <c r="NHS8" s="73"/>
      <c r="NHT8" s="73"/>
      <c r="NHU8" s="73"/>
      <c r="NHV8" s="73"/>
      <c r="NHW8" s="73"/>
      <c r="NHX8" s="73"/>
      <c r="NHY8" s="73"/>
      <c r="NHZ8" s="73"/>
      <c r="NIA8" s="73"/>
      <c r="NIB8" s="73"/>
      <c r="NIC8" s="73"/>
      <c r="NID8" s="73"/>
      <c r="NIE8" s="73"/>
      <c r="NIF8" s="73"/>
      <c r="NIG8" s="73"/>
      <c r="NIH8" s="73"/>
      <c r="NII8" s="73"/>
      <c r="NIJ8" s="73"/>
      <c r="NIK8" s="73"/>
      <c r="NIL8" s="73"/>
      <c r="NIM8" s="73"/>
      <c r="NIN8" s="73"/>
      <c r="NIO8" s="73"/>
      <c r="NIP8" s="73"/>
      <c r="NIQ8" s="73"/>
      <c r="NIR8" s="73"/>
      <c r="NIS8" s="73"/>
      <c r="NIT8" s="73"/>
      <c r="NIU8" s="73"/>
      <c r="NIV8" s="73"/>
      <c r="NIW8" s="73"/>
      <c r="NIX8" s="73"/>
      <c r="NIY8" s="73"/>
      <c r="NIZ8" s="73"/>
      <c r="NJA8" s="73"/>
      <c r="NJB8" s="73"/>
      <c r="NJC8" s="73"/>
      <c r="NJD8" s="73"/>
      <c r="NJE8" s="73"/>
      <c r="NJF8" s="73"/>
      <c r="NJG8" s="73"/>
      <c r="NJH8" s="73"/>
      <c r="NJI8" s="73"/>
      <c r="NJJ8" s="73"/>
      <c r="NJK8" s="73"/>
      <c r="NJL8" s="73"/>
      <c r="NJM8" s="73"/>
      <c r="NJN8" s="73"/>
      <c r="NJO8" s="73"/>
      <c r="NJP8" s="73"/>
      <c r="NJQ8" s="73"/>
      <c r="NJR8" s="73"/>
      <c r="NJS8" s="73"/>
      <c r="NJT8" s="73"/>
      <c r="NJU8" s="73"/>
      <c r="NJV8" s="73"/>
      <c r="NJW8" s="73"/>
      <c r="NJX8" s="73"/>
      <c r="NJY8" s="73"/>
      <c r="NJZ8" s="73"/>
      <c r="NKA8" s="73"/>
      <c r="NKB8" s="73"/>
      <c r="NKC8" s="73"/>
      <c r="NKD8" s="73"/>
      <c r="NKE8" s="73"/>
      <c r="NKF8" s="73"/>
      <c r="NKG8" s="73"/>
      <c r="NKH8" s="73"/>
      <c r="NKI8" s="73"/>
      <c r="NKJ8" s="73"/>
      <c r="NKK8" s="73"/>
      <c r="NKL8" s="73"/>
      <c r="NKM8" s="73"/>
      <c r="NKN8" s="73"/>
      <c r="NKO8" s="73"/>
      <c r="NKP8" s="73"/>
      <c r="NKQ8" s="73"/>
      <c r="NKR8" s="73"/>
      <c r="NKS8" s="73"/>
      <c r="NKT8" s="73"/>
      <c r="NKU8" s="73"/>
      <c r="NKV8" s="73"/>
      <c r="NKW8" s="73"/>
      <c r="NKX8" s="73"/>
      <c r="NKY8" s="73"/>
      <c r="NKZ8" s="73"/>
      <c r="NLA8" s="73"/>
      <c r="NLB8" s="73"/>
      <c r="NLC8" s="73"/>
      <c r="NLD8" s="73"/>
      <c r="NLE8" s="73"/>
      <c r="NLF8" s="73"/>
      <c r="NLG8" s="73"/>
      <c r="NLH8" s="73"/>
      <c r="NLI8" s="73"/>
      <c r="NLJ8" s="73"/>
      <c r="NLK8" s="73"/>
      <c r="NLL8" s="73"/>
      <c r="NLM8" s="73"/>
      <c r="NLN8" s="73"/>
      <c r="NLO8" s="73"/>
      <c r="NLP8" s="73"/>
      <c r="NLQ8" s="73"/>
      <c r="NLR8" s="73"/>
      <c r="NLS8" s="73"/>
      <c r="NLT8" s="73"/>
      <c r="NLU8" s="73"/>
      <c r="NLV8" s="73"/>
      <c r="NLW8" s="73"/>
      <c r="NLX8" s="73"/>
      <c r="NLY8" s="73"/>
      <c r="NLZ8" s="73"/>
      <c r="NMA8" s="73"/>
      <c r="NMB8" s="73"/>
      <c r="NMC8" s="73"/>
      <c r="NMD8" s="73"/>
      <c r="NME8" s="73"/>
      <c r="NMF8" s="73"/>
      <c r="NMG8" s="73"/>
      <c r="NMH8" s="73"/>
      <c r="NMI8" s="73"/>
      <c r="NMJ8" s="73"/>
      <c r="NMK8" s="73"/>
      <c r="NML8" s="73"/>
      <c r="NMM8" s="73"/>
      <c r="NMN8" s="73"/>
      <c r="NMO8" s="73"/>
      <c r="NMP8" s="73"/>
      <c r="NMQ8" s="73"/>
      <c r="NMR8" s="73"/>
      <c r="NMS8" s="73"/>
      <c r="NMT8" s="73"/>
      <c r="NMU8" s="73"/>
      <c r="NMV8" s="73"/>
      <c r="NMW8" s="73"/>
      <c r="NMX8" s="73"/>
      <c r="NMY8" s="73"/>
      <c r="NMZ8" s="73"/>
      <c r="NNA8" s="73"/>
      <c r="NNB8" s="73"/>
      <c r="NNC8" s="73"/>
      <c r="NND8" s="73"/>
      <c r="NNE8" s="73"/>
      <c r="NNF8" s="73"/>
      <c r="NNG8" s="73"/>
      <c r="NNH8" s="73"/>
      <c r="NNI8" s="73"/>
      <c r="NNJ8" s="73"/>
      <c r="NNK8" s="73"/>
      <c r="NNL8" s="73"/>
      <c r="NNM8" s="73"/>
      <c r="NNN8" s="73"/>
      <c r="NNO8" s="73"/>
      <c r="NNP8" s="73"/>
      <c r="NNQ8" s="73"/>
      <c r="NNR8" s="73"/>
      <c r="NNS8" s="73"/>
      <c r="NNT8" s="73"/>
      <c r="NNU8" s="73"/>
      <c r="NNV8" s="73"/>
      <c r="NNW8" s="73"/>
      <c r="NNX8" s="73"/>
      <c r="NNY8" s="73"/>
      <c r="NNZ8" s="73"/>
      <c r="NOA8" s="73"/>
      <c r="NOB8" s="73"/>
      <c r="NOC8" s="73"/>
      <c r="NOD8" s="73"/>
      <c r="NOE8" s="73"/>
      <c r="NOF8" s="73"/>
      <c r="NOG8" s="73"/>
      <c r="NOH8" s="73"/>
      <c r="NOI8" s="73"/>
      <c r="NOJ8" s="73"/>
      <c r="NOK8" s="73"/>
      <c r="NOL8" s="73"/>
      <c r="NOM8" s="73"/>
      <c r="NON8" s="73"/>
      <c r="NOO8" s="73"/>
      <c r="NOP8" s="73"/>
      <c r="NOQ8" s="73"/>
      <c r="NOR8" s="73"/>
      <c r="NOS8" s="73"/>
      <c r="NOT8" s="73"/>
      <c r="NOU8" s="73"/>
      <c r="NOV8" s="73"/>
      <c r="NOW8" s="73"/>
      <c r="NOX8" s="73"/>
      <c r="NOY8" s="73"/>
      <c r="NOZ8" s="73"/>
      <c r="NPA8" s="73"/>
      <c r="NPB8" s="73"/>
      <c r="NPC8" s="73"/>
      <c r="NPD8" s="73"/>
      <c r="NPE8" s="73"/>
      <c r="NPF8" s="73"/>
      <c r="NPG8" s="73"/>
      <c r="NPH8" s="73"/>
      <c r="NPI8" s="73"/>
      <c r="NPJ8" s="73"/>
      <c r="NPK8" s="73"/>
      <c r="NPL8" s="73"/>
      <c r="NPM8" s="73"/>
      <c r="NPN8" s="73"/>
      <c r="NPO8" s="73"/>
      <c r="NPP8" s="73"/>
      <c r="NPQ8" s="73"/>
      <c r="NPR8" s="73"/>
      <c r="NPS8" s="73"/>
      <c r="NPT8" s="73"/>
      <c r="NPU8" s="73"/>
      <c r="NPV8" s="73"/>
      <c r="NPW8" s="73"/>
      <c r="NPX8" s="73"/>
      <c r="NPY8" s="73"/>
      <c r="NPZ8" s="73"/>
      <c r="NQA8" s="73"/>
      <c r="NQB8" s="73"/>
      <c r="NQC8" s="73"/>
      <c r="NQD8" s="73"/>
      <c r="NQE8" s="73"/>
      <c r="NQF8" s="73"/>
      <c r="NQG8" s="73"/>
      <c r="NQH8" s="73"/>
      <c r="NQI8" s="73"/>
      <c r="NQJ8" s="73"/>
      <c r="NQK8" s="73"/>
      <c r="NQL8" s="73"/>
      <c r="NQM8" s="73"/>
      <c r="NQN8" s="73"/>
      <c r="NQO8" s="73"/>
      <c r="NQP8" s="73"/>
      <c r="NQQ8" s="73"/>
      <c r="NQR8" s="73"/>
      <c r="NQS8" s="73"/>
      <c r="NQT8" s="73"/>
      <c r="NQU8" s="73"/>
      <c r="NQV8" s="73"/>
      <c r="NQW8" s="73"/>
      <c r="NQX8" s="73"/>
      <c r="NQY8" s="73"/>
      <c r="NQZ8" s="73"/>
      <c r="NRA8" s="73"/>
      <c r="NRB8" s="73"/>
      <c r="NRC8" s="73"/>
      <c r="NRD8" s="73"/>
      <c r="NRE8" s="73"/>
      <c r="NRF8" s="73"/>
      <c r="NRG8" s="73"/>
      <c r="NRH8" s="73"/>
      <c r="NRI8" s="73"/>
      <c r="NRJ8" s="73"/>
      <c r="NRK8" s="73"/>
      <c r="NRL8" s="73"/>
      <c r="NRM8" s="73"/>
      <c r="NRN8" s="73"/>
      <c r="NRO8" s="73"/>
      <c r="NRP8" s="73"/>
      <c r="NRQ8" s="73"/>
      <c r="NRR8" s="73"/>
      <c r="NRS8" s="73"/>
      <c r="NRT8" s="73"/>
      <c r="NRU8" s="73"/>
      <c r="NRV8" s="73"/>
      <c r="NRW8" s="73"/>
      <c r="NRX8" s="73"/>
      <c r="NRY8" s="73"/>
      <c r="NRZ8" s="73"/>
      <c r="NSA8" s="73"/>
      <c r="NSB8" s="73"/>
      <c r="NSC8" s="73"/>
      <c r="NSD8" s="73"/>
      <c r="NSE8" s="73"/>
      <c r="NSF8" s="73"/>
      <c r="NSG8" s="73"/>
      <c r="NSH8" s="73"/>
      <c r="NSI8" s="73"/>
      <c r="NSJ8" s="73"/>
      <c r="NSK8" s="73"/>
      <c r="NSL8" s="73"/>
      <c r="NSM8" s="73"/>
      <c r="NSN8" s="73"/>
      <c r="NSO8" s="73"/>
      <c r="NSP8" s="73"/>
      <c r="NSQ8" s="73"/>
      <c r="NSR8" s="73"/>
      <c r="NSS8" s="73"/>
      <c r="NST8" s="73"/>
      <c r="NSU8" s="73"/>
      <c r="NSV8" s="73"/>
      <c r="NSW8" s="73"/>
      <c r="NSX8" s="73"/>
      <c r="NSY8" s="73"/>
      <c r="NSZ8" s="73"/>
      <c r="NTA8" s="73"/>
      <c r="NTB8" s="73"/>
      <c r="NTC8" s="73"/>
      <c r="NTD8" s="73"/>
      <c r="NTE8" s="73"/>
      <c r="NTF8" s="73"/>
      <c r="NTG8" s="73"/>
      <c r="NTH8" s="73"/>
      <c r="NTI8" s="73"/>
      <c r="NTJ8" s="73"/>
      <c r="NTK8" s="73"/>
      <c r="NTL8" s="73"/>
      <c r="NTM8" s="73"/>
      <c r="NTN8" s="73"/>
      <c r="NTO8" s="73"/>
      <c r="NTP8" s="73"/>
      <c r="NTQ8" s="73"/>
      <c r="NTR8" s="73"/>
      <c r="NTS8" s="73"/>
      <c r="NTT8" s="73"/>
      <c r="NTU8" s="73"/>
      <c r="NTV8" s="73"/>
      <c r="NTW8" s="73"/>
      <c r="NTX8" s="73"/>
      <c r="NTY8" s="73"/>
      <c r="NTZ8" s="73"/>
      <c r="NUA8" s="73"/>
      <c r="NUB8" s="73"/>
      <c r="NUC8" s="73"/>
      <c r="NUD8" s="73"/>
      <c r="NUE8" s="73"/>
      <c r="NUF8" s="73"/>
      <c r="NUG8" s="73"/>
      <c r="NUH8" s="73"/>
      <c r="NUI8" s="73"/>
      <c r="NUJ8" s="73"/>
      <c r="NUK8" s="73"/>
      <c r="NUL8" s="73"/>
      <c r="NUM8" s="73"/>
      <c r="NUN8" s="73"/>
      <c r="NUO8" s="73"/>
      <c r="NUP8" s="73"/>
      <c r="NUQ8" s="73"/>
      <c r="NUR8" s="73"/>
      <c r="NUS8" s="73"/>
      <c r="NUT8" s="73"/>
      <c r="NUU8" s="73"/>
      <c r="NUV8" s="73"/>
      <c r="NUW8" s="73"/>
      <c r="NUX8" s="73"/>
      <c r="NUY8" s="73"/>
      <c r="NUZ8" s="73"/>
      <c r="NVA8" s="73"/>
      <c r="NVB8" s="73"/>
      <c r="NVC8" s="73"/>
      <c r="NVD8" s="73"/>
      <c r="NVE8" s="73"/>
      <c r="NVF8" s="73"/>
      <c r="NVG8" s="73"/>
      <c r="NVH8" s="73"/>
      <c r="NVI8" s="73"/>
      <c r="NVJ8" s="73"/>
      <c r="NVK8" s="73"/>
      <c r="NVL8" s="73"/>
      <c r="NVM8" s="73"/>
      <c r="NVN8" s="73"/>
      <c r="NVO8" s="73"/>
      <c r="NVP8" s="73"/>
      <c r="NVQ8" s="73"/>
      <c r="NVR8" s="73"/>
      <c r="NVS8" s="73"/>
      <c r="NVT8" s="73"/>
      <c r="NVU8" s="73"/>
      <c r="NVV8" s="73"/>
      <c r="NVW8" s="73"/>
      <c r="NVX8" s="73"/>
      <c r="NVY8" s="73"/>
      <c r="NVZ8" s="73"/>
      <c r="NWA8" s="73"/>
      <c r="NWB8" s="73"/>
      <c r="NWC8" s="73"/>
      <c r="NWD8" s="73"/>
      <c r="NWE8" s="73"/>
      <c r="NWF8" s="73"/>
      <c r="NWG8" s="73"/>
      <c r="NWH8" s="73"/>
      <c r="NWI8" s="73"/>
      <c r="NWJ8" s="73"/>
      <c r="NWK8" s="73"/>
      <c r="NWL8" s="73"/>
      <c r="NWM8" s="73"/>
      <c r="NWN8" s="73"/>
      <c r="NWO8" s="73"/>
      <c r="NWP8" s="73"/>
      <c r="NWQ8" s="73"/>
      <c r="NWR8" s="73"/>
      <c r="NWS8" s="73"/>
      <c r="NWT8" s="73"/>
      <c r="NWU8" s="73"/>
      <c r="NWV8" s="73"/>
      <c r="NWW8" s="73"/>
      <c r="NWX8" s="73"/>
      <c r="NWY8" s="73"/>
      <c r="NWZ8" s="73"/>
      <c r="NXA8" s="73"/>
      <c r="NXB8" s="73"/>
      <c r="NXC8" s="73"/>
      <c r="NXD8" s="73"/>
      <c r="NXE8" s="73"/>
      <c r="NXF8" s="73"/>
      <c r="NXG8" s="73"/>
      <c r="NXH8" s="73"/>
      <c r="NXI8" s="73"/>
      <c r="NXJ8" s="73"/>
      <c r="NXK8" s="73"/>
      <c r="NXL8" s="73"/>
      <c r="NXM8" s="73"/>
      <c r="NXN8" s="73"/>
      <c r="NXO8" s="73"/>
      <c r="NXP8" s="73"/>
      <c r="NXQ8" s="73"/>
      <c r="NXR8" s="73"/>
      <c r="NXS8" s="73"/>
      <c r="NXT8" s="73"/>
      <c r="NXU8" s="73"/>
      <c r="NXV8" s="73"/>
      <c r="NXW8" s="73"/>
      <c r="NXX8" s="73"/>
      <c r="NXY8" s="73"/>
      <c r="NXZ8" s="73"/>
      <c r="NYA8" s="73"/>
      <c r="NYB8" s="73"/>
      <c r="NYC8" s="73"/>
      <c r="NYD8" s="73"/>
      <c r="NYE8" s="73"/>
      <c r="NYF8" s="73"/>
      <c r="NYG8" s="73"/>
      <c r="NYH8" s="73"/>
      <c r="NYI8" s="73"/>
      <c r="NYJ8" s="73"/>
      <c r="NYK8" s="73"/>
      <c r="NYL8" s="73"/>
      <c r="NYM8" s="73"/>
      <c r="NYN8" s="73"/>
      <c r="NYO8" s="73"/>
      <c r="NYP8" s="73"/>
      <c r="NYQ8" s="73"/>
      <c r="NYR8" s="73"/>
      <c r="NYS8" s="73"/>
      <c r="NYT8" s="73"/>
      <c r="NYU8" s="73"/>
      <c r="NYV8" s="73"/>
      <c r="NYW8" s="73"/>
      <c r="NYX8" s="73"/>
      <c r="NYY8" s="73"/>
      <c r="NYZ8" s="73"/>
      <c r="NZA8" s="73"/>
      <c r="NZB8" s="73"/>
      <c r="NZC8" s="73"/>
      <c r="NZD8" s="73"/>
      <c r="NZE8" s="73"/>
      <c r="NZF8" s="73"/>
      <c r="NZG8" s="73"/>
      <c r="NZH8" s="73"/>
      <c r="NZI8" s="73"/>
      <c r="NZJ8" s="73"/>
      <c r="NZK8" s="73"/>
      <c r="NZL8" s="73"/>
      <c r="NZM8" s="73"/>
      <c r="NZN8" s="73"/>
      <c r="NZO8" s="73"/>
      <c r="NZP8" s="73"/>
      <c r="NZQ8" s="73"/>
      <c r="NZR8" s="73"/>
      <c r="NZS8" s="73"/>
      <c r="NZT8" s="73"/>
      <c r="NZU8" s="73"/>
      <c r="NZV8" s="73"/>
      <c r="NZW8" s="73"/>
      <c r="NZX8" s="73"/>
      <c r="NZY8" s="73"/>
      <c r="NZZ8" s="73"/>
      <c r="OAA8" s="73"/>
      <c r="OAB8" s="73"/>
      <c r="OAC8" s="73"/>
      <c r="OAD8" s="73"/>
      <c r="OAE8" s="73"/>
      <c r="OAF8" s="73"/>
      <c r="OAG8" s="73"/>
      <c r="OAH8" s="73"/>
      <c r="OAI8" s="73"/>
      <c r="OAJ8" s="73"/>
      <c r="OAK8" s="73"/>
      <c r="OAL8" s="73"/>
      <c r="OAM8" s="73"/>
      <c r="OAN8" s="73"/>
      <c r="OAO8" s="73"/>
      <c r="OAP8" s="73"/>
      <c r="OAQ8" s="73"/>
      <c r="OAR8" s="73"/>
      <c r="OAS8" s="73"/>
      <c r="OAT8" s="73"/>
      <c r="OAU8" s="73"/>
      <c r="OAV8" s="73"/>
      <c r="OAW8" s="73"/>
      <c r="OAX8" s="73"/>
      <c r="OAY8" s="73"/>
      <c r="OAZ8" s="73"/>
      <c r="OBA8" s="73"/>
      <c r="OBB8" s="73"/>
      <c r="OBC8" s="73"/>
      <c r="OBD8" s="73"/>
      <c r="OBE8" s="73"/>
      <c r="OBF8" s="73"/>
      <c r="OBG8" s="73"/>
      <c r="OBH8" s="73"/>
      <c r="OBI8" s="73"/>
      <c r="OBJ8" s="73"/>
      <c r="OBK8" s="73"/>
      <c r="OBL8" s="73"/>
      <c r="OBM8" s="73"/>
      <c r="OBN8" s="73"/>
      <c r="OBO8" s="73"/>
      <c r="OBP8" s="73"/>
      <c r="OBQ8" s="73"/>
      <c r="OBR8" s="73"/>
      <c r="OBS8" s="73"/>
      <c r="OBT8" s="73"/>
      <c r="OBU8" s="73"/>
      <c r="OBV8" s="73"/>
      <c r="OBW8" s="73"/>
      <c r="OBX8" s="73"/>
      <c r="OBY8" s="73"/>
      <c r="OBZ8" s="73"/>
      <c r="OCA8" s="73"/>
      <c r="OCB8" s="73"/>
      <c r="OCC8" s="73"/>
      <c r="OCD8" s="73"/>
      <c r="OCE8" s="73"/>
      <c r="OCF8" s="73"/>
      <c r="OCG8" s="73"/>
      <c r="OCH8" s="73"/>
      <c r="OCI8" s="73"/>
      <c r="OCJ8" s="73"/>
      <c r="OCK8" s="73"/>
      <c r="OCL8" s="73"/>
      <c r="OCM8" s="73"/>
      <c r="OCN8" s="73"/>
      <c r="OCO8" s="73"/>
      <c r="OCP8" s="73"/>
      <c r="OCQ8" s="73"/>
      <c r="OCR8" s="73"/>
      <c r="OCS8" s="73"/>
      <c r="OCT8" s="73"/>
      <c r="OCU8" s="73"/>
      <c r="OCV8" s="73"/>
      <c r="OCW8" s="73"/>
      <c r="OCX8" s="73"/>
      <c r="OCY8" s="73"/>
      <c r="OCZ8" s="73"/>
      <c r="ODA8" s="73"/>
      <c r="ODB8" s="73"/>
      <c r="ODC8" s="73"/>
      <c r="ODD8" s="73"/>
      <c r="ODE8" s="73"/>
      <c r="ODF8" s="73"/>
      <c r="ODG8" s="73"/>
      <c r="ODH8" s="73"/>
      <c r="ODI8" s="73"/>
      <c r="ODJ8" s="73"/>
      <c r="ODK8" s="73"/>
      <c r="ODL8" s="73"/>
      <c r="ODM8" s="73"/>
      <c r="ODN8" s="73"/>
      <c r="ODO8" s="73"/>
      <c r="ODP8" s="73"/>
      <c r="ODQ8" s="73"/>
      <c r="ODR8" s="73"/>
      <c r="ODS8" s="73"/>
      <c r="ODT8" s="73"/>
      <c r="ODU8" s="73"/>
      <c r="ODV8" s="73"/>
      <c r="ODW8" s="73"/>
      <c r="ODX8" s="73"/>
      <c r="ODY8" s="73"/>
      <c r="ODZ8" s="73"/>
      <c r="OEA8" s="73"/>
      <c r="OEB8" s="73"/>
      <c r="OEC8" s="73"/>
      <c r="OED8" s="73"/>
      <c r="OEE8" s="73"/>
      <c r="OEF8" s="73"/>
      <c r="OEG8" s="73"/>
      <c r="OEH8" s="73"/>
      <c r="OEI8" s="73"/>
      <c r="OEJ8" s="73"/>
      <c r="OEK8" s="73"/>
      <c r="OEL8" s="73"/>
      <c r="OEM8" s="73"/>
      <c r="OEN8" s="73"/>
      <c r="OEO8" s="73"/>
      <c r="OEP8" s="73"/>
      <c r="OEQ8" s="73"/>
      <c r="OER8" s="73"/>
      <c r="OES8" s="73"/>
      <c r="OET8" s="73"/>
      <c r="OEU8" s="73"/>
      <c r="OEV8" s="73"/>
      <c r="OEW8" s="73"/>
      <c r="OEX8" s="73"/>
      <c r="OEY8" s="73"/>
      <c r="OEZ8" s="73"/>
      <c r="OFA8" s="73"/>
      <c r="OFB8" s="73"/>
      <c r="OFC8" s="73"/>
      <c r="OFD8" s="73"/>
      <c r="OFE8" s="73"/>
      <c r="OFF8" s="73"/>
      <c r="OFG8" s="73"/>
      <c r="OFH8" s="73"/>
      <c r="OFI8" s="73"/>
      <c r="OFJ8" s="73"/>
      <c r="OFK8" s="73"/>
      <c r="OFL8" s="73"/>
      <c r="OFM8" s="73"/>
      <c r="OFN8" s="73"/>
      <c r="OFO8" s="73"/>
      <c r="OFP8" s="73"/>
      <c r="OFQ8" s="73"/>
      <c r="OFR8" s="73"/>
      <c r="OFS8" s="73"/>
      <c r="OFT8" s="73"/>
      <c r="OFU8" s="73"/>
      <c r="OFV8" s="73"/>
      <c r="OFW8" s="73"/>
      <c r="OFX8" s="73"/>
      <c r="OFY8" s="73"/>
      <c r="OFZ8" s="73"/>
      <c r="OGA8" s="73"/>
      <c r="OGB8" s="73"/>
      <c r="OGC8" s="73"/>
      <c r="OGD8" s="73"/>
      <c r="OGE8" s="73"/>
      <c r="OGF8" s="73"/>
      <c r="OGG8" s="73"/>
      <c r="OGH8" s="73"/>
      <c r="OGI8" s="73"/>
      <c r="OGJ8" s="73"/>
      <c r="OGK8" s="73"/>
      <c r="OGL8" s="73"/>
      <c r="OGM8" s="73"/>
      <c r="OGN8" s="73"/>
      <c r="OGO8" s="73"/>
      <c r="OGP8" s="73"/>
      <c r="OGQ8" s="73"/>
      <c r="OGR8" s="73"/>
      <c r="OGS8" s="73"/>
      <c r="OGT8" s="73"/>
      <c r="OGU8" s="73"/>
      <c r="OGV8" s="73"/>
      <c r="OGW8" s="73"/>
      <c r="OGX8" s="73"/>
      <c r="OGY8" s="73"/>
      <c r="OGZ8" s="73"/>
      <c r="OHA8" s="73"/>
      <c r="OHB8" s="73"/>
      <c r="OHC8" s="73"/>
      <c r="OHD8" s="73"/>
      <c r="OHE8" s="73"/>
      <c r="OHF8" s="73"/>
      <c r="OHG8" s="73"/>
      <c r="OHH8" s="73"/>
      <c r="OHI8" s="73"/>
      <c r="OHJ8" s="73"/>
      <c r="OHK8" s="73"/>
      <c r="OHL8" s="73"/>
      <c r="OHM8" s="73"/>
      <c r="OHN8" s="73"/>
      <c r="OHO8" s="73"/>
      <c r="OHP8" s="73"/>
      <c r="OHQ8" s="73"/>
      <c r="OHR8" s="73"/>
      <c r="OHS8" s="73"/>
      <c r="OHT8" s="73"/>
      <c r="OHU8" s="73"/>
      <c r="OHV8" s="73"/>
      <c r="OHW8" s="73"/>
      <c r="OHX8" s="73"/>
      <c r="OHY8" s="73"/>
      <c r="OHZ8" s="73"/>
      <c r="OIA8" s="73"/>
      <c r="OIB8" s="73"/>
      <c r="OIC8" s="73"/>
      <c r="OID8" s="73"/>
      <c r="OIE8" s="73"/>
      <c r="OIF8" s="73"/>
      <c r="OIG8" s="73"/>
      <c r="OIH8" s="73"/>
      <c r="OII8" s="73"/>
      <c r="OIJ8" s="73"/>
      <c r="OIK8" s="73"/>
      <c r="OIL8" s="73"/>
      <c r="OIM8" s="73"/>
      <c r="OIN8" s="73"/>
      <c r="OIO8" s="73"/>
      <c r="OIP8" s="73"/>
      <c r="OIQ8" s="73"/>
      <c r="OIR8" s="73"/>
      <c r="OIS8" s="73"/>
      <c r="OIT8" s="73"/>
      <c r="OIU8" s="73"/>
      <c r="OIV8" s="73"/>
      <c r="OIW8" s="73"/>
      <c r="OIX8" s="73"/>
      <c r="OIY8" s="73"/>
      <c r="OIZ8" s="73"/>
      <c r="OJA8" s="73"/>
      <c r="OJB8" s="73"/>
      <c r="OJC8" s="73"/>
      <c r="OJD8" s="73"/>
      <c r="OJE8" s="73"/>
      <c r="OJF8" s="73"/>
      <c r="OJG8" s="73"/>
      <c r="OJH8" s="73"/>
      <c r="OJI8" s="73"/>
      <c r="OJJ8" s="73"/>
      <c r="OJK8" s="73"/>
      <c r="OJL8" s="73"/>
      <c r="OJM8" s="73"/>
      <c r="OJN8" s="73"/>
      <c r="OJO8" s="73"/>
      <c r="OJP8" s="73"/>
      <c r="OJQ8" s="73"/>
      <c r="OJR8" s="73"/>
      <c r="OJS8" s="73"/>
      <c r="OJT8" s="73"/>
      <c r="OJU8" s="73"/>
      <c r="OJV8" s="73"/>
      <c r="OJW8" s="73"/>
      <c r="OJX8" s="73"/>
      <c r="OJY8" s="73"/>
      <c r="OJZ8" s="73"/>
      <c r="OKA8" s="73"/>
      <c r="OKB8" s="73"/>
      <c r="OKC8" s="73"/>
      <c r="OKD8" s="73"/>
      <c r="OKE8" s="73"/>
      <c r="OKF8" s="73"/>
      <c r="OKG8" s="73"/>
      <c r="OKH8" s="73"/>
      <c r="OKI8" s="73"/>
      <c r="OKJ8" s="73"/>
      <c r="OKK8" s="73"/>
      <c r="OKL8" s="73"/>
      <c r="OKM8" s="73"/>
      <c r="OKN8" s="73"/>
      <c r="OKO8" s="73"/>
      <c r="OKP8" s="73"/>
      <c r="OKQ8" s="73"/>
      <c r="OKR8" s="73"/>
      <c r="OKS8" s="73"/>
      <c r="OKT8" s="73"/>
      <c r="OKU8" s="73"/>
      <c r="OKV8" s="73"/>
      <c r="OKW8" s="73"/>
      <c r="OKX8" s="73"/>
      <c r="OKY8" s="73"/>
      <c r="OKZ8" s="73"/>
      <c r="OLA8" s="73"/>
      <c r="OLB8" s="73"/>
      <c r="OLC8" s="73"/>
      <c r="OLD8" s="73"/>
      <c r="OLE8" s="73"/>
      <c r="OLF8" s="73"/>
      <c r="OLG8" s="73"/>
      <c r="OLH8" s="73"/>
      <c r="OLI8" s="73"/>
      <c r="OLJ8" s="73"/>
      <c r="OLK8" s="73"/>
      <c r="OLL8" s="73"/>
      <c r="OLM8" s="73"/>
      <c r="OLN8" s="73"/>
      <c r="OLO8" s="73"/>
      <c r="OLP8" s="73"/>
      <c r="OLQ8" s="73"/>
      <c r="OLR8" s="73"/>
      <c r="OLS8" s="73"/>
      <c r="OLT8" s="73"/>
      <c r="OLU8" s="73"/>
      <c r="OLV8" s="73"/>
      <c r="OLW8" s="73"/>
      <c r="OLX8" s="73"/>
      <c r="OLY8" s="73"/>
      <c r="OLZ8" s="73"/>
      <c r="OMA8" s="73"/>
      <c r="OMB8" s="73"/>
      <c r="OMC8" s="73"/>
      <c r="OMD8" s="73"/>
      <c r="OME8" s="73"/>
      <c r="OMF8" s="73"/>
      <c r="OMG8" s="73"/>
      <c r="OMH8" s="73"/>
      <c r="OMI8" s="73"/>
      <c r="OMJ8" s="73"/>
      <c r="OMK8" s="73"/>
      <c r="OML8" s="73"/>
      <c r="OMM8" s="73"/>
      <c r="OMN8" s="73"/>
      <c r="OMO8" s="73"/>
      <c r="OMP8" s="73"/>
      <c r="OMQ8" s="73"/>
      <c r="OMR8" s="73"/>
      <c r="OMS8" s="73"/>
      <c r="OMT8" s="73"/>
      <c r="OMU8" s="73"/>
      <c r="OMV8" s="73"/>
      <c r="OMW8" s="73"/>
      <c r="OMX8" s="73"/>
      <c r="OMY8" s="73"/>
      <c r="OMZ8" s="73"/>
      <c r="ONA8" s="73"/>
      <c r="ONB8" s="73"/>
      <c r="ONC8" s="73"/>
      <c r="OND8" s="73"/>
      <c r="ONE8" s="73"/>
      <c r="ONF8" s="73"/>
      <c r="ONG8" s="73"/>
      <c r="ONH8" s="73"/>
      <c r="ONI8" s="73"/>
      <c r="ONJ8" s="73"/>
      <c r="ONK8" s="73"/>
      <c r="ONL8" s="73"/>
      <c r="ONM8" s="73"/>
      <c r="ONN8" s="73"/>
      <c r="ONO8" s="73"/>
      <c r="ONP8" s="73"/>
      <c r="ONQ8" s="73"/>
      <c r="ONR8" s="73"/>
      <c r="ONS8" s="73"/>
      <c r="ONT8" s="73"/>
      <c r="ONU8" s="73"/>
      <c r="ONV8" s="73"/>
      <c r="ONW8" s="73"/>
      <c r="ONX8" s="73"/>
      <c r="ONY8" s="73"/>
      <c r="ONZ8" s="73"/>
      <c r="OOA8" s="73"/>
      <c r="OOB8" s="73"/>
      <c r="OOC8" s="73"/>
      <c r="OOD8" s="73"/>
      <c r="OOE8" s="73"/>
      <c r="OOF8" s="73"/>
      <c r="OOG8" s="73"/>
      <c r="OOH8" s="73"/>
      <c r="OOI8" s="73"/>
      <c r="OOJ8" s="73"/>
      <c r="OOK8" s="73"/>
      <c r="OOL8" s="73"/>
      <c r="OOM8" s="73"/>
      <c r="OON8" s="73"/>
      <c r="OOO8" s="73"/>
      <c r="OOP8" s="73"/>
      <c r="OOQ8" s="73"/>
      <c r="OOR8" s="73"/>
      <c r="OOS8" s="73"/>
      <c r="OOT8" s="73"/>
      <c r="OOU8" s="73"/>
      <c r="OOV8" s="73"/>
      <c r="OOW8" s="73"/>
      <c r="OOX8" s="73"/>
      <c r="OOY8" s="73"/>
      <c r="OOZ8" s="73"/>
      <c r="OPA8" s="73"/>
      <c r="OPB8" s="73"/>
      <c r="OPC8" s="73"/>
      <c r="OPD8" s="73"/>
      <c r="OPE8" s="73"/>
      <c r="OPF8" s="73"/>
      <c r="OPG8" s="73"/>
      <c r="OPH8" s="73"/>
      <c r="OPI8" s="73"/>
      <c r="OPJ8" s="73"/>
      <c r="OPK8" s="73"/>
      <c r="OPL8" s="73"/>
      <c r="OPM8" s="73"/>
      <c r="OPN8" s="73"/>
      <c r="OPO8" s="73"/>
      <c r="OPP8" s="73"/>
      <c r="OPQ8" s="73"/>
      <c r="OPR8" s="73"/>
      <c r="OPS8" s="73"/>
      <c r="OPT8" s="73"/>
      <c r="OPU8" s="73"/>
      <c r="OPV8" s="73"/>
      <c r="OPW8" s="73"/>
      <c r="OPX8" s="73"/>
      <c r="OPY8" s="73"/>
      <c r="OPZ8" s="73"/>
      <c r="OQA8" s="73"/>
      <c r="OQB8" s="73"/>
      <c r="OQC8" s="73"/>
      <c r="OQD8" s="73"/>
      <c r="OQE8" s="73"/>
      <c r="OQF8" s="73"/>
      <c r="OQG8" s="73"/>
      <c r="OQH8" s="73"/>
      <c r="OQI8" s="73"/>
      <c r="OQJ8" s="73"/>
      <c r="OQK8" s="73"/>
      <c r="OQL8" s="73"/>
      <c r="OQM8" s="73"/>
      <c r="OQN8" s="73"/>
      <c r="OQO8" s="73"/>
      <c r="OQP8" s="73"/>
      <c r="OQQ8" s="73"/>
      <c r="OQR8" s="73"/>
      <c r="OQS8" s="73"/>
      <c r="OQT8" s="73"/>
      <c r="OQU8" s="73"/>
      <c r="OQV8" s="73"/>
      <c r="OQW8" s="73"/>
      <c r="OQX8" s="73"/>
      <c r="OQY8" s="73"/>
      <c r="OQZ8" s="73"/>
      <c r="ORA8" s="73"/>
      <c r="ORB8" s="73"/>
      <c r="ORC8" s="73"/>
      <c r="ORD8" s="73"/>
      <c r="ORE8" s="73"/>
      <c r="ORF8" s="73"/>
      <c r="ORG8" s="73"/>
      <c r="ORH8" s="73"/>
      <c r="ORI8" s="73"/>
      <c r="ORJ8" s="73"/>
      <c r="ORK8" s="73"/>
      <c r="ORL8" s="73"/>
      <c r="ORM8" s="73"/>
      <c r="ORN8" s="73"/>
      <c r="ORO8" s="73"/>
      <c r="ORP8" s="73"/>
      <c r="ORQ8" s="73"/>
      <c r="ORR8" s="73"/>
      <c r="ORS8" s="73"/>
      <c r="ORT8" s="73"/>
      <c r="ORU8" s="73"/>
      <c r="ORV8" s="73"/>
      <c r="ORW8" s="73"/>
      <c r="ORX8" s="73"/>
      <c r="ORY8" s="73"/>
      <c r="ORZ8" s="73"/>
      <c r="OSA8" s="73"/>
      <c r="OSB8" s="73"/>
      <c r="OSC8" s="73"/>
      <c r="OSD8" s="73"/>
      <c r="OSE8" s="73"/>
      <c r="OSF8" s="73"/>
      <c r="OSG8" s="73"/>
      <c r="OSH8" s="73"/>
      <c r="OSI8" s="73"/>
      <c r="OSJ8" s="73"/>
      <c r="OSK8" s="73"/>
      <c r="OSL8" s="73"/>
      <c r="OSM8" s="73"/>
      <c r="OSN8" s="73"/>
      <c r="OSO8" s="73"/>
      <c r="OSP8" s="73"/>
      <c r="OSQ8" s="73"/>
      <c r="OSR8" s="73"/>
      <c r="OSS8" s="73"/>
      <c r="OST8" s="73"/>
      <c r="OSU8" s="73"/>
      <c r="OSV8" s="73"/>
      <c r="OSW8" s="73"/>
      <c r="OSX8" s="73"/>
      <c r="OSY8" s="73"/>
      <c r="OSZ8" s="73"/>
      <c r="OTA8" s="73"/>
      <c r="OTB8" s="73"/>
      <c r="OTC8" s="73"/>
      <c r="OTD8" s="73"/>
      <c r="OTE8" s="73"/>
      <c r="OTF8" s="73"/>
      <c r="OTG8" s="73"/>
      <c r="OTH8" s="73"/>
      <c r="OTI8" s="73"/>
      <c r="OTJ8" s="73"/>
      <c r="OTK8" s="73"/>
      <c r="OTL8" s="73"/>
      <c r="OTM8" s="73"/>
      <c r="OTN8" s="73"/>
      <c r="OTO8" s="73"/>
      <c r="OTP8" s="73"/>
      <c r="OTQ8" s="73"/>
      <c r="OTR8" s="73"/>
      <c r="OTS8" s="73"/>
      <c r="OTT8" s="73"/>
      <c r="OTU8" s="73"/>
      <c r="OTV8" s="73"/>
      <c r="OTW8" s="73"/>
      <c r="OTX8" s="73"/>
      <c r="OTY8" s="73"/>
      <c r="OTZ8" s="73"/>
      <c r="OUA8" s="73"/>
      <c r="OUB8" s="73"/>
      <c r="OUC8" s="73"/>
      <c r="OUD8" s="73"/>
      <c r="OUE8" s="73"/>
      <c r="OUF8" s="73"/>
      <c r="OUG8" s="73"/>
      <c r="OUH8" s="73"/>
      <c r="OUI8" s="73"/>
      <c r="OUJ8" s="73"/>
      <c r="OUK8" s="73"/>
      <c r="OUL8" s="73"/>
      <c r="OUM8" s="73"/>
      <c r="OUN8" s="73"/>
      <c r="OUO8" s="73"/>
      <c r="OUP8" s="73"/>
      <c r="OUQ8" s="73"/>
      <c r="OUR8" s="73"/>
      <c r="OUS8" s="73"/>
      <c r="OUT8" s="73"/>
      <c r="OUU8" s="73"/>
      <c r="OUV8" s="73"/>
      <c r="OUW8" s="73"/>
      <c r="OUX8" s="73"/>
      <c r="OUY8" s="73"/>
      <c r="OUZ8" s="73"/>
      <c r="OVA8" s="73"/>
      <c r="OVB8" s="73"/>
      <c r="OVC8" s="73"/>
      <c r="OVD8" s="73"/>
      <c r="OVE8" s="73"/>
      <c r="OVF8" s="73"/>
      <c r="OVG8" s="73"/>
      <c r="OVH8" s="73"/>
      <c r="OVI8" s="73"/>
      <c r="OVJ8" s="73"/>
      <c r="OVK8" s="73"/>
      <c r="OVL8" s="73"/>
      <c r="OVM8" s="73"/>
      <c r="OVN8" s="73"/>
      <c r="OVO8" s="73"/>
      <c r="OVP8" s="73"/>
      <c r="OVQ8" s="73"/>
      <c r="OVR8" s="73"/>
      <c r="OVS8" s="73"/>
      <c r="OVT8" s="73"/>
      <c r="OVU8" s="73"/>
      <c r="OVV8" s="73"/>
      <c r="OVW8" s="73"/>
      <c r="OVX8" s="73"/>
      <c r="OVY8" s="73"/>
      <c r="OVZ8" s="73"/>
      <c r="OWA8" s="73"/>
      <c r="OWB8" s="73"/>
      <c r="OWC8" s="73"/>
      <c r="OWD8" s="73"/>
      <c r="OWE8" s="73"/>
      <c r="OWF8" s="73"/>
      <c r="OWG8" s="73"/>
      <c r="OWH8" s="73"/>
      <c r="OWI8" s="73"/>
      <c r="OWJ8" s="73"/>
      <c r="OWK8" s="73"/>
      <c r="OWL8" s="73"/>
      <c r="OWM8" s="73"/>
      <c r="OWN8" s="73"/>
      <c r="OWO8" s="73"/>
      <c r="OWP8" s="73"/>
      <c r="OWQ8" s="73"/>
      <c r="OWR8" s="73"/>
      <c r="OWS8" s="73"/>
      <c r="OWT8" s="73"/>
      <c r="OWU8" s="73"/>
      <c r="OWV8" s="73"/>
      <c r="OWW8" s="73"/>
      <c r="OWX8" s="73"/>
      <c r="OWY8" s="73"/>
      <c r="OWZ8" s="73"/>
      <c r="OXA8" s="73"/>
      <c r="OXB8" s="73"/>
      <c r="OXC8" s="73"/>
      <c r="OXD8" s="73"/>
      <c r="OXE8" s="73"/>
      <c r="OXF8" s="73"/>
      <c r="OXG8" s="73"/>
      <c r="OXH8" s="73"/>
      <c r="OXI8" s="73"/>
      <c r="OXJ8" s="73"/>
      <c r="OXK8" s="73"/>
      <c r="OXL8" s="73"/>
      <c r="OXM8" s="73"/>
      <c r="OXN8" s="73"/>
      <c r="OXO8" s="73"/>
      <c r="OXP8" s="73"/>
      <c r="OXQ8" s="73"/>
      <c r="OXR8" s="73"/>
      <c r="OXS8" s="73"/>
      <c r="OXT8" s="73"/>
      <c r="OXU8" s="73"/>
      <c r="OXV8" s="73"/>
      <c r="OXW8" s="73"/>
      <c r="OXX8" s="73"/>
      <c r="OXY8" s="73"/>
      <c r="OXZ8" s="73"/>
      <c r="OYA8" s="73"/>
      <c r="OYB8" s="73"/>
      <c r="OYC8" s="73"/>
      <c r="OYD8" s="73"/>
      <c r="OYE8" s="73"/>
      <c r="OYF8" s="73"/>
      <c r="OYG8" s="73"/>
      <c r="OYH8" s="73"/>
      <c r="OYI8" s="73"/>
      <c r="OYJ8" s="73"/>
      <c r="OYK8" s="73"/>
      <c r="OYL8" s="73"/>
      <c r="OYM8" s="73"/>
      <c r="OYN8" s="73"/>
      <c r="OYO8" s="73"/>
      <c r="OYP8" s="73"/>
      <c r="OYQ8" s="73"/>
      <c r="OYR8" s="73"/>
      <c r="OYS8" s="73"/>
      <c r="OYT8" s="73"/>
      <c r="OYU8" s="73"/>
      <c r="OYV8" s="73"/>
      <c r="OYW8" s="73"/>
      <c r="OYX8" s="73"/>
      <c r="OYY8" s="73"/>
      <c r="OYZ8" s="73"/>
      <c r="OZA8" s="73"/>
      <c r="OZB8" s="73"/>
      <c r="OZC8" s="73"/>
      <c r="OZD8" s="73"/>
      <c r="OZE8" s="73"/>
      <c r="OZF8" s="73"/>
      <c r="OZG8" s="73"/>
      <c r="OZH8" s="73"/>
      <c r="OZI8" s="73"/>
      <c r="OZJ8" s="73"/>
      <c r="OZK8" s="73"/>
      <c r="OZL8" s="73"/>
      <c r="OZM8" s="73"/>
      <c r="OZN8" s="73"/>
      <c r="OZO8" s="73"/>
      <c r="OZP8" s="73"/>
      <c r="OZQ8" s="73"/>
      <c r="OZR8" s="73"/>
      <c r="OZS8" s="73"/>
      <c r="OZT8" s="73"/>
      <c r="OZU8" s="73"/>
      <c r="OZV8" s="73"/>
      <c r="OZW8" s="73"/>
      <c r="OZX8" s="73"/>
      <c r="OZY8" s="73"/>
      <c r="OZZ8" s="73"/>
      <c r="PAA8" s="73"/>
      <c r="PAB8" s="73"/>
      <c r="PAC8" s="73"/>
      <c r="PAD8" s="73"/>
      <c r="PAE8" s="73"/>
      <c r="PAF8" s="73"/>
      <c r="PAG8" s="73"/>
      <c r="PAH8" s="73"/>
      <c r="PAI8" s="73"/>
      <c r="PAJ8" s="73"/>
      <c r="PAK8" s="73"/>
      <c r="PAL8" s="73"/>
      <c r="PAM8" s="73"/>
      <c r="PAN8" s="73"/>
      <c r="PAO8" s="73"/>
      <c r="PAP8" s="73"/>
      <c r="PAQ8" s="73"/>
      <c r="PAR8" s="73"/>
      <c r="PAS8" s="73"/>
      <c r="PAT8" s="73"/>
      <c r="PAU8" s="73"/>
      <c r="PAV8" s="73"/>
      <c r="PAW8" s="73"/>
      <c r="PAX8" s="73"/>
      <c r="PAY8" s="73"/>
      <c r="PAZ8" s="73"/>
      <c r="PBA8" s="73"/>
      <c r="PBB8" s="73"/>
      <c r="PBC8" s="73"/>
      <c r="PBD8" s="73"/>
      <c r="PBE8" s="73"/>
      <c r="PBF8" s="73"/>
      <c r="PBG8" s="73"/>
      <c r="PBH8" s="73"/>
      <c r="PBI8" s="73"/>
      <c r="PBJ8" s="73"/>
      <c r="PBK8" s="73"/>
      <c r="PBL8" s="73"/>
      <c r="PBM8" s="73"/>
      <c r="PBN8" s="73"/>
      <c r="PBO8" s="73"/>
      <c r="PBP8" s="73"/>
      <c r="PBQ8" s="73"/>
      <c r="PBR8" s="73"/>
      <c r="PBS8" s="73"/>
      <c r="PBT8" s="73"/>
      <c r="PBU8" s="73"/>
      <c r="PBV8" s="73"/>
      <c r="PBW8" s="73"/>
      <c r="PBX8" s="73"/>
      <c r="PBY8" s="73"/>
      <c r="PBZ8" s="73"/>
      <c r="PCA8" s="73"/>
      <c r="PCB8" s="73"/>
      <c r="PCC8" s="73"/>
      <c r="PCD8" s="73"/>
      <c r="PCE8" s="73"/>
      <c r="PCF8" s="73"/>
      <c r="PCG8" s="73"/>
      <c r="PCH8" s="73"/>
      <c r="PCI8" s="73"/>
      <c r="PCJ8" s="73"/>
      <c r="PCK8" s="73"/>
      <c r="PCL8" s="73"/>
      <c r="PCM8" s="73"/>
      <c r="PCN8" s="73"/>
      <c r="PCO8" s="73"/>
      <c r="PCP8" s="73"/>
      <c r="PCQ8" s="73"/>
      <c r="PCR8" s="73"/>
      <c r="PCS8" s="73"/>
      <c r="PCT8" s="73"/>
      <c r="PCU8" s="73"/>
      <c r="PCV8" s="73"/>
      <c r="PCW8" s="73"/>
      <c r="PCX8" s="73"/>
      <c r="PCY8" s="73"/>
      <c r="PCZ8" s="73"/>
      <c r="PDA8" s="73"/>
      <c r="PDB8" s="73"/>
      <c r="PDC8" s="73"/>
      <c r="PDD8" s="73"/>
      <c r="PDE8" s="73"/>
      <c r="PDF8" s="73"/>
      <c r="PDG8" s="73"/>
      <c r="PDH8" s="73"/>
      <c r="PDI8" s="73"/>
      <c r="PDJ8" s="73"/>
      <c r="PDK8" s="73"/>
      <c r="PDL8" s="73"/>
      <c r="PDM8" s="73"/>
      <c r="PDN8" s="73"/>
      <c r="PDO8" s="73"/>
      <c r="PDP8" s="73"/>
      <c r="PDQ8" s="73"/>
      <c r="PDR8" s="73"/>
      <c r="PDS8" s="73"/>
      <c r="PDT8" s="73"/>
      <c r="PDU8" s="73"/>
      <c r="PDV8" s="73"/>
      <c r="PDW8" s="73"/>
      <c r="PDX8" s="73"/>
      <c r="PDY8" s="73"/>
      <c r="PDZ8" s="73"/>
      <c r="PEA8" s="73"/>
      <c r="PEB8" s="73"/>
      <c r="PEC8" s="73"/>
      <c r="PED8" s="73"/>
      <c r="PEE8" s="73"/>
      <c r="PEF8" s="73"/>
      <c r="PEG8" s="73"/>
      <c r="PEH8" s="73"/>
      <c r="PEI8" s="73"/>
      <c r="PEJ8" s="73"/>
      <c r="PEK8" s="73"/>
      <c r="PEL8" s="73"/>
      <c r="PEM8" s="73"/>
      <c r="PEN8" s="73"/>
      <c r="PEO8" s="73"/>
      <c r="PEP8" s="73"/>
      <c r="PEQ8" s="73"/>
      <c r="PER8" s="73"/>
      <c r="PES8" s="73"/>
      <c r="PET8" s="73"/>
      <c r="PEU8" s="73"/>
      <c r="PEV8" s="73"/>
      <c r="PEW8" s="73"/>
      <c r="PEX8" s="73"/>
      <c r="PEY8" s="73"/>
      <c r="PEZ8" s="73"/>
      <c r="PFA8" s="73"/>
      <c r="PFB8" s="73"/>
      <c r="PFC8" s="73"/>
      <c r="PFD8" s="73"/>
      <c r="PFE8" s="73"/>
      <c r="PFF8" s="73"/>
      <c r="PFG8" s="73"/>
      <c r="PFH8" s="73"/>
      <c r="PFI8" s="73"/>
      <c r="PFJ8" s="73"/>
      <c r="PFK8" s="73"/>
      <c r="PFL8" s="73"/>
      <c r="PFM8" s="73"/>
      <c r="PFN8" s="73"/>
      <c r="PFO8" s="73"/>
      <c r="PFP8" s="73"/>
      <c r="PFQ8" s="73"/>
      <c r="PFR8" s="73"/>
      <c r="PFS8" s="73"/>
      <c r="PFT8" s="73"/>
      <c r="PFU8" s="73"/>
      <c r="PFV8" s="73"/>
      <c r="PFW8" s="73"/>
      <c r="PFX8" s="73"/>
      <c r="PFY8" s="73"/>
      <c r="PFZ8" s="73"/>
      <c r="PGA8" s="73"/>
      <c r="PGB8" s="73"/>
      <c r="PGC8" s="73"/>
      <c r="PGD8" s="73"/>
      <c r="PGE8" s="73"/>
      <c r="PGF8" s="73"/>
      <c r="PGG8" s="73"/>
      <c r="PGH8" s="73"/>
      <c r="PGI8" s="73"/>
      <c r="PGJ8" s="73"/>
      <c r="PGK8" s="73"/>
      <c r="PGL8" s="73"/>
      <c r="PGM8" s="73"/>
      <c r="PGN8" s="73"/>
      <c r="PGO8" s="73"/>
      <c r="PGP8" s="73"/>
      <c r="PGQ8" s="73"/>
      <c r="PGR8" s="73"/>
      <c r="PGS8" s="73"/>
      <c r="PGT8" s="73"/>
      <c r="PGU8" s="73"/>
      <c r="PGV8" s="73"/>
      <c r="PGW8" s="73"/>
      <c r="PGX8" s="73"/>
      <c r="PGY8" s="73"/>
      <c r="PGZ8" s="73"/>
      <c r="PHA8" s="73"/>
      <c r="PHB8" s="73"/>
      <c r="PHC8" s="73"/>
      <c r="PHD8" s="73"/>
      <c r="PHE8" s="73"/>
      <c r="PHF8" s="73"/>
      <c r="PHG8" s="73"/>
      <c r="PHH8" s="73"/>
      <c r="PHI8" s="73"/>
      <c r="PHJ8" s="73"/>
      <c r="PHK8" s="73"/>
      <c r="PHL8" s="73"/>
      <c r="PHM8" s="73"/>
      <c r="PHN8" s="73"/>
      <c r="PHO8" s="73"/>
      <c r="PHP8" s="73"/>
      <c r="PHQ8" s="73"/>
      <c r="PHR8" s="73"/>
      <c r="PHS8" s="73"/>
      <c r="PHT8" s="73"/>
      <c r="PHU8" s="73"/>
      <c r="PHV8" s="73"/>
      <c r="PHW8" s="73"/>
      <c r="PHX8" s="73"/>
      <c r="PHY8" s="73"/>
      <c r="PHZ8" s="73"/>
      <c r="PIA8" s="73"/>
      <c r="PIB8" s="73"/>
      <c r="PIC8" s="73"/>
      <c r="PID8" s="73"/>
      <c r="PIE8" s="73"/>
      <c r="PIF8" s="73"/>
      <c r="PIG8" s="73"/>
      <c r="PIH8" s="73"/>
      <c r="PII8" s="73"/>
      <c r="PIJ8" s="73"/>
      <c r="PIK8" s="73"/>
      <c r="PIL8" s="73"/>
      <c r="PIM8" s="73"/>
      <c r="PIN8" s="73"/>
      <c r="PIO8" s="73"/>
      <c r="PIP8" s="73"/>
      <c r="PIQ8" s="73"/>
      <c r="PIR8" s="73"/>
      <c r="PIS8" s="73"/>
      <c r="PIT8" s="73"/>
      <c r="PIU8" s="73"/>
      <c r="PIV8" s="73"/>
      <c r="PIW8" s="73"/>
      <c r="PIX8" s="73"/>
      <c r="PIY8" s="73"/>
      <c r="PIZ8" s="73"/>
      <c r="PJA8" s="73"/>
      <c r="PJB8" s="73"/>
      <c r="PJC8" s="73"/>
      <c r="PJD8" s="73"/>
      <c r="PJE8" s="73"/>
      <c r="PJF8" s="73"/>
      <c r="PJG8" s="73"/>
      <c r="PJH8" s="73"/>
      <c r="PJI8" s="73"/>
      <c r="PJJ8" s="73"/>
      <c r="PJK8" s="73"/>
      <c r="PJL8" s="73"/>
      <c r="PJM8" s="73"/>
      <c r="PJN8" s="73"/>
      <c r="PJO8" s="73"/>
      <c r="PJP8" s="73"/>
      <c r="PJQ8" s="73"/>
      <c r="PJR8" s="73"/>
      <c r="PJS8" s="73"/>
      <c r="PJT8" s="73"/>
      <c r="PJU8" s="73"/>
      <c r="PJV8" s="73"/>
      <c r="PJW8" s="73"/>
      <c r="PJX8" s="73"/>
      <c r="PJY8" s="73"/>
      <c r="PJZ8" s="73"/>
      <c r="PKA8" s="73"/>
      <c r="PKB8" s="73"/>
      <c r="PKC8" s="73"/>
      <c r="PKD8" s="73"/>
      <c r="PKE8" s="73"/>
      <c r="PKF8" s="73"/>
      <c r="PKG8" s="73"/>
      <c r="PKH8" s="73"/>
      <c r="PKI8" s="73"/>
      <c r="PKJ8" s="73"/>
      <c r="PKK8" s="73"/>
      <c r="PKL8" s="73"/>
      <c r="PKM8" s="73"/>
      <c r="PKN8" s="73"/>
      <c r="PKO8" s="73"/>
      <c r="PKP8" s="73"/>
      <c r="PKQ8" s="73"/>
      <c r="PKR8" s="73"/>
      <c r="PKS8" s="73"/>
      <c r="PKT8" s="73"/>
      <c r="PKU8" s="73"/>
      <c r="PKV8" s="73"/>
      <c r="PKW8" s="73"/>
      <c r="PKX8" s="73"/>
      <c r="PKY8" s="73"/>
      <c r="PKZ8" s="73"/>
      <c r="PLA8" s="73"/>
      <c r="PLB8" s="73"/>
      <c r="PLC8" s="73"/>
      <c r="PLD8" s="73"/>
      <c r="PLE8" s="73"/>
      <c r="PLF8" s="73"/>
      <c r="PLG8" s="73"/>
      <c r="PLH8" s="73"/>
      <c r="PLI8" s="73"/>
      <c r="PLJ8" s="73"/>
      <c r="PLK8" s="73"/>
      <c r="PLL8" s="73"/>
      <c r="PLM8" s="73"/>
      <c r="PLN8" s="73"/>
      <c r="PLO8" s="73"/>
      <c r="PLP8" s="73"/>
      <c r="PLQ8" s="73"/>
      <c r="PLR8" s="73"/>
      <c r="PLS8" s="73"/>
      <c r="PLT8" s="73"/>
      <c r="PLU8" s="73"/>
      <c r="PLV8" s="73"/>
      <c r="PLW8" s="73"/>
      <c r="PLX8" s="73"/>
      <c r="PLY8" s="73"/>
      <c r="PLZ8" s="73"/>
      <c r="PMA8" s="73"/>
      <c r="PMB8" s="73"/>
      <c r="PMC8" s="73"/>
      <c r="PMD8" s="73"/>
      <c r="PME8" s="73"/>
      <c r="PMF8" s="73"/>
      <c r="PMG8" s="73"/>
      <c r="PMH8" s="73"/>
      <c r="PMI8" s="73"/>
      <c r="PMJ8" s="73"/>
      <c r="PMK8" s="73"/>
      <c r="PML8" s="73"/>
      <c r="PMM8" s="73"/>
      <c r="PMN8" s="73"/>
      <c r="PMO8" s="73"/>
      <c r="PMP8" s="73"/>
      <c r="PMQ8" s="73"/>
      <c r="PMR8" s="73"/>
      <c r="PMS8" s="73"/>
      <c r="PMT8" s="73"/>
      <c r="PMU8" s="73"/>
      <c r="PMV8" s="73"/>
      <c r="PMW8" s="73"/>
      <c r="PMX8" s="73"/>
      <c r="PMY8" s="73"/>
      <c r="PMZ8" s="73"/>
      <c r="PNA8" s="73"/>
      <c r="PNB8" s="73"/>
      <c r="PNC8" s="73"/>
      <c r="PND8" s="73"/>
      <c r="PNE8" s="73"/>
      <c r="PNF8" s="73"/>
      <c r="PNG8" s="73"/>
      <c r="PNH8" s="73"/>
      <c r="PNI8" s="73"/>
      <c r="PNJ8" s="73"/>
      <c r="PNK8" s="73"/>
      <c r="PNL8" s="73"/>
      <c r="PNM8" s="73"/>
      <c r="PNN8" s="73"/>
      <c r="PNO8" s="73"/>
      <c r="PNP8" s="73"/>
      <c r="PNQ8" s="73"/>
      <c r="PNR8" s="73"/>
      <c r="PNS8" s="73"/>
      <c r="PNT8" s="73"/>
      <c r="PNU8" s="73"/>
      <c r="PNV8" s="73"/>
      <c r="PNW8" s="73"/>
      <c r="PNX8" s="73"/>
      <c r="PNY8" s="73"/>
      <c r="PNZ8" s="73"/>
      <c r="POA8" s="73"/>
      <c r="POB8" s="73"/>
      <c r="POC8" s="73"/>
      <c r="POD8" s="73"/>
      <c r="POE8" s="73"/>
      <c r="POF8" s="73"/>
      <c r="POG8" s="73"/>
      <c r="POH8" s="73"/>
      <c r="POI8" s="73"/>
      <c r="POJ8" s="73"/>
      <c r="POK8" s="73"/>
      <c r="POL8" s="73"/>
      <c r="POM8" s="73"/>
      <c r="PON8" s="73"/>
      <c r="POO8" s="73"/>
      <c r="POP8" s="73"/>
      <c r="POQ8" s="73"/>
      <c r="POR8" s="73"/>
      <c r="POS8" s="73"/>
      <c r="POT8" s="73"/>
      <c r="POU8" s="73"/>
      <c r="POV8" s="73"/>
      <c r="POW8" s="73"/>
      <c r="POX8" s="73"/>
      <c r="POY8" s="73"/>
      <c r="POZ8" s="73"/>
      <c r="PPA8" s="73"/>
      <c r="PPB8" s="73"/>
      <c r="PPC8" s="73"/>
      <c r="PPD8" s="73"/>
      <c r="PPE8" s="73"/>
      <c r="PPF8" s="73"/>
      <c r="PPG8" s="73"/>
      <c r="PPH8" s="73"/>
      <c r="PPI8" s="73"/>
      <c r="PPJ8" s="73"/>
      <c r="PPK8" s="73"/>
      <c r="PPL8" s="73"/>
      <c r="PPM8" s="73"/>
      <c r="PPN8" s="73"/>
      <c r="PPO8" s="73"/>
      <c r="PPP8" s="73"/>
      <c r="PPQ8" s="73"/>
      <c r="PPR8" s="73"/>
      <c r="PPS8" s="73"/>
      <c r="PPT8" s="73"/>
      <c r="PPU8" s="73"/>
      <c r="PPV8" s="73"/>
      <c r="PPW8" s="73"/>
      <c r="PPX8" s="73"/>
      <c r="PPY8" s="73"/>
      <c r="PPZ8" s="73"/>
      <c r="PQA8" s="73"/>
      <c r="PQB8" s="73"/>
      <c r="PQC8" s="73"/>
      <c r="PQD8" s="73"/>
      <c r="PQE8" s="73"/>
      <c r="PQF8" s="73"/>
      <c r="PQG8" s="73"/>
      <c r="PQH8" s="73"/>
      <c r="PQI8" s="73"/>
      <c r="PQJ8" s="73"/>
      <c r="PQK8" s="73"/>
      <c r="PQL8" s="73"/>
      <c r="PQM8" s="73"/>
      <c r="PQN8" s="73"/>
      <c r="PQO8" s="73"/>
      <c r="PQP8" s="73"/>
      <c r="PQQ8" s="73"/>
      <c r="PQR8" s="73"/>
      <c r="PQS8" s="73"/>
      <c r="PQT8" s="73"/>
      <c r="PQU8" s="73"/>
      <c r="PQV8" s="73"/>
      <c r="PQW8" s="73"/>
      <c r="PQX8" s="73"/>
      <c r="PQY8" s="73"/>
      <c r="PQZ8" s="73"/>
      <c r="PRA8" s="73"/>
      <c r="PRB8" s="73"/>
      <c r="PRC8" s="73"/>
      <c r="PRD8" s="73"/>
      <c r="PRE8" s="73"/>
      <c r="PRF8" s="73"/>
      <c r="PRG8" s="73"/>
      <c r="PRH8" s="73"/>
      <c r="PRI8" s="73"/>
      <c r="PRJ8" s="73"/>
      <c r="PRK8" s="73"/>
      <c r="PRL8" s="73"/>
      <c r="PRM8" s="73"/>
      <c r="PRN8" s="73"/>
      <c r="PRO8" s="73"/>
      <c r="PRP8" s="73"/>
      <c r="PRQ8" s="73"/>
      <c r="PRR8" s="73"/>
      <c r="PRS8" s="73"/>
      <c r="PRT8" s="73"/>
      <c r="PRU8" s="73"/>
      <c r="PRV8" s="73"/>
      <c r="PRW8" s="73"/>
      <c r="PRX8" s="73"/>
      <c r="PRY8" s="73"/>
      <c r="PRZ8" s="73"/>
      <c r="PSA8" s="73"/>
      <c r="PSB8" s="73"/>
      <c r="PSC8" s="73"/>
      <c r="PSD8" s="73"/>
      <c r="PSE8" s="73"/>
      <c r="PSF8" s="73"/>
      <c r="PSG8" s="73"/>
      <c r="PSH8" s="73"/>
      <c r="PSI8" s="73"/>
      <c r="PSJ8" s="73"/>
      <c r="PSK8" s="73"/>
      <c r="PSL8" s="73"/>
      <c r="PSM8" s="73"/>
      <c r="PSN8" s="73"/>
      <c r="PSO8" s="73"/>
      <c r="PSP8" s="73"/>
      <c r="PSQ8" s="73"/>
      <c r="PSR8" s="73"/>
      <c r="PSS8" s="73"/>
      <c r="PST8" s="73"/>
      <c r="PSU8" s="73"/>
      <c r="PSV8" s="73"/>
      <c r="PSW8" s="73"/>
      <c r="PSX8" s="73"/>
      <c r="PSY8" s="73"/>
      <c r="PSZ8" s="73"/>
      <c r="PTA8" s="73"/>
      <c r="PTB8" s="73"/>
      <c r="PTC8" s="73"/>
      <c r="PTD8" s="73"/>
      <c r="PTE8" s="73"/>
      <c r="PTF8" s="73"/>
      <c r="PTG8" s="73"/>
      <c r="PTH8" s="73"/>
      <c r="PTI8" s="73"/>
      <c r="PTJ8" s="73"/>
      <c r="PTK8" s="73"/>
      <c r="PTL8" s="73"/>
      <c r="PTM8" s="73"/>
      <c r="PTN8" s="73"/>
      <c r="PTO8" s="73"/>
      <c r="PTP8" s="73"/>
      <c r="PTQ8" s="73"/>
      <c r="PTR8" s="73"/>
      <c r="PTS8" s="73"/>
      <c r="PTT8" s="73"/>
      <c r="PTU8" s="73"/>
      <c r="PTV8" s="73"/>
      <c r="PTW8" s="73"/>
      <c r="PTX8" s="73"/>
      <c r="PTY8" s="73"/>
      <c r="PTZ8" s="73"/>
      <c r="PUA8" s="73"/>
      <c r="PUB8" s="73"/>
      <c r="PUC8" s="73"/>
      <c r="PUD8" s="73"/>
      <c r="PUE8" s="73"/>
      <c r="PUF8" s="73"/>
      <c r="PUG8" s="73"/>
      <c r="PUH8" s="73"/>
      <c r="PUI8" s="73"/>
      <c r="PUJ8" s="73"/>
      <c r="PUK8" s="73"/>
      <c r="PUL8" s="73"/>
      <c r="PUM8" s="73"/>
      <c r="PUN8" s="73"/>
      <c r="PUO8" s="73"/>
      <c r="PUP8" s="73"/>
      <c r="PUQ8" s="73"/>
      <c r="PUR8" s="73"/>
      <c r="PUS8" s="73"/>
      <c r="PUT8" s="73"/>
      <c r="PUU8" s="73"/>
      <c r="PUV8" s="73"/>
      <c r="PUW8" s="73"/>
      <c r="PUX8" s="73"/>
      <c r="PUY8" s="73"/>
      <c r="PUZ8" s="73"/>
      <c r="PVA8" s="73"/>
      <c r="PVB8" s="73"/>
      <c r="PVC8" s="73"/>
      <c r="PVD8" s="73"/>
      <c r="PVE8" s="73"/>
      <c r="PVF8" s="73"/>
      <c r="PVG8" s="73"/>
      <c r="PVH8" s="73"/>
      <c r="PVI8" s="73"/>
      <c r="PVJ8" s="73"/>
      <c r="PVK8" s="73"/>
      <c r="PVL8" s="73"/>
      <c r="PVM8" s="73"/>
      <c r="PVN8" s="73"/>
      <c r="PVO8" s="73"/>
      <c r="PVP8" s="73"/>
      <c r="PVQ8" s="73"/>
      <c r="PVR8" s="73"/>
      <c r="PVS8" s="73"/>
      <c r="PVT8" s="73"/>
      <c r="PVU8" s="73"/>
      <c r="PVV8" s="73"/>
      <c r="PVW8" s="73"/>
      <c r="PVX8" s="73"/>
      <c r="PVY8" s="73"/>
      <c r="PVZ8" s="73"/>
      <c r="PWA8" s="73"/>
      <c r="PWB8" s="73"/>
      <c r="PWC8" s="73"/>
      <c r="PWD8" s="73"/>
      <c r="PWE8" s="73"/>
      <c r="PWF8" s="73"/>
      <c r="PWG8" s="73"/>
      <c r="PWH8" s="73"/>
      <c r="PWI8" s="73"/>
      <c r="PWJ8" s="73"/>
      <c r="PWK8" s="73"/>
      <c r="PWL8" s="73"/>
      <c r="PWM8" s="73"/>
      <c r="PWN8" s="73"/>
      <c r="PWO8" s="73"/>
      <c r="PWP8" s="73"/>
      <c r="PWQ8" s="73"/>
      <c r="PWR8" s="73"/>
      <c r="PWS8" s="73"/>
      <c r="PWT8" s="73"/>
      <c r="PWU8" s="73"/>
      <c r="PWV8" s="73"/>
      <c r="PWW8" s="73"/>
      <c r="PWX8" s="73"/>
      <c r="PWY8" s="73"/>
      <c r="PWZ8" s="73"/>
      <c r="PXA8" s="73"/>
      <c r="PXB8" s="73"/>
      <c r="PXC8" s="73"/>
      <c r="PXD8" s="73"/>
      <c r="PXE8" s="73"/>
      <c r="PXF8" s="73"/>
      <c r="PXG8" s="73"/>
      <c r="PXH8" s="73"/>
      <c r="PXI8" s="73"/>
      <c r="PXJ8" s="73"/>
      <c r="PXK8" s="73"/>
      <c r="PXL8" s="73"/>
      <c r="PXM8" s="73"/>
      <c r="PXN8" s="73"/>
      <c r="PXO8" s="73"/>
      <c r="PXP8" s="73"/>
      <c r="PXQ8" s="73"/>
      <c r="PXR8" s="73"/>
      <c r="PXS8" s="73"/>
      <c r="PXT8" s="73"/>
      <c r="PXU8" s="73"/>
      <c r="PXV8" s="73"/>
      <c r="PXW8" s="73"/>
      <c r="PXX8" s="73"/>
      <c r="PXY8" s="73"/>
      <c r="PXZ8" s="73"/>
      <c r="PYA8" s="73"/>
      <c r="PYB8" s="73"/>
      <c r="PYC8" s="73"/>
      <c r="PYD8" s="73"/>
      <c r="PYE8" s="73"/>
      <c r="PYF8" s="73"/>
      <c r="PYG8" s="73"/>
      <c r="PYH8" s="73"/>
      <c r="PYI8" s="73"/>
      <c r="PYJ8" s="73"/>
      <c r="PYK8" s="73"/>
      <c r="PYL8" s="73"/>
      <c r="PYM8" s="73"/>
      <c r="PYN8" s="73"/>
      <c r="PYO8" s="73"/>
      <c r="PYP8" s="73"/>
      <c r="PYQ8" s="73"/>
      <c r="PYR8" s="73"/>
      <c r="PYS8" s="73"/>
      <c r="PYT8" s="73"/>
      <c r="PYU8" s="73"/>
      <c r="PYV8" s="73"/>
      <c r="PYW8" s="73"/>
      <c r="PYX8" s="73"/>
      <c r="PYY8" s="73"/>
      <c r="PYZ8" s="73"/>
      <c r="PZA8" s="73"/>
      <c r="PZB8" s="73"/>
      <c r="PZC8" s="73"/>
      <c r="PZD8" s="73"/>
      <c r="PZE8" s="73"/>
      <c r="PZF8" s="73"/>
      <c r="PZG8" s="73"/>
      <c r="PZH8" s="73"/>
      <c r="PZI8" s="73"/>
      <c r="PZJ8" s="73"/>
      <c r="PZK8" s="73"/>
      <c r="PZL8" s="73"/>
      <c r="PZM8" s="73"/>
      <c r="PZN8" s="73"/>
      <c r="PZO8" s="73"/>
      <c r="PZP8" s="73"/>
      <c r="PZQ8" s="73"/>
      <c r="PZR8" s="73"/>
      <c r="PZS8" s="73"/>
      <c r="PZT8" s="73"/>
      <c r="PZU8" s="73"/>
      <c r="PZV8" s="73"/>
      <c r="PZW8" s="73"/>
      <c r="PZX8" s="73"/>
      <c r="PZY8" s="73"/>
      <c r="PZZ8" s="73"/>
      <c r="QAA8" s="73"/>
      <c r="QAB8" s="73"/>
      <c r="QAC8" s="73"/>
      <c r="QAD8" s="73"/>
      <c r="QAE8" s="73"/>
      <c r="QAF8" s="73"/>
      <c r="QAG8" s="73"/>
      <c r="QAH8" s="73"/>
      <c r="QAI8" s="73"/>
      <c r="QAJ8" s="73"/>
      <c r="QAK8" s="73"/>
      <c r="QAL8" s="73"/>
      <c r="QAM8" s="73"/>
      <c r="QAN8" s="73"/>
      <c r="QAO8" s="73"/>
      <c r="QAP8" s="73"/>
      <c r="QAQ8" s="73"/>
      <c r="QAR8" s="73"/>
      <c r="QAS8" s="73"/>
      <c r="QAT8" s="73"/>
      <c r="QAU8" s="73"/>
      <c r="QAV8" s="73"/>
      <c r="QAW8" s="73"/>
      <c r="QAX8" s="73"/>
      <c r="QAY8" s="73"/>
      <c r="QAZ8" s="73"/>
      <c r="QBA8" s="73"/>
      <c r="QBB8" s="73"/>
      <c r="QBC8" s="73"/>
      <c r="QBD8" s="73"/>
      <c r="QBE8" s="73"/>
      <c r="QBF8" s="73"/>
      <c r="QBG8" s="73"/>
      <c r="QBH8" s="73"/>
      <c r="QBI8" s="73"/>
      <c r="QBJ8" s="73"/>
      <c r="QBK8" s="73"/>
      <c r="QBL8" s="73"/>
      <c r="QBM8" s="73"/>
      <c r="QBN8" s="73"/>
      <c r="QBO8" s="73"/>
      <c r="QBP8" s="73"/>
      <c r="QBQ8" s="73"/>
      <c r="QBR8" s="73"/>
      <c r="QBS8" s="73"/>
      <c r="QBT8" s="73"/>
      <c r="QBU8" s="73"/>
      <c r="QBV8" s="73"/>
      <c r="QBW8" s="73"/>
      <c r="QBX8" s="73"/>
      <c r="QBY8" s="73"/>
      <c r="QBZ8" s="73"/>
      <c r="QCA8" s="73"/>
      <c r="QCB8" s="73"/>
      <c r="QCC8" s="73"/>
      <c r="QCD8" s="73"/>
      <c r="QCE8" s="73"/>
      <c r="QCF8" s="73"/>
      <c r="QCG8" s="73"/>
      <c r="QCH8" s="73"/>
      <c r="QCI8" s="73"/>
      <c r="QCJ8" s="73"/>
      <c r="QCK8" s="73"/>
      <c r="QCL8" s="73"/>
      <c r="QCM8" s="73"/>
      <c r="QCN8" s="73"/>
      <c r="QCO8" s="73"/>
      <c r="QCP8" s="73"/>
      <c r="QCQ8" s="73"/>
      <c r="QCR8" s="73"/>
      <c r="QCS8" s="73"/>
      <c r="QCT8" s="73"/>
      <c r="QCU8" s="73"/>
      <c r="QCV8" s="73"/>
      <c r="QCW8" s="73"/>
      <c r="QCX8" s="73"/>
      <c r="QCY8" s="73"/>
      <c r="QCZ8" s="73"/>
      <c r="QDA8" s="73"/>
      <c r="QDB8" s="73"/>
      <c r="QDC8" s="73"/>
      <c r="QDD8" s="73"/>
      <c r="QDE8" s="73"/>
      <c r="QDF8" s="73"/>
      <c r="QDG8" s="73"/>
      <c r="QDH8" s="73"/>
      <c r="QDI8" s="73"/>
      <c r="QDJ8" s="73"/>
      <c r="QDK8" s="73"/>
      <c r="QDL8" s="73"/>
      <c r="QDM8" s="73"/>
      <c r="QDN8" s="73"/>
      <c r="QDO8" s="73"/>
      <c r="QDP8" s="73"/>
      <c r="QDQ8" s="73"/>
      <c r="QDR8" s="73"/>
      <c r="QDS8" s="73"/>
      <c r="QDT8" s="73"/>
      <c r="QDU8" s="73"/>
      <c r="QDV8" s="73"/>
      <c r="QDW8" s="73"/>
      <c r="QDX8" s="73"/>
      <c r="QDY8" s="73"/>
      <c r="QDZ8" s="73"/>
      <c r="QEA8" s="73"/>
      <c r="QEB8" s="73"/>
      <c r="QEC8" s="73"/>
      <c r="QED8" s="73"/>
      <c r="QEE8" s="73"/>
      <c r="QEF8" s="73"/>
      <c r="QEG8" s="73"/>
      <c r="QEH8" s="73"/>
      <c r="QEI8" s="73"/>
      <c r="QEJ8" s="73"/>
      <c r="QEK8" s="73"/>
      <c r="QEL8" s="73"/>
      <c r="QEM8" s="73"/>
      <c r="QEN8" s="73"/>
      <c r="QEO8" s="73"/>
      <c r="QEP8" s="73"/>
      <c r="QEQ8" s="73"/>
      <c r="QER8" s="73"/>
      <c r="QES8" s="73"/>
      <c r="QET8" s="73"/>
      <c r="QEU8" s="73"/>
      <c r="QEV8" s="73"/>
      <c r="QEW8" s="73"/>
      <c r="QEX8" s="73"/>
      <c r="QEY8" s="73"/>
      <c r="QEZ8" s="73"/>
      <c r="QFA8" s="73"/>
      <c r="QFB8" s="73"/>
      <c r="QFC8" s="73"/>
      <c r="QFD8" s="73"/>
      <c r="QFE8" s="73"/>
      <c r="QFF8" s="73"/>
      <c r="QFG8" s="73"/>
      <c r="QFH8" s="73"/>
      <c r="QFI8" s="73"/>
      <c r="QFJ8" s="73"/>
      <c r="QFK8" s="73"/>
      <c r="QFL8" s="73"/>
      <c r="QFM8" s="73"/>
      <c r="QFN8" s="73"/>
      <c r="QFO8" s="73"/>
      <c r="QFP8" s="73"/>
      <c r="QFQ8" s="73"/>
      <c r="QFR8" s="73"/>
      <c r="QFS8" s="73"/>
      <c r="QFT8" s="73"/>
      <c r="QFU8" s="73"/>
      <c r="QFV8" s="73"/>
      <c r="QFW8" s="73"/>
      <c r="QFX8" s="73"/>
      <c r="QFY8" s="73"/>
      <c r="QFZ8" s="73"/>
      <c r="QGA8" s="73"/>
      <c r="QGB8" s="73"/>
      <c r="QGC8" s="73"/>
      <c r="QGD8" s="73"/>
      <c r="QGE8" s="73"/>
      <c r="QGF8" s="73"/>
      <c r="QGG8" s="73"/>
      <c r="QGH8" s="73"/>
      <c r="QGI8" s="73"/>
      <c r="QGJ8" s="73"/>
      <c r="QGK8" s="73"/>
      <c r="QGL8" s="73"/>
      <c r="QGM8" s="73"/>
      <c r="QGN8" s="73"/>
      <c r="QGO8" s="73"/>
      <c r="QGP8" s="73"/>
      <c r="QGQ8" s="73"/>
      <c r="QGR8" s="73"/>
      <c r="QGS8" s="73"/>
      <c r="QGT8" s="73"/>
      <c r="QGU8" s="73"/>
      <c r="QGV8" s="73"/>
      <c r="QGW8" s="73"/>
      <c r="QGX8" s="73"/>
      <c r="QGY8" s="73"/>
      <c r="QGZ8" s="73"/>
      <c r="QHA8" s="73"/>
      <c r="QHB8" s="73"/>
      <c r="QHC8" s="73"/>
      <c r="QHD8" s="73"/>
      <c r="QHE8" s="73"/>
      <c r="QHF8" s="73"/>
      <c r="QHG8" s="73"/>
      <c r="QHH8" s="73"/>
      <c r="QHI8" s="73"/>
      <c r="QHJ8" s="73"/>
      <c r="QHK8" s="73"/>
      <c r="QHL8" s="73"/>
      <c r="QHM8" s="73"/>
      <c r="QHN8" s="73"/>
      <c r="QHO8" s="73"/>
      <c r="QHP8" s="73"/>
      <c r="QHQ8" s="73"/>
      <c r="QHR8" s="73"/>
      <c r="QHS8" s="73"/>
      <c r="QHT8" s="73"/>
      <c r="QHU8" s="73"/>
      <c r="QHV8" s="73"/>
      <c r="QHW8" s="73"/>
      <c r="QHX8" s="73"/>
      <c r="QHY8" s="73"/>
      <c r="QHZ8" s="73"/>
      <c r="QIA8" s="73"/>
      <c r="QIB8" s="73"/>
      <c r="QIC8" s="73"/>
      <c r="QID8" s="73"/>
      <c r="QIE8" s="73"/>
      <c r="QIF8" s="73"/>
      <c r="QIG8" s="73"/>
      <c r="QIH8" s="73"/>
      <c r="QII8" s="73"/>
      <c r="QIJ8" s="73"/>
      <c r="QIK8" s="73"/>
      <c r="QIL8" s="73"/>
      <c r="QIM8" s="73"/>
      <c r="QIN8" s="73"/>
      <c r="QIO8" s="73"/>
      <c r="QIP8" s="73"/>
      <c r="QIQ8" s="73"/>
      <c r="QIR8" s="73"/>
      <c r="QIS8" s="73"/>
      <c r="QIT8" s="73"/>
      <c r="QIU8" s="73"/>
      <c r="QIV8" s="73"/>
      <c r="QIW8" s="73"/>
      <c r="QIX8" s="73"/>
      <c r="QIY8" s="73"/>
      <c r="QIZ8" s="73"/>
      <c r="QJA8" s="73"/>
      <c r="QJB8" s="73"/>
      <c r="QJC8" s="73"/>
      <c r="QJD8" s="73"/>
      <c r="QJE8" s="73"/>
      <c r="QJF8" s="73"/>
      <c r="QJG8" s="73"/>
      <c r="QJH8" s="73"/>
      <c r="QJI8" s="73"/>
      <c r="QJJ8" s="73"/>
      <c r="QJK8" s="73"/>
      <c r="QJL8" s="73"/>
      <c r="QJM8" s="73"/>
      <c r="QJN8" s="73"/>
      <c r="QJO8" s="73"/>
      <c r="QJP8" s="73"/>
      <c r="QJQ8" s="73"/>
      <c r="QJR8" s="73"/>
      <c r="QJS8" s="73"/>
      <c r="QJT8" s="73"/>
      <c r="QJU8" s="73"/>
      <c r="QJV8" s="73"/>
      <c r="QJW8" s="73"/>
      <c r="QJX8" s="73"/>
      <c r="QJY8" s="73"/>
      <c r="QJZ8" s="73"/>
      <c r="QKA8" s="73"/>
      <c r="QKB8" s="73"/>
      <c r="QKC8" s="73"/>
      <c r="QKD8" s="73"/>
      <c r="QKE8" s="73"/>
      <c r="QKF8" s="73"/>
      <c r="QKG8" s="73"/>
      <c r="QKH8" s="73"/>
      <c r="QKI8" s="73"/>
      <c r="QKJ8" s="73"/>
      <c r="QKK8" s="73"/>
      <c r="QKL8" s="73"/>
      <c r="QKM8" s="73"/>
      <c r="QKN8" s="73"/>
      <c r="QKO8" s="73"/>
      <c r="QKP8" s="73"/>
      <c r="QKQ8" s="73"/>
      <c r="QKR8" s="73"/>
      <c r="QKS8" s="73"/>
      <c r="QKT8" s="73"/>
      <c r="QKU8" s="73"/>
      <c r="QKV8" s="73"/>
      <c r="QKW8" s="73"/>
      <c r="QKX8" s="73"/>
      <c r="QKY8" s="73"/>
      <c r="QKZ8" s="73"/>
      <c r="QLA8" s="73"/>
      <c r="QLB8" s="73"/>
      <c r="QLC8" s="73"/>
      <c r="QLD8" s="73"/>
      <c r="QLE8" s="73"/>
      <c r="QLF8" s="73"/>
      <c r="QLG8" s="73"/>
      <c r="QLH8" s="73"/>
      <c r="QLI8" s="73"/>
      <c r="QLJ8" s="73"/>
      <c r="QLK8" s="73"/>
      <c r="QLL8" s="73"/>
      <c r="QLM8" s="73"/>
      <c r="QLN8" s="73"/>
      <c r="QLO8" s="73"/>
      <c r="QLP8" s="73"/>
      <c r="QLQ8" s="73"/>
      <c r="QLR8" s="73"/>
      <c r="QLS8" s="73"/>
      <c r="QLT8" s="73"/>
      <c r="QLU8" s="73"/>
      <c r="QLV8" s="73"/>
      <c r="QLW8" s="73"/>
      <c r="QLX8" s="73"/>
      <c r="QLY8" s="73"/>
      <c r="QLZ8" s="73"/>
      <c r="QMA8" s="73"/>
      <c r="QMB8" s="73"/>
      <c r="QMC8" s="73"/>
      <c r="QMD8" s="73"/>
      <c r="QME8" s="73"/>
      <c r="QMF8" s="73"/>
      <c r="QMG8" s="73"/>
      <c r="QMH8" s="73"/>
      <c r="QMI8" s="73"/>
      <c r="QMJ8" s="73"/>
      <c r="QMK8" s="73"/>
      <c r="QML8" s="73"/>
      <c r="QMM8" s="73"/>
      <c r="QMN8" s="73"/>
      <c r="QMO8" s="73"/>
      <c r="QMP8" s="73"/>
      <c r="QMQ8" s="73"/>
      <c r="QMR8" s="73"/>
      <c r="QMS8" s="73"/>
      <c r="QMT8" s="73"/>
      <c r="QMU8" s="73"/>
      <c r="QMV8" s="73"/>
      <c r="QMW8" s="73"/>
      <c r="QMX8" s="73"/>
      <c r="QMY8" s="73"/>
      <c r="QMZ8" s="73"/>
      <c r="QNA8" s="73"/>
      <c r="QNB8" s="73"/>
      <c r="QNC8" s="73"/>
      <c r="QND8" s="73"/>
      <c r="QNE8" s="73"/>
      <c r="QNF8" s="73"/>
      <c r="QNG8" s="73"/>
      <c r="QNH8" s="73"/>
      <c r="QNI8" s="73"/>
      <c r="QNJ8" s="73"/>
      <c r="QNK8" s="73"/>
      <c r="QNL8" s="73"/>
      <c r="QNM8" s="73"/>
      <c r="QNN8" s="73"/>
      <c r="QNO8" s="73"/>
      <c r="QNP8" s="73"/>
      <c r="QNQ8" s="73"/>
      <c r="QNR8" s="73"/>
      <c r="QNS8" s="73"/>
      <c r="QNT8" s="73"/>
      <c r="QNU8" s="73"/>
      <c r="QNV8" s="73"/>
      <c r="QNW8" s="73"/>
      <c r="QNX8" s="73"/>
      <c r="QNY8" s="73"/>
      <c r="QNZ8" s="73"/>
      <c r="QOA8" s="73"/>
      <c r="QOB8" s="73"/>
      <c r="QOC8" s="73"/>
      <c r="QOD8" s="73"/>
      <c r="QOE8" s="73"/>
      <c r="QOF8" s="73"/>
      <c r="QOG8" s="73"/>
      <c r="QOH8" s="73"/>
      <c r="QOI8" s="73"/>
      <c r="QOJ8" s="73"/>
      <c r="QOK8" s="73"/>
      <c r="QOL8" s="73"/>
      <c r="QOM8" s="73"/>
      <c r="QON8" s="73"/>
      <c r="QOO8" s="73"/>
      <c r="QOP8" s="73"/>
      <c r="QOQ8" s="73"/>
      <c r="QOR8" s="73"/>
      <c r="QOS8" s="73"/>
      <c r="QOT8" s="73"/>
      <c r="QOU8" s="73"/>
      <c r="QOV8" s="73"/>
      <c r="QOW8" s="73"/>
      <c r="QOX8" s="73"/>
      <c r="QOY8" s="73"/>
      <c r="QOZ8" s="73"/>
      <c r="QPA8" s="73"/>
      <c r="QPB8" s="73"/>
      <c r="QPC8" s="73"/>
      <c r="QPD8" s="73"/>
      <c r="QPE8" s="73"/>
      <c r="QPF8" s="73"/>
      <c r="QPG8" s="73"/>
      <c r="QPH8" s="73"/>
      <c r="QPI8" s="73"/>
      <c r="QPJ8" s="73"/>
      <c r="QPK8" s="73"/>
      <c r="QPL8" s="73"/>
      <c r="QPM8" s="73"/>
      <c r="QPN8" s="73"/>
      <c r="QPO8" s="73"/>
      <c r="QPP8" s="73"/>
      <c r="QPQ8" s="73"/>
      <c r="QPR8" s="73"/>
      <c r="QPS8" s="73"/>
      <c r="QPT8" s="73"/>
      <c r="QPU8" s="73"/>
      <c r="QPV8" s="73"/>
      <c r="QPW8" s="73"/>
      <c r="QPX8" s="73"/>
      <c r="QPY8" s="73"/>
      <c r="QPZ8" s="73"/>
      <c r="QQA8" s="73"/>
      <c r="QQB8" s="73"/>
      <c r="QQC8" s="73"/>
      <c r="QQD8" s="73"/>
      <c r="QQE8" s="73"/>
      <c r="QQF8" s="73"/>
      <c r="QQG8" s="73"/>
      <c r="QQH8" s="73"/>
      <c r="QQI8" s="73"/>
      <c r="QQJ8" s="73"/>
      <c r="QQK8" s="73"/>
      <c r="QQL8" s="73"/>
      <c r="QQM8" s="73"/>
      <c r="QQN8" s="73"/>
      <c r="QQO8" s="73"/>
      <c r="QQP8" s="73"/>
      <c r="QQQ8" s="73"/>
      <c r="QQR8" s="73"/>
      <c r="QQS8" s="73"/>
      <c r="QQT8" s="73"/>
      <c r="QQU8" s="73"/>
      <c r="QQV8" s="73"/>
      <c r="QQW8" s="73"/>
      <c r="QQX8" s="73"/>
      <c r="QQY8" s="73"/>
      <c r="QQZ8" s="73"/>
      <c r="QRA8" s="73"/>
      <c r="QRB8" s="73"/>
      <c r="QRC8" s="73"/>
      <c r="QRD8" s="73"/>
      <c r="QRE8" s="73"/>
      <c r="QRF8" s="73"/>
      <c r="QRG8" s="73"/>
      <c r="QRH8" s="73"/>
      <c r="QRI8" s="73"/>
      <c r="QRJ8" s="73"/>
      <c r="QRK8" s="73"/>
      <c r="QRL8" s="73"/>
      <c r="QRM8" s="73"/>
      <c r="QRN8" s="73"/>
      <c r="QRO8" s="73"/>
      <c r="QRP8" s="73"/>
      <c r="QRQ8" s="73"/>
      <c r="QRR8" s="73"/>
      <c r="QRS8" s="73"/>
      <c r="QRT8" s="73"/>
      <c r="QRU8" s="73"/>
      <c r="QRV8" s="73"/>
      <c r="QRW8" s="73"/>
      <c r="QRX8" s="73"/>
      <c r="QRY8" s="73"/>
      <c r="QRZ8" s="73"/>
      <c r="QSA8" s="73"/>
      <c r="QSB8" s="73"/>
      <c r="QSC8" s="73"/>
      <c r="QSD8" s="73"/>
      <c r="QSE8" s="73"/>
      <c r="QSF8" s="73"/>
      <c r="QSG8" s="73"/>
      <c r="QSH8" s="73"/>
      <c r="QSI8" s="73"/>
      <c r="QSJ8" s="73"/>
      <c r="QSK8" s="73"/>
      <c r="QSL8" s="73"/>
      <c r="QSM8" s="73"/>
      <c r="QSN8" s="73"/>
      <c r="QSO8" s="73"/>
      <c r="QSP8" s="73"/>
      <c r="QSQ8" s="73"/>
      <c r="QSR8" s="73"/>
      <c r="QSS8" s="73"/>
      <c r="QST8" s="73"/>
      <c r="QSU8" s="73"/>
      <c r="QSV8" s="73"/>
      <c r="QSW8" s="73"/>
      <c r="QSX8" s="73"/>
      <c r="QSY8" s="73"/>
      <c r="QSZ8" s="73"/>
      <c r="QTA8" s="73"/>
      <c r="QTB8" s="73"/>
      <c r="QTC8" s="73"/>
      <c r="QTD8" s="73"/>
      <c r="QTE8" s="73"/>
      <c r="QTF8" s="73"/>
      <c r="QTG8" s="73"/>
      <c r="QTH8" s="73"/>
      <c r="QTI8" s="73"/>
      <c r="QTJ8" s="73"/>
      <c r="QTK8" s="73"/>
      <c r="QTL8" s="73"/>
      <c r="QTM8" s="73"/>
      <c r="QTN8" s="73"/>
      <c r="QTO8" s="73"/>
      <c r="QTP8" s="73"/>
      <c r="QTQ8" s="73"/>
      <c r="QTR8" s="73"/>
      <c r="QTS8" s="73"/>
      <c r="QTT8" s="73"/>
      <c r="QTU8" s="73"/>
      <c r="QTV8" s="73"/>
      <c r="QTW8" s="73"/>
      <c r="QTX8" s="73"/>
      <c r="QTY8" s="73"/>
      <c r="QTZ8" s="73"/>
      <c r="QUA8" s="73"/>
      <c r="QUB8" s="73"/>
      <c r="QUC8" s="73"/>
      <c r="QUD8" s="73"/>
      <c r="QUE8" s="73"/>
      <c r="QUF8" s="73"/>
      <c r="QUG8" s="73"/>
      <c r="QUH8" s="73"/>
      <c r="QUI8" s="73"/>
      <c r="QUJ8" s="73"/>
      <c r="QUK8" s="73"/>
      <c r="QUL8" s="73"/>
      <c r="QUM8" s="73"/>
      <c r="QUN8" s="73"/>
      <c r="QUO8" s="73"/>
      <c r="QUP8" s="73"/>
      <c r="QUQ8" s="73"/>
      <c r="QUR8" s="73"/>
      <c r="QUS8" s="73"/>
      <c r="QUT8" s="73"/>
      <c r="QUU8" s="73"/>
      <c r="QUV8" s="73"/>
      <c r="QUW8" s="73"/>
      <c r="QUX8" s="73"/>
      <c r="QUY8" s="73"/>
      <c r="QUZ8" s="73"/>
      <c r="QVA8" s="73"/>
      <c r="QVB8" s="73"/>
      <c r="QVC8" s="73"/>
      <c r="QVD8" s="73"/>
      <c r="QVE8" s="73"/>
      <c r="QVF8" s="73"/>
      <c r="QVG8" s="73"/>
      <c r="QVH8" s="73"/>
      <c r="QVI8" s="73"/>
      <c r="QVJ8" s="73"/>
      <c r="QVK8" s="73"/>
      <c r="QVL8" s="73"/>
      <c r="QVM8" s="73"/>
      <c r="QVN8" s="73"/>
      <c r="QVO8" s="73"/>
      <c r="QVP8" s="73"/>
      <c r="QVQ8" s="73"/>
      <c r="QVR8" s="73"/>
      <c r="QVS8" s="73"/>
      <c r="QVT8" s="73"/>
      <c r="QVU8" s="73"/>
      <c r="QVV8" s="73"/>
      <c r="QVW8" s="73"/>
      <c r="QVX8" s="73"/>
      <c r="QVY8" s="73"/>
      <c r="QVZ8" s="73"/>
      <c r="QWA8" s="73"/>
      <c r="QWB8" s="73"/>
      <c r="QWC8" s="73"/>
      <c r="QWD8" s="73"/>
      <c r="QWE8" s="73"/>
      <c r="QWF8" s="73"/>
      <c r="QWG8" s="73"/>
      <c r="QWH8" s="73"/>
      <c r="QWI8" s="73"/>
      <c r="QWJ8" s="73"/>
      <c r="QWK8" s="73"/>
      <c r="QWL8" s="73"/>
      <c r="QWM8" s="73"/>
      <c r="QWN8" s="73"/>
      <c r="QWO8" s="73"/>
      <c r="QWP8" s="73"/>
      <c r="QWQ8" s="73"/>
      <c r="QWR8" s="73"/>
      <c r="QWS8" s="73"/>
      <c r="QWT8" s="73"/>
      <c r="QWU8" s="73"/>
      <c r="QWV8" s="73"/>
      <c r="QWW8" s="73"/>
      <c r="QWX8" s="73"/>
      <c r="QWY8" s="73"/>
      <c r="QWZ8" s="73"/>
      <c r="QXA8" s="73"/>
      <c r="QXB8" s="73"/>
      <c r="QXC8" s="73"/>
      <c r="QXD8" s="73"/>
      <c r="QXE8" s="73"/>
      <c r="QXF8" s="73"/>
      <c r="QXG8" s="73"/>
      <c r="QXH8" s="73"/>
      <c r="QXI8" s="73"/>
      <c r="QXJ8" s="73"/>
      <c r="QXK8" s="73"/>
      <c r="QXL8" s="73"/>
      <c r="QXM8" s="73"/>
      <c r="QXN8" s="73"/>
      <c r="QXO8" s="73"/>
      <c r="QXP8" s="73"/>
      <c r="QXQ8" s="73"/>
      <c r="QXR8" s="73"/>
      <c r="QXS8" s="73"/>
      <c r="QXT8" s="73"/>
      <c r="QXU8" s="73"/>
      <c r="QXV8" s="73"/>
      <c r="QXW8" s="73"/>
      <c r="QXX8" s="73"/>
      <c r="QXY8" s="73"/>
      <c r="QXZ8" s="73"/>
      <c r="QYA8" s="73"/>
      <c r="QYB8" s="73"/>
      <c r="QYC8" s="73"/>
      <c r="QYD8" s="73"/>
      <c r="QYE8" s="73"/>
      <c r="QYF8" s="73"/>
      <c r="QYG8" s="73"/>
      <c r="QYH8" s="73"/>
      <c r="QYI8" s="73"/>
      <c r="QYJ8" s="73"/>
      <c r="QYK8" s="73"/>
      <c r="QYL8" s="73"/>
      <c r="QYM8" s="73"/>
      <c r="QYN8" s="73"/>
      <c r="QYO8" s="73"/>
      <c r="QYP8" s="73"/>
      <c r="QYQ8" s="73"/>
      <c r="QYR8" s="73"/>
      <c r="QYS8" s="73"/>
      <c r="QYT8" s="73"/>
      <c r="QYU8" s="73"/>
      <c r="QYV8" s="73"/>
      <c r="QYW8" s="73"/>
      <c r="QYX8" s="73"/>
      <c r="QYY8" s="73"/>
      <c r="QYZ8" s="73"/>
      <c r="QZA8" s="73"/>
      <c r="QZB8" s="73"/>
      <c r="QZC8" s="73"/>
      <c r="QZD8" s="73"/>
      <c r="QZE8" s="73"/>
      <c r="QZF8" s="73"/>
      <c r="QZG8" s="73"/>
      <c r="QZH8" s="73"/>
      <c r="QZI8" s="73"/>
      <c r="QZJ8" s="73"/>
      <c r="QZK8" s="73"/>
      <c r="QZL8" s="73"/>
      <c r="QZM8" s="73"/>
      <c r="QZN8" s="73"/>
      <c r="QZO8" s="73"/>
      <c r="QZP8" s="73"/>
      <c r="QZQ8" s="73"/>
      <c r="QZR8" s="73"/>
      <c r="QZS8" s="73"/>
      <c r="QZT8" s="73"/>
      <c r="QZU8" s="73"/>
      <c r="QZV8" s="73"/>
      <c r="QZW8" s="73"/>
      <c r="QZX8" s="73"/>
      <c r="QZY8" s="73"/>
      <c r="QZZ8" s="73"/>
      <c r="RAA8" s="73"/>
      <c r="RAB8" s="73"/>
      <c r="RAC8" s="73"/>
      <c r="RAD8" s="73"/>
      <c r="RAE8" s="73"/>
      <c r="RAF8" s="73"/>
      <c r="RAG8" s="73"/>
      <c r="RAH8" s="73"/>
      <c r="RAI8" s="73"/>
      <c r="RAJ8" s="73"/>
      <c r="RAK8" s="73"/>
      <c r="RAL8" s="73"/>
      <c r="RAM8" s="73"/>
      <c r="RAN8" s="73"/>
      <c r="RAO8" s="73"/>
      <c r="RAP8" s="73"/>
      <c r="RAQ8" s="73"/>
      <c r="RAR8" s="73"/>
      <c r="RAS8" s="73"/>
      <c r="RAT8" s="73"/>
      <c r="RAU8" s="73"/>
      <c r="RAV8" s="73"/>
      <c r="RAW8" s="73"/>
      <c r="RAX8" s="73"/>
      <c r="RAY8" s="73"/>
      <c r="RAZ8" s="73"/>
      <c r="RBA8" s="73"/>
      <c r="RBB8" s="73"/>
      <c r="RBC8" s="73"/>
      <c r="RBD8" s="73"/>
      <c r="RBE8" s="73"/>
      <c r="RBF8" s="73"/>
      <c r="RBG8" s="73"/>
      <c r="RBH8" s="73"/>
      <c r="RBI8" s="73"/>
      <c r="RBJ8" s="73"/>
      <c r="RBK8" s="73"/>
      <c r="RBL8" s="73"/>
      <c r="RBM8" s="73"/>
      <c r="RBN8" s="73"/>
      <c r="RBO8" s="73"/>
      <c r="RBP8" s="73"/>
      <c r="RBQ8" s="73"/>
      <c r="RBR8" s="73"/>
      <c r="RBS8" s="73"/>
      <c r="RBT8" s="73"/>
      <c r="RBU8" s="73"/>
      <c r="RBV8" s="73"/>
      <c r="RBW8" s="73"/>
      <c r="RBX8" s="73"/>
      <c r="RBY8" s="73"/>
      <c r="RBZ8" s="73"/>
      <c r="RCA8" s="73"/>
      <c r="RCB8" s="73"/>
      <c r="RCC8" s="73"/>
      <c r="RCD8" s="73"/>
      <c r="RCE8" s="73"/>
      <c r="RCF8" s="73"/>
      <c r="RCG8" s="73"/>
      <c r="RCH8" s="73"/>
      <c r="RCI8" s="73"/>
      <c r="RCJ8" s="73"/>
      <c r="RCK8" s="73"/>
      <c r="RCL8" s="73"/>
      <c r="RCM8" s="73"/>
      <c r="RCN8" s="73"/>
      <c r="RCO8" s="73"/>
      <c r="RCP8" s="73"/>
      <c r="RCQ8" s="73"/>
      <c r="RCR8" s="73"/>
      <c r="RCS8" s="73"/>
      <c r="RCT8" s="73"/>
      <c r="RCU8" s="73"/>
      <c r="RCV8" s="73"/>
      <c r="RCW8" s="73"/>
      <c r="RCX8" s="73"/>
      <c r="RCY8" s="73"/>
      <c r="RCZ8" s="73"/>
      <c r="RDA8" s="73"/>
      <c r="RDB8" s="73"/>
      <c r="RDC8" s="73"/>
      <c r="RDD8" s="73"/>
      <c r="RDE8" s="73"/>
      <c r="RDF8" s="73"/>
      <c r="RDG8" s="73"/>
      <c r="RDH8" s="73"/>
      <c r="RDI8" s="73"/>
      <c r="RDJ8" s="73"/>
      <c r="RDK8" s="73"/>
      <c r="RDL8" s="73"/>
      <c r="RDM8" s="73"/>
      <c r="RDN8" s="73"/>
      <c r="RDO8" s="73"/>
      <c r="RDP8" s="73"/>
      <c r="RDQ8" s="73"/>
      <c r="RDR8" s="73"/>
      <c r="RDS8" s="73"/>
      <c r="RDT8" s="73"/>
      <c r="RDU8" s="73"/>
      <c r="RDV8" s="73"/>
      <c r="RDW8" s="73"/>
      <c r="RDX8" s="73"/>
      <c r="RDY8" s="73"/>
      <c r="RDZ8" s="73"/>
      <c r="REA8" s="73"/>
      <c r="REB8" s="73"/>
      <c r="REC8" s="73"/>
      <c r="RED8" s="73"/>
      <c r="REE8" s="73"/>
      <c r="REF8" s="73"/>
      <c r="REG8" s="73"/>
      <c r="REH8" s="73"/>
      <c r="REI8" s="73"/>
      <c r="REJ8" s="73"/>
      <c r="REK8" s="73"/>
      <c r="REL8" s="73"/>
      <c r="REM8" s="73"/>
      <c r="REN8" s="73"/>
      <c r="REO8" s="73"/>
      <c r="REP8" s="73"/>
      <c r="REQ8" s="73"/>
      <c r="RER8" s="73"/>
      <c r="RES8" s="73"/>
      <c r="RET8" s="73"/>
      <c r="REU8" s="73"/>
      <c r="REV8" s="73"/>
      <c r="REW8" s="73"/>
      <c r="REX8" s="73"/>
      <c r="REY8" s="73"/>
      <c r="REZ8" s="73"/>
      <c r="RFA8" s="73"/>
      <c r="RFB8" s="73"/>
      <c r="RFC8" s="73"/>
      <c r="RFD8" s="73"/>
      <c r="RFE8" s="73"/>
      <c r="RFF8" s="73"/>
      <c r="RFG8" s="73"/>
      <c r="RFH8" s="73"/>
      <c r="RFI8" s="73"/>
      <c r="RFJ8" s="73"/>
      <c r="RFK8" s="73"/>
      <c r="RFL8" s="73"/>
      <c r="RFM8" s="73"/>
      <c r="RFN8" s="73"/>
      <c r="RFO8" s="73"/>
      <c r="RFP8" s="73"/>
      <c r="RFQ8" s="73"/>
      <c r="RFR8" s="73"/>
      <c r="RFS8" s="73"/>
      <c r="RFT8" s="73"/>
      <c r="RFU8" s="73"/>
      <c r="RFV8" s="73"/>
      <c r="RFW8" s="73"/>
      <c r="RFX8" s="73"/>
      <c r="RFY8" s="73"/>
      <c r="RFZ8" s="73"/>
      <c r="RGA8" s="73"/>
      <c r="RGB8" s="73"/>
      <c r="RGC8" s="73"/>
      <c r="RGD8" s="73"/>
      <c r="RGE8" s="73"/>
      <c r="RGF8" s="73"/>
      <c r="RGG8" s="73"/>
      <c r="RGH8" s="73"/>
      <c r="RGI8" s="73"/>
      <c r="RGJ8" s="73"/>
      <c r="RGK8" s="73"/>
      <c r="RGL8" s="73"/>
      <c r="RGM8" s="73"/>
      <c r="RGN8" s="73"/>
      <c r="RGO8" s="73"/>
      <c r="RGP8" s="73"/>
      <c r="RGQ8" s="73"/>
      <c r="RGR8" s="73"/>
      <c r="RGS8" s="73"/>
      <c r="RGT8" s="73"/>
      <c r="RGU8" s="73"/>
      <c r="RGV8" s="73"/>
      <c r="RGW8" s="73"/>
      <c r="RGX8" s="73"/>
      <c r="RGY8" s="73"/>
      <c r="RGZ8" s="73"/>
      <c r="RHA8" s="73"/>
      <c r="RHB8" s="73"/>
      <c r="RHC8" s="73"/>
      <c r="RHD8" s="73"/>
      <c r="RHE8" s="73"/>
      <c r="RHF8" s="73"/>
      <c r="RHG8" s="73"/>
      <c r="RHH8" s="73"/>
      <c r="RHI8" s="73"/>
      <c r="RHJ8" s="73"/>
      <c r="RHK8" s="73"/>
      <c r="RHL8" s="73"/>
      <c r="RHM8" s="73"/>
      <c r="RHN8" s="73"/>
      <c r="RHO8" s="73"/>
      <c r="RHP8" s="73"/>
      <c r="RHQ8" s="73"/>
      <c r="RHR8" s="73"/>
      <c r="RHS8" s="73"/>
      <c r="RHT8" s="73"/>
      <c r="RHU8" s="73"/>
      <c r="RHV8" s="73"/>
      <c r="RHW8" s="73"/>
      <c r="RHX8" s="73"/>
      <c r="RHY8" s="73"/>
      <c r="RHZ8" s="73"/>
      <c r="RIA8" s="73"/>
      <c r="RIB8" s="73"/>
      <c r="RIC8" s="73"/>
      <c r="RID8" s="73"/>
      <c r="RIE8" s="73"/>
      <c r="RIF8" s="73"/>
      <c r="RIG8" s="73"/>
      <c r="RIH8" s="73"/>
      <c r="RII8" s="73"/>
      <c r="RIJ8" s="73"/>
      <c r="RIK8" s="73"/>
      <c r="RIL8" s="73"/>
      <c r="RIM8" s="73"/>
      <c r="RIN8" s="73"/>
      <c r="RIO8" s="73"/>
      <c r="RIP8" s="73"/>
      <c r="RIQ8" s="73"/>
      <c r="RIR8" s="73"/>
      <c r="RIS8" s="73"/>
      <c r="RIT8" s="73"/>
      <c r="RIU8" s="73"/>
      <c r="RIV8" s="73"/>
      <c r="RIW8" s="73"/>
      <c r="RIX8" s="73"/>
      <c r="RIY8" s="73"/>
      <c r="RIZ8" s="73"/>
      <c r="RJA8" s="73"/>
      <c r="RJB8" s="73"/>
      <c r="RJC8" s="73"/>
      <c r="RJD8" s="73"/>
      <c r="RJE8" s="73"/>
      <c r="RJF8" s="73"/>
      <c r="RJG8" s="73"/>
      <c r="RJH8" s="73"/>
      <c r="RJI8" s="73"/>
      <c r="RJJ8" s="73"/>
      <c r="RJK8" s="73"/>
      <c r="RJL8" s="73"/>
      <c r="RJM8" s="73"/>
      <c r="RJN8" s="73"/>
      <c r="RJO8" s="73"/>
      <c r="RJP8" s="73"/>
      <c r="RJQ8" s="73"/>
      <c r="RJR8" s="73"/>
      <c r="RJS8" s="73"/>
      <c r="RJT8" s="73"/>
      <c r="RJU8" s="73"/>
      <c r="RJV8" s="73"/>
      <c r="RJW8" s="73"/>
      <c r="RJX8" s="73"/>
      <c r="RJY8" s="73"/>
      <c r="RJZ8" s="73"/>
      <c r="RKA8" s="73"/>
      <c r="RKB8" s="73"/>
      <c r="RKC8" s="73"/>
      <c r="RKD8" s="73"/>
      <c r="RKE8" s="73"/>
      <c r="RKF8" s="73"/>
      <c r="RKG8" s="73"/>
      <c r="RKH8" s="73"/>
      <c r="RKI8" s="73"/>
      <c r="RKJ8" s="73"/>
      <c r="RKK8" s="73"/>
      <c r="RKL8" s="73"/>
      <c r="RKM8" s="73"/>
      <c r="RKN8" s="73"/>
      <c r="RKO8" s="73"/>
      <c r="RKP8" s="73"/>
      <c r="RKQ8" s="73"/>
      <c r="RKR8" s="73"/>
      <c r="RKS8" s="73"/>
      <c r="RKT8" s="73"/>
      <c r="RKU8" s="73"/>
      <c r="RKV8" s="73"/>
      <c r="RKW8" s="73"/>
      <c r="RKX8" s="73"/>
      <c r="RKY8" s="73"/>
      <c r="RKZ8" s="73"/>
      <c r="RLA8" s="73"/>
      <c r="RLB8" s="73"/>
      <c r="RLC8" s="73"/>
      <c r="RLD8" s="73"/>
      <c r="RLE8" s="73"/>
      <c r="RLF8" s="73"/>
      <c r="RLG8" s="73"/>
      <c r="RLH8" s="73"/>
      <c r="RLI8" s="73"/>
      <c r="RLJ8" s="73"/>
      <c r="RLK8" s="73"/>
      <c r="RLL8" s="73"/>
      <c r="RLM8" s="73"/>
      <c r="RLN8" s="73"/>
      <c r="RLO8" s="73"/>
      <c r="RLP8" s="73"/>
      <c r="RLQ8" s="73"/>
      <c r="RLR8" s="73"/>
      <c r="RLS8" s="73"/>
      <c r="RLT8" s="73"/>
      <c r="RLU8" s="73"/>
      <c r="RLV8" s="73"/>
      <c r="RLW8" s="73"/>
      <c r="RLX8" s="73"/>
      <c r="RLY8" s="73"/>
      <c r="RLZ8" s="73"/>
      <c r="RMA8" s="73"/>
      <c r="RMB8" s="73"/>
      <c r="RMC8" s="73"/>
      <c r="RMD8" s="73"/>
      <c r="RME8" s="73"/>
      <c r="RMF8" s="73"/>
      <c r="RMG8" s="73"/>
      <c r="RMH8" s="73"/>
      <c r="RMI8" s="73"/>
      <c r="RMJ8" s="73"/>
      <c r="RMK8" s="73"/>
      <c r="RML8" s="73"/>
      <c r="RMM8" s="73"/>
      <c r="RMN8" s="73"/>
      <c r="RMO8" s="73"/>
      <c r="RMP8" s="73"/>
      <c r="RMQ8" s="73"/>
      <c r="RMR8" s="73"/>
      <c r="RMS8" s="73"/>
      <c r="RMT8" s="73"/>
      <c r="RMU8" s="73"/>
      <c r="RMV8" s="73"/>
      <c r="RMW8" s="73"/>
      <c r="RMX8" s="73"/>
      <c r="RMY8" s="73"/>
      <c r="RMZ8" s="73"/>
      <c r="RNA8" s="73"/>
      <c r="RNB8" s="73"/>
      <c r="RNC8" s="73"/>
      <c r="RND8" s="73"/>
      <c r="RNE8" s="73"/>
      <c r="RNF8" s="73"/>
      <c r="RNG8" s="73"/>
      <c r="RNH8" s="73"/>
      <c r="RNI8" s="73"/>
      <c r="RNJ8" s="73"/>
      <c r="RNK8" s="73"/>
      <c r="RNL8" s="73"/>
      <c r="RNM8" s="73"/>
      <c r="RNN8" s="73"/>
      <c r="RNO8" s="73"/>
      <c r="RNP8" s="73"/>
      <c r="RNQ8" s="73"/>
      <c r="RNR8" s="73"/>
      <c r="RNS8" s="73"/>
      <c r="RNT8" s="73"/>
      <c r="RNU8" s="73"/>
      <c r="RNV8" s="73"/>
      <c r="RNW8" s="73"/>
      <c r="RNX8" s="73"/>
      <c r="RNY8" s="73"/>
      <c r="RNZ8" s="73"/>
      <c r="ROA8" s="73"/>
      <c r="ROB8" s="73"/>
      <c r="ROC8" s="73"/>
      <c r="ROD8" s="73"/>
      <c r="ROE8" s="73"/>
      <c r="ROF8" s="73"/>
      <c r="ROG8" s="73"/>
      <c r="ROH8" s="73"/>
      <c r="ROI8" s="73"/>
      <c r="ROJ8" s="73"/>
      <c r="ROK8" s="73"/>
      <c r="ROL8" s="73"/>
      <c r="ROM8" s="73"/>
      <c r="RON8" s="73"/>
      <c r="ROO8" s="73"/>
      <c r="ROP8" s="73"/>
      <c r="ROQ8" s="73"/>
      <c r="ROR8" s="73"/>
      <c r="ROS8" s="73"/>
      <c r="ROT8" s="73"/>
      <c r="ROU8" s="73"/>
      <c r="ROV8" s="73"/>
      <c r="ROW8" s="73"/>
      <c r="ROX8" s="73"/>
      <c r="ROY8" s="73"/>
      <c r="ROZ8" s="73"/>
      <c r="RPA8" s="73"/>
      <c r="RPB8" s="73"/>
      <c r="RPC8" s="73"/>
      <c r="RPD8" s="73"/>
      <c r="RPE8" s="73"/>
      <c r="RPF8" s="73"/>
      <c r="RPG8" s="73"/>
      <c r="RPH8" s="73"/>
      <c r="RPI8" s="73"/>
      <c r="RPJ8" s="73"/>
      <c r="RPK8" s="73"/>
      <c r="RPL8" s="73"/>
      <c r="RPM8" s="73"/>
      <c r="RPN8" s="73"/>
      <c r="RPO8" s="73"/>
      <c r="RPP8" s="73"/>
      <c r="RPQ8" s="73"/>
      <c r="RPR8" s="73"/>
      <c r="RPS8" s="73"/>
      <c r="RPT8" s="73"/>
      <c r="RPU8" s="73"/>
      <c r="RPV8" s="73"/>
      <c r="RPW8" s="73"/>
      <c r="RPX8" s="73"/>
      <c r="RPY8" s="73"/>
      <c r="RPZ8" s="73"/>
      <c r="RQA8" s="73"/>
      <c r="RQB8" s="73"/>
      <c r="RQC8" s="73"/>
      <c r="RQD8" s="73"/>
      <c r="RQE8" s="73"/>
      <c r="RQF8" s="73"/>
      <c r="RQG8" s="73"/>
      <c r="RQH8" s="73"/>
      <c r="RQI8" s="73"/>
      <c r="RQJ8" s="73"/>
      <c r="RQK8" s="73"/>
      <c r="RQL8" s="73"/>
      <c r="RQM8" s="73"/>
      <c r="RQN8" s="73"/>
      <c r="RQO8" s="73"/>
      <c r="RQP8" s="73"/>
      <c r="RQQ8" s="73"/>
      <c r="RQR8" s="73"/>
      <c r="RQS8" s="73"/>
      <c r="RQT8" s="73"/>
      <c r="RQU8" s="73"/>
      <c r="RQV8" s="73"/>
      <c r="RQW8" s="73"/>
      <c r="RQX8" s="73"/>
      <c r="RQY8" s="73"/>
      <c r="RQZ8" s="73"/>
      <c r="RRA8" s="73"/>
      <c r="RRB8" s="73"/>
      <c r="RRC8" s="73"/>
      <c r="RRD8" s="73"/>
      <c r="RRE8" s="73"/>
      <c r="RRF8" s="73"/>
      <c r="RRG8" s="73"/>
      <c r="RRH8" s="73"/>
      <c r="RRI8" s="73"/>
      <c r="RRJ8" s="73"/>
      <c r="RRK8" s="73"/>
      <c r="RRL8" s="73"/>
      <c r="RRM8" s="73"/>
      <c r="RRN8" s="73"/>
      <c r="RRO8" s="73"/>
      <c r="RRP8" s="73"/>
      <c r="RRQ8" s="73"/>
      <c r="RRR8" s="73"/>
      <c r="RRS8" s="73"/>
      <c r="RRT8" s="73"/>
      <c r="RRU8" s="73"/>
      <c r="RRV8" s="73"/>
      <c r="RRW8" s="73"/>
      <c r="RRX8" s="73"/>
      <c r="RRY8" s="73"/>
      <c r="RRZ8" s="73"/>
      <c r="RSA8" s="73"/>
      <c r="RSB8" s="73"/>
      <c r="RSC8" s="73"/>
      <c r="RSD8" s="73"/>
      <c r="RSE8" s="73"/>
      <c r="RSF8" s="73"/>
      <c r="RSG8" s="73"/>
      <c r="RSH8" s="73"/>
      <c r="RSI8" s="73"/>
      <c r="RSJ8" s="73"/>
      <c r="RSK8" s="73"/>
      <c r="RSL8" s="73"/>
      <c r="RSM8" s="73"/>
      <c r="RSN8" s="73"/>
      <c r="RSO8" s="73"/>
      <c r="RSP8" s="73"/>
      <c r="RSQ8" s="73"/>
      <c r="RSR8" s="73"/>
      <c r="RSS8" s="73"/>
      <c r="RST8" s="73"/>
      <c r="RSU8" s="73"/>
      <c r="RSV8" s="73"/>
      <c r="RSW8" s="73"/>
      <c r="RSX8" s="73"/>
      <c r="RSY8" s="73"/>
      <c r="RSZ8" s="73"/>
      <c r="RTA8" s="73"/>
      <c r="RTB8" s="73"/>
      <c r="RTC8" s="73"/>
      <c r="RTD8" s="73"/>
      <c r="RTE8" s="73"/>
      <c r="RTF8" s="73"/>
      <c r="RTG8" s="73"/>
      <c r="RTH8" s="73"/>
      <c r="RTI8" s="73"/>
      <c r="RTJ8" s="73"/>
      <c r="RTK8" s="73"/>
      <c r="RTL8" s="73"/>
      <c r="RTM8" s="73"/>
      <c r="RTN8" s="73"/>
      <c r="RTO8" s="73"/>
      <c r="RTP8" s="73"/>
      <c r="RTQ8" s="73"/>
      <c r="RTR8" s="73"/>
      <c r="RTS8" s="73"/>
      <c r="RTT8" s="73"/>
      <c r="RTU8" s="73"/>
      <c r="RTV8" s="73"/>
      <c r="RTW8" s="73"/>
      <c r="RTX8" s="73"/>
      <c r="RTY8" s="73"/>
      <c r="RTZ8" s="73"/>
      <c r="RUA8" s="73"/>
      <c r="RUB8" s="73"/>
      <c r="RUC8" s="73"/>
      <c r="RUD8" s="73"/>
      <c r="RUE8" s="73"/>
      <c r="RUF8" s="73"/>
      <c r="RUG8" s="73"/>
      <c r="RUH8" s="73"/>
      <c r="RUI8" s="73"/>
      <c r="RUJ8" s="73"/>
      <c r="RUK8" s="73"/>
      <c r="RUL8" s="73"/>
      <c r="RUM8" s="73"/>
      <c r="RUN8" s="73"/>
      <c r="RUO8" s="73"/>
      <c r="RUP8" s="73"/>
      <c r="RUQ8" s="73"/>
      <c r="RUR8" s="73"/>
      <c r="RUS8" s="73"/>
      <c r="RUT8" s="73"/>
      <c r="RUU8" s="73"/>
      <c r="RUV8" s="73"/>
      <c r="RUW8" s="73"/>
      <c r="RUX8" s="73"/>
      <c r="RUY8" s="73"/>
      <c r="RUZ8" s="73"/>
      <c r="RVA8" s="73"/>
      <c r="RVB8" s="73"/>
      <c r="RVC8" s="73"/>
      <c r="RVD8" s="73"/>
      <c r="RVE8" s="73"/>
      <c r="RVF8" s="73"/>
      <c r="RVG8" s="73"/>
      <c r="RVH8" s="73"/>
      <c r="RVI8" s="73"/>
      <c r="RVJ8" s="73"/>
      <c r="RVK8" s="73"/>
      <c r="RVL8" s="73"/>
      <c r="RVM8" s="73"/>
      <c r="RVN8" s="73"/>
      <c r="RVO8" s="73"/>
      <c r="RVP8" s="73"/>
      <c r="RVQ8" s="73"/>
      <c r="RVR8" s="73"/>
      <c r="RVS8" s="73"/>
      <c r="RVT8" s="73"/>
      <c r="RVU8" s="73"/>
      <c r="RVV8" s="73"/>
      <c r="RVW8" s="73"/>
      <c r="RVX8" s="73"/>
      <c r="RVY8" s="73"/>
      <c r="RVZ8" s="73"/>
      <c r="RWA8" s="73"/>
      <c r="RWB8" s="73"/>
      <c r="RWC8" s="73"/>
      <c r="RWD8" s="73"/>
      <c r="RWE8" s="73"/>
      <c r="RWF8" s="73"/>
      <c r="RWG8" s="73"/>
      <c r="RWH8" s="73"/>
      <c r="RWI8" s="73"/>
      <c r="RWJ8" s="73"/>
      <c r="RWK8" s="73"/>
      <c r="RWL8" s="73"/>
      <c r="RWM8" s="73"/>
      <c r="RWN8" s="73"/>
      <c r="RWO8" s="73"/>
      <c r="RWP8" s="73"/>
      <c r="RWQ8" s="73"/>
      <c r="RWR8" s="73"/>
      <c r="RWS8" s="73"/>
      <c r="RWT8" s="73"/>
      <c r="RWU8" s="73"/>
      <c r="RWV8" s="73"/>
      <c r="RWW8" s="73"/>
      <c r="RWX8" s="73"/>
      <c r="RWY8" s="73"/>
      <c r="RWZ8" s="73"/>
      <c r="RXA8" s="73"/>
      <c r="RXB8" s="73"/>
      <c r="RXC8" s="73"/>
      <c r="RXD8" s="73"/>
      <c r="RXE8" s="73"/>
      <c r="RXF8" s="73"/>
      <c r="RXG8" s="73"/>
      <c r="RXH8" s="73"/>
      <c r="RXI8" s="73"/>
      <c r="RXJ8" s="73"/>
      <c r="RXK8" s="73"/>
      <c r="RXL8" s="73"/>
      <c r="RXM8" s="73"/>
      <c r="RXN8" s="73"/>
      <c r="RXO8" s="73"/>
      <c r="RXP8" s="73"/>
      <c r="RXQ8" s="73"/>
      <c r="RXR8" s="73"/>
      <c r="RXS8" s="73"/>
      <c r="RXT8" s="73"/>
      <c r="RXU8" s="73"/>
      <c r="RXV8" s="73"/>
      <c r="RXW8" s="73"/>
      <c r="RXX8" s="73"/>
      <c r="RXY8" s="73"/>
      <c r="RXZ8" s="73"/>
      <c r="RYA8" s="73"/>
      <c r="RYB8" s="73"/>
      <c r="RYC8" s="73"/>
      <c r="RYD8" s="73"/>
      <c r="RYE8" s="73"/>
      <c r="RYF8" s="73"/>
      <c r="RYG8" s="73"/>
      <c r="RYH8" s="73"/>
      <c r="RYI8" s="73"/>
      <c r="RYJ8" s="73"/>
      <c r="RYK8" s="73"/>
      <c r="RYL8" s="73"/>
      <c r="RYM8" s="73"/>
      <c r="RYN8" s="73"/>
      <c r="RYO8" s="73"/>
      <c r="RYP8" s="73"/>
      <c r="RYQ8" s="73"/>
      <c r="RYR8" s="73"/>
      <c r="RYS8" s="73"/>
      <c r="RYT8" s="73"/>
      <c r="RYU8" s="73"/>
      <c r="RYV8" s="73"/>
      <c r="RYW8" s="73"/>
      <c r="RYX8" s="73"/>
      <c r="RYY8" s="73"/>
      <c r="RYZ8" s="73"/>
      <c r="RZA8" s="73"/>
      <c r="RZB8" s="73"/>
      <c r="RZC8" s="73"/>
      <c r="RZD8" s="73"/>
      <c r="RZE8" s="73"/>
      <c r="RZF8" s="73"/>
      <c r="RZG8" s="73"/>
      <c r="RZH8" s="73"/>
      <c r="RZI8" s="73"/>
      <c r="RZJ8" s="73"/>
      <c r="RZK8" s="73"/>
      <c r="RZL8" s="73"/>
      <c r="RZM8" s="73"/>
      <c r="RZN8" s="73"/>
      <c r="RZO8" s="73"/>
      <c r="RZP8" s="73"/>
      <c r="RZQ8" s="73"/>
      <c r="RZR8" s="73"/>
      <c r="RZS8" s="73"/>
      <c r="RZT8" s="73"/>
      <c r="RZU8" s="73"/>
      <c r="RZV8" s="73"/>
      <c r="RZW8" s="73"/>
      <c r="RZX8" s="73"/>
      <c r="RZY8" s="73"/>
      <c r="RZZ8" s="73"/>
      <c r="SAA8" s="73"/>
      <c r="SAB8" s="73"/>
      <c r="SAC8" s="73"/>
      <c r="SAD8" s="73"/>
      <c r="SAE8" s="73"/>
      <c r="SAF8" s="73"/>
      <c r="SAG8" s="73"/>
      <c r="SAH8" s="73"/>
      <c r="SAI8" s="73"/>
      <c r="SAJ8" s="73"/>
      <c r="SAK8" s="73"/>
      <c r="SAL8" s="73"/>
      <c r="SAM8" s="73"/>
      <c r="SAN8" s="73"/>
      <c r="SAO8" s="73"/>
      <c r="SAP8" s="73"/>
      <c r="SAQ8" s="73"/>
      <c r="SAR8" s="73"/>
      <c r="SAS8" s="73"/>
      <c r="SAT8" s="73"/>
      <c r="SAU8" s="73"/>
      <c r="SAV8" s="73"/>
      <c r="SAW8" s="73"/>
      <c r="SAX8" s="73"/>
      <c r="SAY8" s="73"/>
      <c r="SAZ8" s="73"/>
      <c r="SBA8" s="73"/>
      <c r="SBB8" s="73"/>
      <c r="SBC8" s="73"/>
      <c r="SBD8" s="73"/>
      <c r="SBE8" s="73"/>
      <c r="SBF8" s="73"/>
      <c r="SBG8" s="73"/>
      <c r="SBH8" s="73"/>
      <c r="SBI8" s="73"/>
      <c r="SBJ8" s="73"/>
      <c r="SBK8" s="73"/>
      <c r="SBL8" s="73"/>
      <c r="SBM8" s="73"/>
      <c r="SBN8" s="73"/>
      <c r="SBO8" s="73"/>
      <c r="SBP8" s="73"/>
      <c r="SBQ8" s="73"/>
      <c r="SBR8" s="73"/>
      <c r="SBS8" s="73"/>
      <c r="SBT8" s="73"/>
      <c r="SBU8" s="73"/>
      <c r="SBV8" s="73"/>
      <c r="SBW8" s="73"/>
      <c r="SBX8" s="73"/>
      <c r="SBY8" s="73"/>
      <c r="SBZ8" s="73"/>
      <c r="SCA8" s="73"/>
      <c r="SCB8" s="73"/>
      <c r="SCC8" s="73"/>
      <c r="SCD8" s="73"/>
      <c r="SCE8" s="73"/>
      <c r="SCF8" s="73"/>
      <c r="SCG8" s="73"/>
      <c r="SCH8" s="73"/>
      <c r="SCI8" s="73"/>
      <c r="SCJ8" s="73"/>
      <c r="SCK8" s="73"/>
      <c r="SCL8" s="73"/>
      <c r="SCM8" s="73"/>
      <c r="SCN8" s="73"/>
      <c r="SCO8" s="73"/>
      <c r="SCP8" s="73"/>
      <c r="SCQ8" s="73"/>
      <c r="SCR8" s="73"/>
      <c r="SCS8" s="73"/>
      <c r="SCT8" s="73"/>
      <c r="SCU8" s="73"/>
      <c r="SCV8" s="73"/>
      <c r="SCW8" s="73"/>
      <c r="SCX8" s="73"/>
      <c r="SCY8" s="73"/>
      <c r="SCZ8" s="73"/>
      <c r="SDA8" s="73"/>
      <c r="SDB8" s="73"/>
      <c r="SDC8" s="73"/>
      <c r="SDD8" s="73"/>
      <c r="SDE8" s="73"/>
      <c r="SDF8" s="73"/>
      <c r="SDG8" s="73"/>
      <c r="SDH8" s="73"/>
      <c r="SDI8" s="73"/>
      <c r="SDJ8" s="73"/>
      <c r="SDK8" s="73"/>
      <c r="SDL8" s="73"/>
      <c r="SDM8" s="73"/>
      <c r="SDN8" s="73"/>
      <c r="SDO8" s="73"/>
      <c r="SDP8" s="73"/>
      <c r="SDQ8" s="73"/>
      <c r="SDR8" s="73"/>
      <c r="SDS8" s="73"/>
      <c r="SDT8" s="73"/>
      <c r="SDU8" s="73"/>
      <c r="SDV8" s="73"/>
      <c r="SDW8" s="73"/>
      <c r="SDX8" s="73"/>
      <c r="SDY8" s="73"/>
      <c r="SDZ8" s="73"/>
      <c r="SEA8" s="73"/>
      <c r="SEB8" s="73"/>
      <c r="SEC8" s="73"/>
      <c r="SED8" s="73"/>
      <c r="SEE8" s="73"/>
      <c r="SEF8" s="73"/>
      <c r="SEG8" s="73"/>
      <c r="SEH8" s="73"/>
      <c r="SEI8" s="73"/>
      <c r="SEJ8" s="73"/>
      <c r="SEK8" s="73"/>
      <c r="SEL8" s="73"/>
      <c r="SEM8" s="73"/>
      <c r="SEN8" s="73"/>
      <c r="SEO8" s="73"/>
      <c r="SEP8" s="73"/>
      <c r="SEQ8" s="73"/>
      <c r="SER8" s="73"/>
      <c r="SES8" s="73"/>
      <c r="SET8" s="73"/>
      <c r="SEU8" s="73"/>
      <c r="SEV8" s="73"/>
      <c r="SEW8" s="73"/>
      <c r="SEX8" s="73"/>
      <c r="SEY8" s="73"/>
      <c r="SEZ8" s="73"/>
      <c r="SFA8" s="73"/>
      <c r="SFB8" s="73"/>
      <c r="SFC8" s="73"/>
      <c r="SFD8" s="73"/>
      <c r="SFE8" s="73"/>
      <c r="SFF8" s="73"/>
      <c r="SFG8" s="73"/>
      <c r="SFH8" s="73"/>
      <c r="SFI8" s="73"/>
      <c r="SFJ8" s="73"/>
      <c r="SFK8" s="73"/>
      <c r="SFL8" s="73"/>
      <c r="SFM8" s="73"/>
      <c r="SFN8" s="73"/>
      <c r="SFO8" s="73"/>
      <c r="SFP8" s="73"/>
      <c r="SFQ8" s="73"/>
      <c r="SFR8" s="73"/>
      <c r="SFS8" s="73"/>
      <c r="SFT8" s="73"/>
      <c r="SFU8" s="73"/>
      <c r="SFV8" s="73"/>
      <c r="SFW8" s="73"/>
      <c r="SFX8" s="73"/>
      <c r="SFY8" s="73"/>
      <c r="SFZ8" s="73"/>
      <c r="SGA8" s="73"/>
      <c r="SGB8" s="73"/>
      <c r="SGC8" s="73"/>
      <c r="SGD8" s="73"/>
      <c r="SGE8" s="73"/>
      <c r="SGF8" s="73"/>
      <c r="SGG8" s="73"/>
      <c r="SGH8" s="73"/>
      <c r="SGI8" s="73"/>
      <c r="SGJ8" s="73"/>
      <c r="SGK8" s="73"/>
      <c r="SGL8" s="73"/>
      <c r="SGM8" s="73"/>
      <c r="SGN8" s="73"/>
      <c r="SGO8" s="73"/>
      <c r="SGP8" s="73"/>
      <c r="SGQ8" s="73"/>
      <c r="SGR8" s="73"/>
      <c r="SGS8" s="73"/>
      <c r="SGT8" s="73"/>
      <c r="SGU8" s="73"/>
      <c r="SGV8" s="73"/>
      <c r="SGW8" s="73"/>
      <c r="SGX8" s="73"/>
      <c r="SGY8" s="73"/>
      <c r="SGZ8" s="73"/>
      <c r="SHA8" s="73"/>
      <c r="SHB8" s="73"/>
      <c r="SHC8" s="73"/>
      <c r="SHD8" s="73"/>
      <c r="SHE8" s="73"/>
      <c r="SHF8" s="73"/>
      <c r="SHG8" s="73"/>
      <c r="SHH8" s="73"/>
      <c r="SHI8" s="73"/>
      <c r="SHJ8" s="73"/>
      <c r="SHK8" s="73"/>
      <c r="SHL8" s="73"/>
      <c r="SHM8" s="73"/>
      <c r="SHN8" s="73"/>
      <c r="SHO8" s="73"/>
      <c r="SHP8" s="73"/>
      <c r="SHQ8" s="73"/>
      <c r="SHR8" s="73"/>
      <c r="SHS8" s="73"/>
      <c r="SHT8" s="73"/>
      <c r="SHU8" s="73"/>
      <c r="SHV8" s="73"/>
      <c r="SHW8" s="73"/>
      <c r="SHX8" s="73"/>
      <c r="SHY8" s="73"/>
      <c r="SHZ8" s="73"/>
      <c r="SIA8" s="73"/>
      <c r="SIB8" s="73"/>
      <c r="SIC8" s="73"/>
      <c r="SID8" s="73"/>
      <c r="SIE8" s="73"/>
      <c r="SIF8" s="73"/>
      <c r="SIG8" s="73"/>
      <c r="SIH8" s="73"/>
      <c r="SII8" s="73"/>
      <c r="SIJ8" s="73"/>
      <c r="SIK8" s="73"/>
      <c r="SIL8" s="73"/>
      <c r="SIM8" s="73"/>
      <c r="SIN8" s="73"/>
      <c r="SIO8" s="73"/>
      <c r="SIP8" s="73"/>
      <c r="SIQ8" s="73"/>
      <c r="SIR8" s="73"/>
      <c r="SIS8" s="73"/>
      <c r="SIT8" s="73"/>
      <c r="SIU8" s="73"/>
      <c r="SIV8" s="73"/>
      <c r="SIW8" s="73"/>
      <c r="SIX8" s="73"/>
      <c r="SIY8" s="73"/>
      <c r="SIZ8" s="73"/>
      <c r="SJA8" s="73"/>
      <c r="SJB8" s="73"/>
      <c r="SJC8" s="73"/>
      <c r="SJD8" s="73"/>
      <c r="SJE8" s="73"/>
      <c r="SJF8" s="73"/>
      <c r="SJG8" s="73"/>
      <c r="SJH8" s="73"/>
      <c r="SJI8" s="73"/>
      <c r="SJJ8" s="73"/>
      <c r="SJK8" s="73"/>
      <c r="SJL8" s="73"/>
      <c r="SJM8" s="73"/>
      <c r="SJN8" s="73"/>
      <c r="SJO8" s="73"/>
      <c r="SJP8" s="73"/>
      <c r="SJQ8" s="73"/>
      <c r="SJR8" s="73"/>
      <c r="SJS8" s="73"/>
      <c r="SJT8" s="73"/>
      <c r="SJU8" s="73"/>
      <c r="SJV8" s="73"/>
      <c r="SJW8" s="73"/>
      <c r="SJX8" s="73"/>
      <c r="SJY8" s="73"/>
      <c r="SJZ8" s="73"/>
      <c r="SKA8" s="73"/>
      <c r="SKB8" s="73"/>
      <c r="SKC8" s="73"/>
      <c r="SKD8" s="73"/>
      <c r="SKE8" s="73"/>
      <c r="SKF8" s="73"/>
      <c r="SKG8" s="73"/>
      <c r="SKH8" s="73"/>
      <c r="SKI8" s="73"/>
      <c r="SKJ8" s="73"/>
      <c r="SKK8" s="73"/>
      <c r="SKL8" s="73"/>
      <c r="SKM8" s="73"/>
      <c r="SKN8" s="73"/>
      <c r="SKO8" s="73"/>
      <c r="SKP8" s="73"/>
      <c r="SKQ8" s="73"/>
      <c r="SKR8" s="73"/>
      <c r="SKS8" s="73"/>
      <c r="SKT8" s="73"/>
      <c r="SKU8" s="73"/>
      <c r="SKV8" s="73"/>
      <c r="SKW8" s="73"/>
      <c r="SKX8" s="73"/>
      <c r="SKY8" s="73"/>
      <c r="SKZ8" s="73"/>
      <c r="SLA8" s="73"/>
      <c r="SLB8" s="73"/>
      <c r="SLC8" s="73"/>
      <c r="SLD8" s="73"/>
      <c r="SLE8" s="73"/>
      <c r="SLF8" s="73"/>
      <c r="SLG8" s="73"/>
      <c r="SLH8" s="73"/>
      <c r="SLI8" s="73"/>
      <c r="SLJ8" s="73"/>
      <c r="SLK8" s="73"/>
      <c r="SLL8" s="73"/>
      <c r="SLM8" s="73"/>
      <c r="SLN8" s="73"/>
      <c r="SLO8" s="73"/>
      <c r="SLP8" s="73"/>
      <c r="SLQ8" s="73"/>
      <c r="SLR8" s="73"/>
      <c r="SLS8" s="73"/>
      <c r="SLT8" s="73"/>
      <c r="SLU8" s="73"/>
      <c r="SLV8" s="73"/>
      <c r="SLW8" s="73"/>
      <c r="SLX8" s="73"/>
      <c r="SLY8" s="73"/>
      <c r="SLZ8" s="73"/>
      <c r="SMA8" s="73"/>
      <c r="SMB8" s="73"/>
      <c r="SMC8" s="73"/>
      <c r="SMD8" s="73"/>
      <c r="SME8" s="73"/>
      <c r="SMF8" s="73"/>
      <c r="SMG8" s="73"/>
      <c r="SMH8" s="73"/>
      <c r="SMI8" s="73"/>
      <c r="SMJ8" s="73"/>
      <c r="SMK8" s="73"/>
      <c r="SML8" s="73"/>
      <c r="SMM8" s="73"/>
      <c r="SMN8" s="73"/>
      <c r="SMO8" s="73"/>
      <c r="SMP8" s="73"/>
      <c r="SMQ8" s="73"/>
      <c r="SMR8" s="73"/>
      <c r="SMS8" s="73"/>
      <c r="SMT8" s="73"/>
      <c r="SMU8" s="73"/>
      <c r="SMV8" s="73"/>
      <c r="SMW8" s="73"/>
      <c r="SMX8" s="73"/>
      <c r="SMY8" s="73"/>
      <c r="SMZ8" s="73"/>
      <c r="SNA8" s="73"/>
      <c r="SNB8" s="73"/>
      <c r="SNC8" s="73"/>
      <c r="SND8" s="73"/>
      <c r="SNE8" s="73"/>
      <c r="SNF8" s="73"/>
      <c r="SNG8" s="73"/>
      <c r="SNH8" s="73"/>
      <c r="SNI8" s="73"/>
      <c r="SNJ8" s="73"/>
      <c r="SNK8" s="73"/>
      <c r="SNL8" s="73"/>
      <c r="SNM8" s="73"/>
      <c r="SNN8" s="73"/>
      <c r="SNO8" s="73"/>
      <c r="SNP8" s="73"/>
      <c r="SNQ8" s="73"/>
      <c r="SNR8" s="73"/>
      <c r="SNS8" s="73"/>
      <c r="SNT8" s="73"/>
      <c r="SNU8" s="73"/>
      <c r="SNV8" s="73"/>
      <c r="SNW8" s="73"/>
      <c r="SNX8" s="73"/>
      <c r="SNY8" s="73"/>
      <c r="SNZ8" s="73"/>
      <c r="SOA8" s="73"/>
      <c r="SOB8" s="73"/>
      <c r="SOC8" s="73"/>
      <c r="SOD8" s="73"/>
      <c r="SOE8" s="73"/>
      <c r="SOF8" s="73"/>
      <c r="SOG8" s="73"/>
      <c r="SOH8" s="73"/>
      <c r="SOI8" s="73"/>
      <c r="SOJ8" s="73"/>
      <c r="SOK8" s="73"/>
      <c r="SOL8" s="73"/>
      <c r="SOM8" s="73"/>
      <c r="SON8" s="73"/>
      <c r="SOO8" s="73"/>
      <c r="SOP8" s="73"/>
      <c r="SOQ8" s="73"/>
      <c r="SOR8" s="73"/>
      <c r="SOS8" s="73"/>
      <c r="SOT8" s="73"/>
      <c r="SOU8" s="73"/>
      <c r="SOV8" s="73"/>
      <c r="SOW8" s="73"/>
      <c r="SOX8" s="73"/>
      <c r="SOY8" s="73"/>
      <c r="SOZ8" s="73"/>
      <c r="SPA8" s="73"/>
      <c r="SPB8" s="73"/>
      <c r="SPC8" s="73"/>
      <c r="SPD8" s="73"/>
      <c r="SPE8" s="73"/>
      <c r="SPF8" s="73"/>
      <c r="SPG8" s="73"/>
      <c r="SPH8" s="73"/>
      <c r="SPI8" s="73"/>
      <c r="SPJ8" s="73"/>
      <c r="SPK8" s="73"/>
      <c r="SPL8" s="73"/>
      <c r="SPM8" s="73"/>
      <c r="SPN8" s="73"/>
      <c r="SPO8" s="73"/>
      <c r="SPP8" s="73"/>
      <c r="SPQ8" s="73"/>
      <c r="SPR8" s="73"/>
      <c r="SPS8" s="73"/>
      <c r="SPT8" s="73"/>
      <c r="SPU8" s="73"/>
      <c r="SPV8" s="73"/>
      <c r="SPW8" s="73"/>
      <c r="SPX8" s="73"/>
      <c r="SPY8" s="73"/>
      <c r="SPZ8" s="73"/>
      <c r="SQA8" s="73"/>
      <c r="SQB8" s="73"/>
      <c r="SQC8" s="73"/>
      <c r="SQD8" s="73"/>
      <c r="SQE8" s="73"/>
      <c r="SQF8" s="73"/>
      <c r="SQG8" s="73"/>
      <c r="SQH8" s="73"/>
      <c r="SQI8" s="73"/>
      <c r="SQJ8" s="73"/>
      <c r="SQK8" s="73"/>
      <c r="SQL8" s="73"/>
      <c r="SQM8" s="73"/>
      <c r="SQN8" s="73"/>
      <c r="SQO8" s="73"/>
      <c r="SQP8" s="73"/>
      <c r="SQQ8" s="73"/>
      <c r="SQR8" s="73"/>
      <c r="SQS8" s="73"/>
      <c r="SQT8" s="73"/>
      <c r="SQU8" s="73"/>
      <c r="SQV8" s="73"/>
      <c r="SQW8" s="73"/>
      <c r="SQX8" s="73"/>
      <c r="SQY8" s="73"/>
      <c r="SQZ8" s="73"/>
      <c r="SRA8" s="73"/>
      <c r="SRB8" s="73"/>
      <c r="SRC8" s="73"/>
      <c r="SRD8" s="73"/>
      <c r="SRE8" s="73"/>
      <c r="SRF8" s="73"/>
      <c r="SRG8" s="73"/>
      <c r="SRH8" s="73"/>
      <c r="SRI8" s="73"/>
      <c r="SRJ8" s="73"/>
      <c r="SRK8" s="73"/>
      <c r="SRL8" s="73"/>
      <c r="SRM8" s="73"/>
      <c r="SRN8" s="73"/>
      <c r="SRO8" s="73"/>
      <c r="SRP8" s="73"/>
      <c r="SRQ8" s="73"/>
      <c r="SRR8" s="73"/>
      <c r="SRS8" s="73"/>
      <c r="SRT8" s="73"/>
      <c r="SRU8" s="73"/>
      <c r="SRV8" s="73"/>
      <c r="SRW8" s="73"/>
      <c r="SRX8" s="73"/>
      <c r="SRY8" s="73"/>
      <c r="SRZ8" s="73"/>
      <c r="SSA8" s="73"/>
      <c r="SSB8" s="73"/>
      <c r="SSC8" s="73"/>
      <c r="SSD8" s="73"/>
      <c r="SSE8" s="73"/>
      <c r="SSF8" s="73"/>
      <c r="SSG8" s="73"/>
      <c r="SSH8" s="73"/>
      <c r="SSI8" s="73"/>
      <c r="SSJ8" s="73"/>
      <c r="SSK8" s="73"/>
      <c r="SSL8" s="73"/>
      <c r="SSM8" s="73"/>
      <c r="SSN8" s="73"/>
      <c r="SSO8" s="73"/>
      <c r="SSP8" s="73"/>
      <c r="SSQ8" s="73"/>
      <c r="SSR8" s="73"/>
      <c r="SSS8" s="73"/>
      <c r="SST8" s="73"/>
      <c r="SSU8" s="73"/>
      <c r="SSV8" s="73"/>
      <c r="SSW8" s="73"/>
      <c r="SSX8" s="73"/>
      <c r="SSY8" s="73"/>
      <c r="SSZ8" s="73"/>
      <c r="STA8" s="73"/>
      <c r="STB8" s="73"/>
      <c r="STC8" s="73"/>
      <c r="STD8" s="73"/>
      <c r="STE8" s="73"/>
      <c r="STF8" s="73"/>
      <c r="STG8" s="73"/>
      <c r="STH8" s="73"/>
      <c r="STI8" s="73"/>
      <c r="STJ8" s="73"/>
      <c r="STK8" s="73"/>
      <c r="STL8" s="73"/>
      <c r="STM8" s="73"/>
      <c r="STN8" s="73"/>
      <c r="STO8" s="73"/>
      <c r="STP8" s="73"/>
      <c r="STQ8" s="73"/>
      <c r="STR8" s="73"/>
      <c r="STS8" s="73"/>
      <c r="STT8" s="73"/>
      <c r="STU8" s="73"/>
      <c r="STV8" s="73"/>
      <c r="STW8" s="73"/>
      <c r="STX8" s="73"/>
      <c r="STY8" s="73"/>
      <c r="STZ8" s="73"/>
      <c r="SUA8" s="73"/>
      <c r="SUB8" s="73"/>
      <c r="SUC8" s="73"/>
      <c r="SUD8" s="73"/>
      <c r="SUE8" s="73"/>
      <c r="SUF8" s="73"/>
      <c r="SUG8" s="73"/>
      <c r="SUH8" s="73"/>
      <c r="SUI8" s="73"/>
      <c r="SUJ8" s="73"/>
      <c r="SUK8" s="73"/>
      <c r="SUL8" s="73"/>
      <c r="SUM8" s="73"/>
      <c r="SUN8" s="73"/>
      <c r="SUO8" s="73"/>
      <c r="SUP8" s="73"/>
      <c r="SUQ8" s="73"/>
      <c r="SUR8" s="73"/>
      <c r="SUS8" s="73"/>
      <c r="SUT8" s="73"/>
      <c r="SUU8" s="73"/>
      <c r="SUV8" s="73"/>
      <c r="SUW8" s="73"/>
      <c r="SUX8" s="73"/>
      <c r="SUY8" s="73"/>
      <c r="SUZ8" s="73"/>
      <c r="SVA8" s="73"/>
      <c r="SVB8" s="73"/>
      <c r="SVC8" s="73"/>
      <c r="SVD8" s="73"/>
      <c r="SVE8" s="73"/>
      <c r="SVF8" s="73"/>
      <c r="SVG8" s="73"/>
      <c r="SVH8" s="73"/>
      <c r="SVI8" s="73"/>
      <c r="SVJ8" s="73"/>
      <c r="SVK8" s="73"/>
      <c r="SVL8" s="73"/>
      <c r="SVM8" s="73"/>
      <c r="SVN8" s="73"/>
      <c r="SVO8" s="73"/>
      <c r="SVP8" s="73"/>
      <c r="SVQ8" s="73"/>
      <c r="SVR8" s="73"/>
      <c r="SVS8" s="73"/>
      <c r="SVT8" s="73"/>
      <c r="SVU8" s="73"/>
      <c r="SVV8" s="73"/>
      <c r="SVW8" s="73"/>
      <c r="SVX8" s="73"/>
      <c r="SVY8" s="73"/>
      <c r="SVZ8" s="73"/>
      <c r="SWA8" s="73"/>
      <c r="SWB8" s="73"/>
      <c r="SWC8" s="73"/>
      <c r="SWD8" s="73"/>
      <c r="SWE8" s="73"/>
      <c r="SWF8" s="73"/>
      <c r="SWG8" s="73"/>
      <c r="SWH8" s="73"/>
      <c r="SWI8" s="73"/>
      <c r="SWJ8" s="73"/>
      <c r="SWK8" s="73"/>
      <c r="SWL8" s="73"/>
      <c r="SWM8" s="73"/>
      <c r="SWN8" s="73"/>
      <c r="SWO8" s="73"/>
      <c r="SWP8" s="73"/>
      <c r="SWQ8" s="73"/>
      <c r="SWR8" s="73"/>
      <c r="SWS8" s="73"/>
      <c r="SWT8" s="73"/>
      <c r="SWU8" s="73"/>
      <c r="SWV8" s="73"/>
      <c r="SWW8" s="73"/>
      <c r="SWX8" s="73"/>
      <c r="SWY8" s="73"/>
      <c r="SWZ8" s="73"/>
      <c r="SXA8" s="73"/>
      <c r="SXB8" s="73"/>
      <c r="SXC8" s="73"/>
      <c r="SXD8" s="73"/>
      <c r="SXE8" s="73"/>
      <c r="SXF8" s="73"/>
      <c r="SXG8" s="73"/>
      <c r="SXH8" s="73"/>
      <c r="SXI8" s="73"/>
      <c r="SXJ8" s="73"/>
      <c r="SXK8" s="73"/>
      <c r="SXL8" s="73"/>
      <c r="SXM8" s="73"/>
      <c r="SXN8" s="73"/>
      <c r="SXO8" s="73"/>
      <c r="SXP8" s="73"/>
      <c r="SXQ8" s="73"/>
      <c r="SXR8" s="73"/>
      <c r="SXS8" s="73"/>
      <c r="SXT8" s="73"/>
      <c r="SXU8" s="73"/>
      <c r="SXV8" s="73"/>
      <c r="SXW8" s="73"/>
      <c r="SXX8" s="73"/>
      <c r="SXY8" s="73"/>
      <c r="SXZ8" s="73"/>
      <c r="SYA8" s="73"/>
      <c r="SYB8" s="73"/>
      <c r="SYC8" s="73"/>
      <c r="SYD8" s="73"/>
      <c r="SYE8" s="73"/>
      <c r="SYF8" s="73"/>
      <c r="SYG8" s="73"/>
      <c r="SYH8" s="73"/>
      <c r="SYI8" s="73"/>
      <c r="SYJ8" s="73"/>
      <c r="SYK8" s="73"/>
      <c r="SYL8" s="73"/>
      <c r="SYM8" s="73"/>
      <c r="SYN8" s="73"/>
      <c r="SYO8" s="73"/>
      <c r="SYP8" s="73"/>
      <c r="SYQ8" s="73"/>
      <c r="SYR8" s="73"/>
      <c r="SYS8" s="73"/>
      <c r="SYT8" s="73"/>
      <c r="SYU8" s="73"/>
      <c r="SYV8" s="73"/>
      <c r="SYW8" s="73"/>
      <c r="SYX8" s="73"/>
      <c r="SYY8" s="73"/>
      <c r="SYZ8" s="73"/>
      <c r="SZA8" s="73"/>
      <c r="SZB8" s="73"/>
      <c r="SZC8" s="73"/>
      <c r="SZD8" s="73"/>
      <c r="SZE8" s="73"/>
      <c r="SZF8" s="73"/>
      <c r="SZG8" s="73"/>
      <c r="SZH8" s="73"/>
      <c r="SZI8" s="73"/>
      <c r="SZJ8" s="73"/>
      <c r="SZK8" s="73"/>
      <c r="SZL8" s="73"/>
      <c r="SZM8" s="73"/>
      <c r="SZN8" s="73"/>
      <c r="SZO8" s="73"/>
      <c r="SZP8" s="73"/>
      <c r="SZQ8" s="73"/>
      <c r="SZR8" s="73"/>
      <c r="SZS8" s="73"/>
      <c r="SZT8" s="73"/>
      <c r="SZU8" s="73"/>
      <c r="SZV8" s="73"/>
      <c r="SZW8" s="73"/>
      <c r="SZX8" s="73"/>
      <c r="SZY8" s="73"/>
      <c r="SZZ8" s="73"/>
      <c r="TAA8" s="73"/>
      <c r="TAB8" s="73"/>
      <c r="TAC8" s="73"/>
      <c r="TAD8" s="73"/>
      <c r="TAE8" s="73"/>
      <c r="TAF8" s="73"/>
      <c r="TAG8" s="73"/>
      <c r="TAH8" s="73"/>
      <c r="TAI8" s="73"/>
      <c r="TAJ8" s="73"/>
      <c r="TAK8" s="73"/>
      <c r="TAL8" s="73"/>
      <c r="TAM8" s="73"/>
      <c r="TAN8" s="73"/>
      <c r="TAO8" s="73"/>
      <c r="TAP8" s="73"/>
      <c r="TAQ8" s="73"/>
      <c r="TAR8" s="73"/>
      <c r="TAS8" s="73"/>
      <c r="TAT8" s="73"/>
      <c r="TAU8" s="73"/>
      <c r="TAV8" s="73"/>
      <c r="TAW8" s="73"/>
      <c r="TAX8" s="73"/>
      <c r="TAY8" s="73"/>
      <c r="TAZ8" s="73"/>
      <c r="TBA8" s="73"/>
      <c r="TBB8" s="73"/>
      <c r="TBC8" s="73"/>
      <c r="TBD8" s="73"/>
      <c r="TBE8" s="73"/>
      <c r="TBF8" s="73"/>
      <c r="TBG8" s="73"/>
      <c r="TBH8" s="73"/>
      <c r="TBI8" s="73"/>
      <c r="TBJ8" s="73"/>
      <c r="TBK8" s="73"/>
      <c r="TBL8" s="73"/>
      <c r="TBM8" s="73"/>
      <c r="TBN8" s="73"/>
      <c r="TBO8" s="73"/>
      <c r="TBP8" s="73"/>
      <c r="TBQ8" s="73"/>
      <c r="TBR8" s="73"/>
      <c r="TBS8" s="73"/>
      <c r="TBT8" s="73"/>
      <c r="TBU8" s="73"/>
      <c r="TBV8" s="73"/>
      <c r="TBW8" s="73"/>
      <c r="TBX8" s="73"/>
      <c r="TBY8" s="73"/>
      <c r="TBZ8" s="73"/>
      <c r="TCA8" s="73"/>
      <c r="TCB8" s="73"/>
      <c r="TCC8" s="73"/>
      <c r="TCD8" s="73"/>
      <c r="TCE8" s="73"/>
      <c r="TCF8" s="73"/>
      <c r="TCG8" s="73"/>
      <c r="TCH8" s="73"/>
      <c r="TCI8" s="73"/>
      <c r="TCJ8" s="73"/>
      <c r="TCK8" s="73"/>
      <c r="TCL8" s="73"/>
      <c r="TCM8" s="73"/>
      <c r="TCN8" s="73"/>
      <c r="TCO8" s="73"/>
      <c r="TCP8" s="73"/>
      <c r="TCQ8" s="73"/>
      <c r="TCR8" s="73"/>
      <c r="TCS8" s="73"/>
      <c r="TCT8" s="73"/>
      <c r="TCU8" s="73"/>
      <c r="TCV8" s="73"/>
      <c r="TCW8" s="73"/>
      <c r="TCX8" s="73"/>
      <c r="TCY8" s="73"/>
      <c r="TCZ8" s="73"/>
      <c r="TDA8" s="73"/>
      <c r="TDB8" s="73"/>
      <c r="TDC8" s="73"/>
      <c r="TDD8" s="73"/>
      <c r="TDE8" s="73"/>
      <c r="TDF8" s="73"/>
      <c r="TDG8" s="73"/>
      <c r="TDH8" s="73"/>
      <c r="TDI8" s="73"/>
      <c r="TDJ8" s="73"/>
      <c r="TDK8" s="73"/>
      <c r="TDL8" s="73"/>
      <c r="TDM8" s="73"/>
      <c r="TDN8" s="73"/>
      <c r="TDO8" s="73"/>
      <c r="TDP8" s="73"/>
      <c r="TDQ8" s="73"/>
      <c r="TDR8" s="73"/>
      <c r="TDS8" s="73"/>
      <c r="TDT8" s="73"/>
      <c r="TDU8" s="73"/>
      <c r="TDV8" s="73"/>
      <c r="TDW8" s="73"/>
      <c r="TDX8" s="73"/>
      <c r="TDY8" s="73"/>
      <c r="TDZ8" s="73"/>
      <c r="TEA8" s="73"/>
      <c r="TEB8" s="73"/>
      <c r="TEC8" s="73"/>
      <c r="TED8" s="73"/>
      <c r="TEE8" s="73"/>
      <c r="TEF8" s="73"/>
      <c r="TEG8" s="73"/>
      <c r="TEH8" s="73"/>
      <c r="TEI8" s="73"/>
      <c r="TEJ8" s="73"/>
      <c r="TEK8" s="73"/>
      <c r="TEL8" s="73"/>
      <c r="TEM8" s="73"/>
      <c r="TEN8" s="73"/>
      <c r="TEO8" s="73"/>
      <c r="TEP8" s="73"/>
      <c r="TEQ8" s="73"/>
      <c r="TER8" s="73"/>
      <c r="TES8" s="73"/>
      <c r="TET8" s="73"/>
      <c r="TEU8" s="73"/>
      <c r="TEV8" s="73"/>
      <c r="TEW8" s="73"/>
      <c r="TEX8" s="73"/>
      <c r="TEY8" s="73"/>
      <c r="TEZ8" s="73"/>
      <c r="TFA8" s="73"/>
      <c r="TFB8" s="73"/>
      <c r="TFC8" s="73"/>
      <c r="TFD8" s="73"/>
      <c r="TFE8" s="73"/>
      <c r="TFF8" s="73"/>
      <c r="TFG8" s="73"/>
      <c r="TFH8" s="73"/>
      <c r="TFI8" s="73"/>
      <c r="TFJ8" s="73"/>
      <c r="TFK8" s="73"/>
      <c r="TFL8" s="73"/>
      <c r="TFM8" s="73"/>
      <c r="TFN8" s="73"/>
      <c r="TFO8" s="73"/>
      <c r="TFP8" s="73"/>
      <c r="TFQ8" s="73"/>
      <c r="TFR8" s="73"/>
      <c r="TFS8" s="73"/>
      <c r="TFT8" s="73"/>
      <c r="TFU8" s="73"/>
      <c r="TFV8" s="73"/>
      <c r="TFW8" s="73"/>
      <c r="TFX8" s="73"/>
      <c r="TFY8" s="73"/>
      <c r="TFZ8" s="73"/>
      <c r="TGA8" s="73"/>
      <c r="TGB8" s="73"/>
      <c r="TGC8" s="73"/>
      <c r="TGD8" s="73"/>
      <c r="TGE8" s="73"/>
      <c r="TGF8" s="73"/>
      <c r="TGG8" s="73"/>
      <c r="TGH8" s="73"/>
      <c r="TGI8" s="73"/>
      <c r="TGJ8" s="73"/>
      <c r="TGK8" s="73"/>
      <c r="TGL8" s="73"/>
      <c r="TGM8" s="73"/>
      <c r="TGN8" s="73"/>
      <c r="TGO8" s="73"/>
      <c r="TGP8" s="73"/>
      <c r="TGQ8" s="73"/>
      <c r="TGR8" s="73"/>
      <c r="TGS8" s="73"/>
      <c r="TGT8" s="73"/>
      <c r="TGU8" s="73"/>
      <c r="TGV8" s="73"/>
      <c r="TGW8" s="73"/>
      <c r="TGX8" s="73"/>
      <c r="TGY8" s="73"/>
      <c r="TGZ8" s="73"/>
      <c r="THA8" s="73"/>
      <c r="THB8" s="73"/>
      <c r="THC8" s="73"/>
      <c r="THD8" s="73"/>
      <c r="THE8" s="73"/>
      <c r="THF8" s="73"/>
      <c r="THG8" s="73"/>
      <c r="THH8" s="73"/>
      <c r="THI8" s="73"/>
      <c r="THJ8" s="73"/>
      <c r="THK8" s="73"/>
      <c r="THL8" s="73"/>
      <c r="THM8" s="73"/>
      <c r="THN8" s="73"/>
      <c r="THO8" s="73"/>
      <c r="THP8" s="73"/>
      <c r="THQ8" s="73"/>
      <c r="THR8" s="73"/>
      <c r="THS8" s="73"/>
      <c r="THT8" s="73"/>
      <c r="THU8" s="73"/>
      <c r="THV8" s="73"/>
      <c r="THW8" s="73"/>
      <c r="THX8" s="73"/>
      <c r="THY8" s="73"/>
      <c r="THZ8" s="73"/>
      <c r="TIA8" s="73"/>
      <c r="TIB8" s="73"/>
      <c r="TIC8" s="73"/>
      <c r="TID8" s="73"/>
      <c r="TIE8" s="73"/>
      <c r="TIF8" s="73"/>
      <c r="TIG8" s="73"/>
      <c r="TIH8" s="73"/>
      <c r="TII8" s="73"/>
      <c r="TIJ8" s="73"/>
      <c r="TIK8" s="73"/>
      <c r="TIL8" s="73"/>
      <c r="TIM8" s="73"/>
      <c r="TIN8" s="73"/>
      <c r="TIO8" s="73"/>
      <c r="TIP8" s="73"/>
      <c r="TIQ8" s="73"/>
      <c r="TIR8" s="73"/>
      <c r="TIS8" s="73"/>
      <c r="TIT8" s="73"/>
      <c r="TIU8" s="73"/>
      <c r="TIV8" s="73"/>
      <c r="TIW8" s="73"/>
      <c r="TIX8" s="73"/>
      <c r="TIY8" s="73"/>
      <c r="TIZ8" s="73"/>
      <c r="TJA8" s="73"/>
      <c r="TJB8" s="73"/>
      <c r="TJC8" s="73"/>
      <c r="TJD8" s="73"/>
      <c r="TJE8" s="73"/>
      <c r="TJF8" s="73"/>
      <c r="TJG8" s="73"/>
      <c r="TJH8" s="73"/>
      <c r="TJI8" s="73"/>
      <c r="TJJ8" s="73"/>
      <c r="TJK8" s="73"/>
      <c r="TJL8" s="73"/>
      <c r="TJM8" s="73"/>
      <c r="TJN8" s="73"/>
      <c r="TJO8" s="73"/>
      <c r="TJP8" s="73"/>
      <c r="TJQ8" s="73"/>
      <c r="TJR8" s="73"/>
      <c r="TJS8" s="73"/>
      <c r="TJT8" s="73"/>
      <c r="TJU8" s="73"/>
      <c r="TJV8" s="73"/>
      <c r="TJW8" s="73"/>
      <c r="TJX8" s="73"/>
      <c r="TJY8" s="73"/>
      <c r="TJZ8" s="73"/>
      <c r="TKA8" s="73"/>
      <c r="TKB8" s="73"/>
      <c r="TKC8" s="73"/>
      <c r="TKD8" s="73"/>
      <c r="TKE8" s="73"/>
      <c r="TKF8" s="73"/>
      <c r="TKG8" s="73"/>
      <c r="TKH8" s="73"/>
      <c r="TKI8" s="73"/>
      <c r="TKJ8" s="73"/>
      <c r="TKK8" s="73"/>
      <c r="TKL8" s="73"/>
      <c r="TKM8" s="73"/>
      <c r="TKN8" s="73"/>
      <c r="TKO8" s="73"/>
      <c r="TKP8" s="73"/>
      <c r="TKQ8" s="73"/>
      <c r="TKR8" s="73"/>
      <c r="TKS8" s="73"/>
      <c r="TKT8" s="73"/>
      <c r="TKU8" s="73"/>
      <c r="TKV8" s="73"/>
      <c r="TKW8" s="73"/>
      <c r="TKX8" s="73"/>
      <c r="TKY8" s="73"/>
      <c r="TKZ8" s="73"/>
      <c r="TLA8" s="73"/>
      <c r="TLB8" s="73"/>
      <c r="TLC8" s="73"/>
      <c r="TLD8" s="73"/>
      <c r="TLE8" s="73"/>
      <c r="TLF8" s="73"/>
      <c r="TLG8" s="73"/>
      <c r="TLH8" s="73"/>
      <c r="TLI8" s="73"/>
      <c r="TLJ8" s="73"/>
      <c r="TLK8" s="73"/>
      <c r="TLL8" s="73"/>
      <c r="TLM8" s="73"/>
      <c r="TLN8" s="73"/>
      <c r="TLO8" s="73"/>
      <c r="TLP8" s="73"/>
      <c r="TLQ8" s="73"/>
      <c r="TLR8" s="73"/>
      <c r="TLS8" s="73"/>
      <c r="TLT8" s="73"/>
      <c r="TLU8" s="73"/>
      <c r="TLV8" s="73"/>
      <c r="TLW8" s="73"/>
      <c r="TLX8" s="73"/>
      <c r="TLY8" s="73"/>
      <c r="TLZ8" s="73"/>
      <c r="TMA8" s="73"/>
      <c r="TMB8" s="73"/>
      <c r="TMC8" s="73"/>
      <c r="TMD8" s="73"/>
      <c r="TME8" s="73"/>
      <c r="TMF8" s="73"/>
      <c r="TMG8" s="73"/>
      <c r="TMH8" s="73"/>
      <c r="TMI8" s="73"/>
      <c r="TMJ8" s="73"/>
      <c r="TMK8" s="73"/>
      <c r="TML8" s="73"/>
      <c r="TMM8" s="73"/>
      <c r="TMN8" s="73"/>
      <c r="TMO8" s="73"/>
      <c r="TMP8" s="73"/>
      <c r="TMQ8" s="73"/>
      <c r="TMR8" s="73"/>
      <c r="TMS8" s="73"/>
      <c r="TMT8" s="73"/>
      <c r="TMU8" s="73"/>
      <c r="TMV8" s="73"/>
      <c r="TMW8" s="73"/>
      <c r="TMX8" s="73"/>
      <c r="TMY8" s="73"/>
      <c r="TMZ8" s="73"/>
      <c r="TNA8" s="73"/>
      <c r="TNB8" s="73"/>
      <c r="TNC8" s="73"/>
      <c r="TND8" s="73"/>
      <c r="TNE8" s="73"/>
      <c r="TNF8" s="73"/>
      <c r="TNG8" s="73"/>
      <c r="TNH8" s="73"/>
      <c r="TNI8" s="73"/>
      <c r="TNJ8" s="73"/>
      <c r="TNK8" s="73"/>
      <c r="TNL8" s="73"/>
      <c r="TNM8" s="73"/>
      <c r="TNN8" s="73"/>
      <c r="TNO8" s="73"/>
      <c r="TNP8" s="73"/>
      <c r="TNQ8" s="73"/>
      <c r="TNR8" s="73"/>
      <c r="TNS8" s="73"/>
      <c r="TNT8" s="73"/>
      <c r="TNU8" s="73"/>
      <c r="TNV8" s="73"/>
      <c r="TNW8" s="73"/>
      <c r="TNX8" s="73"/>
      <c r="TNY8" s="73"/>
      <c r="TNZ8" s="73"/>
      <c r="TOA8" s="73"/>
      <c r="TOB8" s="73"/>
      <c r="TOC8" s="73"/>
      <c r="TOD8" s="73"/>
      <c r="TOE8" s="73"/>
      <c r="TOF8" s="73"/>
      <c r="TOG8" s="73"/>
      <c r="TOH8" s="73"/>
      <c r="TOI8" s="73"/>
      <c r="TOJ8" s="73"/>
      <c r="TOK8" s="73"/>
      <c r="TOL8" s="73"/>
      <c r="TOM8" s="73"/>
      <c r="TON8" s="73"/>
      <c r="TOO8" s="73"/>
      <c r="TOP8" s="73"/>
      <c r="TOQ8" s="73"/>
      <c r="TOR8" s="73"/>
      <c r="TOS8" s="73"/>
      <c r="TOT8" s="73"/>
      <c r="TOU8" s="73"/>
      <c r="TOV8" s="73"/>
      <c r="TOW8" s="73"/>
      <c r="TOX8" s="73"/>
      <c r="TOY8" s="73"/>
      <c r="TOZ8" s="73"/>
      <c r="TPA8" s="73"/>
      <c r="TPB8" s="73"/>
      <c r="TPC8" s="73"/>
      <c r="TPD8" s="73"/>
      <c r="TPE8" s="73"/>
      <c r="TPF8" s="73"/>
      <c r="TPG8" s="73"/>
      <c r="TPH8" s="73"/>
      <c r="TPI8" s="73"/>
      <c r="TPJ8" s="73"/>
      <c r="TPK8" s="73"/>
      <c r="TPL8" s="73"/>
      <c r="TPM8" s="73"/>
      <c r="TPN8" s="73"/>
      <c r="TPO8" s="73"/>
      <c r="TPP8" s="73"/>
      <c r="TPQ8" s="73"/>
      <c r="TPR8" s="73"/>
      <c r="TPS8" s="73"/>
      <c r="TPT8" s="73"/>
      <c r="TPU8" s="73"/>
      <c r="TPV8" s="73"/>
      <c r="TPW8" s="73"/>
      <c r="TPX8" s="73"/>
      <c r="TPY8" s="73"/>
      <c r="TPZ8" s="73"/>
      <c r="TQA8" s="73"/>
      <c r="TQB8" s="73"/>
      <c r="TQC8" s="73"/>
      <c r="TQD8" s="73"/>
      <c r="TQE8" s="73"/>
      <c r="TQF8" s="73"/>
      <c r="TQG8" s="73"/>
      <c r="TQH8" s="73"/>
      <c r="TQI8" s="73"/>
      <c r="TQJ8" s="73"/>
      <c r="TQK8" s="73"/>
      <c r="TQL8" s="73"/>
      <c r="TQM8" s="73"/>
      <c r="TQN8" s="73"/>
      <c r="TQO8" s="73"/>
      <c r="TQP8" s="73"/>
      <c r="TQQ8" s="73"/>
      <c r="TQR8" s="73"/>
      <c r="TQS8" s="73"/>
      <c r="TQT8" s="73"/>
      <c r="TQU8" s="73"/>
      <c r="TQV8" s="73"/>
      <c r="TQW8" s="73"/>
      <c r="TQX8" s="73"/>
      <c r="TQY8" s="73"/>
      <c r="TQZ8" s="73"/>
      <c r="TRA8" s="73"/>
      <c r="TRB8" s="73"/>
      <c r="TRC8" s="73"/>
      <c r="TRD8" s="73"/>
      <c r="TRE8" s="73"/>
      <c r="TRF8" s="73"/>
      <c r="TRG8" s="73"/>
      <c r="TRH8" s="73"/>
      <c r="TRI8" s="73"/>
      <c r="TRJ8" s="73"/>
      <c r="TRK8" s="73"/>
      <c r="TRL8" s="73"/>
      <c r="TRM8" s="73"/>
      <c r="TRN8" s="73"/>
      <c r="TRO8" s="73"/>
      <c r="TRP8" s="73"/>
      <c r="TRQ8" s="73"/>
      <c r="TRR8" s="73"/>
      <c r="TRS8" s="73"/>
      <c r="TRT8" s="73"/>
      <c r="TRU8" s="73"/>
      <c r="TRV8" s="73"/>
      <c r="TRW8" s="73"/>
      <c r="TRX8" s="73"/>
      <c r="TRY8" s="73"/>
      <c r="TRZ8" s="73"/>
      <c r="TSA8" s="73"/>
      <c r="TSB8" s="73"/>
      <c r="TSC8" s="73"/>
      <c r="TSD8" s="73"/>
      <c r="TSE8" s="73"/>
      <c r="TSF8" s="73"/>
      <c r="TSG8" s="73"/>
      <c r="TSH8" s="73"/>
      <c r="TSI8" s="73"/>
      <c r="TSJ8" s="73"/>
      <c r="TSK8" s="73"/>
      <c r="TSL8" s="73"/>
      <c r="TSM8" s="73"/>
      <c r="TSN8" s="73"/>
      <c r="TSO8" s="73"/>
      <c r="TSP8" s="73"/>
      <c r="TSQ8" s="73"/>
      <c r="TSR8" s="73"/>
      <c r="TSS8" s="73"/>
      <c r="TST8" s="73"/>
      <c r="TSU8" s="73"/>
      <c r="TSV8" s="73"/>
      <c r="TSW8" s="73"/>
      <c r="TSX8" s="73"/>
      <c r="TSY8" s="73"/>
      <c r="TSZ8" s="73"/>
      <c r="TTA8" s="73"/>
      <c r="TTB8" s="73"/>
      <c r="TTC8" s="73"/>
      <c r="TTD8" s="73"/>
      <c r="TTE8" s="73"/>
      <c r="TTF8" s="73"/>
      <c r="TTG8" s="73"/>
      <c r="TTH8" s="73"/>
      <c r="TTI8" s="73"/>
      <c r="TTJ8" s="73"/>
      <c r="TTK8" s="73"/>
      <c r="TTL8" s="73"/>
      <c r="TTM8" s="73"/>
      <c r="TTN8" s="73"/>
      <c r="TTO8" s="73"/>
      <c r="TTP8" s="73"/>
      <c r="TTQ8" s="73"/>
      <c r="TTR8" s="73"/>
      <c r="TTS8" s="73"/>
      <c r="TTT8" s="73"/>
      <c r="TTU8" s="73"/>
      <c r="TTV8" s="73"/>
      <c r="TTW8" s="73"/>
      <c r="TTX8" s="73"/>
      <c r="TTY8" s="73"/>
      <c r="TTZ8" s="73"/>
      <c r="TUA8" s="73"/>
      <c r="TUB8" s="73"/>
      <c r="TUC8" s="73"/>
      <c r="TUD8" s="73"/>
      <c r="TUE8" s="73"/>
      <c r="TUF8" s="73"/>
      <c r="TUG8" s="73"/>
      <c r="TUH8" s="73"/>
      <c r="TUI8" s="73"/>
      <c r="TUJ8" s="73"/>
      <c r="TUK8" s="73"/>
      <c r="TUL8" s="73"/>
      <c r="TUM8" s="73"/>
      <c r="TUN8" s="73"/>
      <c r="TUO8" s="73"/>
      <c r="TUP8" s="73"/>
      <c r="TUQ8" s="73"/>
      <c r="TUR8" s="73"/>
      <c r="TUS8" s="73"/>
      <c r="TUT8" s="73"/>
      <c r="TUU8" s="73"/>
      <c r="TUV8" s="73"/>
      <c r="TUW8" s="73"/>
      <c r="TUX8" s="73"/>
      <c r="TUY8" s="73"/>
      <c r="TUZ8" s="73"/>
      <c r="TVA8" s="73"/>
      <c r="TVB8" s="73"/>
      <c r="TVC8" s="73"/>
      <c r="TVD8" s="73"/>
      <c r="TVE8" s="73"/>
      <c r="TVF8" s="73"/>
      <c r="TVG8" s="73"/>
      <c r="TVH8" s="73"/>
      <c r="TVI8" s="73"/>
      <c r="TVJ8" s="73"/>
      <c r="TVK8" s="73"/>
      <c r="TVL8" s="73"/>
      <c r="TVM8" s="73"/>
      <c r="TVN8" s="73"/>
      <c r="TVO8" s="73"/>
      <c r="TVP8" s="73"/>
      <c r="TVQ8" s="73"/>
      <c r="TVR8" s="73"/>
      <c r="TVS8" s="73"/>
      <c r="TVT8" s="73"/>
      <c r="TVU8" s="73"/>
      <c r="TVV8" s="73"/>
      <c r="TVW8" s="73"/>
      <c r="TVX8" s="73"/>
      <c r="TVY8" s="73"/>
      <c r="TVZ8" s="73"/>
      <c r="TWA8" s="73"/>
      <c r="TWB8" s="73"/>
      <c r="TWC8" s="73"/>
      <c r="TWD8" s="73"/>
      <c r="TWE8" s="73"/>
      <c r="TWF8" s="73"/>
      <c r="TWG8" s="73"/>
      <c r="TWH8" s="73"/>
      <c r="TWI8" s="73"/>
      <c r="TWJ8" s="73"/>
      <c r="TWK8" s="73"/>
      <c r="TWL8" s="73"/>
      <c r="TWM8" s="73"/>
      <c r="TWN8" s="73"/>
      <c r="TWO8" s="73"/>
      <c r="TWP8" s="73"/>
      <c r="TWQ8" s="73"/>
      <c r="TWR8" s="73"/>
      <c r="TWS8" s="73"/>
      <c r="TWT8" s="73"/>
      <c r="TWU8" s="73"/>
      <c r="TWV8" s="73"/>
      <c r="TWW8" s="73"/>
      <c r="TWX8" s="73"/>
      <c r="TWY8" s="73"/>
      <c r="TWZ8" s="73"/>
      <c r="TXA8" s="73"/>
      <c r="TXB8" s="73"/>
      <c r="TXC8" s="73"/>
      <c r="TXD8" s="73"/>
      <c r="TXE8" s="73"/>
      <c r="TXF8" s="73"/>
      <c r="TXG8" s="73"/>
      <c r="TXH8" s="73"/>
      <c r="TXI8" s="73"/>
      <c r="TXJ8" s="73"/>
      <c r="TXK8" s="73"/>
      <c r="TXL8" s="73"/>
      <c r="TXM8" s="73"/>
      <c r="TXN8" s="73"/>
      <c r="TXO8" s="73"/>
      <c r="TXP8" s="73"/>
      <c r="TXQ8" s="73"/>
      <c r="TXR8" s="73"/>
      <c r="TXS8" s="73"/>
      <c r="TXT8" s="73"/>
      <c r="TXU8" s="73"/>
      <c r="TXV8" s="73"/>
      <c r="TXW8" s="73"/>
      <c r="TXX8" s="73"/>
      <c r="TXY8" s="73"/>
      <c r="TXZ8" s="73"/>
      <c r="TYA8" s="73"/>
      <c r="TYB8" s="73"/>
      <c r="TYC8" s="73"/>
      <c r="TYD8" s="73"/>
      <c r="TYE8" s="73"/>
      <c r="TYF8" s="73"/>
      <c r="TYG8" s="73"/>
      <c r="TYH8" s="73"/>
      <c r="TYI8" s="73"/>
      <c r="TYJ8" s="73"/>
      <c r="TYK8" s="73"/>
      <c r="TYL8" s="73"/>
      <c r="TYM8" s="73"/>
      <c r="TYN8" s="73"/>
      <c r="TYO8" s="73"/>
      <c r="TYP8" s="73"/>
      <c r="TYQ8" s="73"/>
      <c r="TYR8" s="73"/>
      <c r="TYS8" s="73"/>
      <c r="TYT8" s="73"/>
      <c r="TYU8" s="73"/>
      <c r="TYV8" s="73"/>
      <c r="TYW8" s="73"/>
      <c r="TYX8" s="73"/>
      <c r="TYY8" s="73"/>
      <c r="TYZ8" s="73"/>
      <c r="TZA8" s="73"/>
      <c r="TZB8" s="73"/>
      <c r="TZC8" s="73"/>
      <c r="TZD8" s="73"/>
      <c r="TZE8" s="73"/>
      <c r="TZF8" s="73"/>
      <c r="TZG8" s="73"/>
      <c r="TZH8" s="73"/>
      <c r="TZI8" s="73"/>
      <c r="TZJ8" s="73"/>
      <c r="TZK8" s="73"/>
      <c r="TZL8" s="73"/>
      <c r="TZM8" s="73"/>
      <c r="TZN8" s="73"/>
      <c r="TZO8" s="73"/>
      <c r="TZP8" s="73"/>
      <c r="TZQ8" s="73"/>
      <c r="TZR8" s="73"/>
      <c r="TZS8" s="73"/>
      <c r="TZT8" s="73"/>
      <c r="TZU8" s="73"/>
      <c r="TZV8" s="73"/>
      <c r="TZW8" s="73"/>
      <c r="TZX8" s="73"/>
      <c r="TZY8" s="73"/>
      <c r="TZZ8" s="73"/>
      <c r="UAA8" s="73"/>
      <c r="UAB8" s="73"/>
      <c r="UAC8" s="73"/>
      <c r="UAD8" s="73"/>
      <c r="UAE8" s="73"/>
      <c r="UAF8" s="73"/>
      <c r="UAG8" s="73"/>
      <c r="UAH8" s="73"/>
      <c r="UAI8" s="73"/>
      <c r="UAJ8" s="73"/>
      <c r="UAK8" s="73"/>
      <c r="UAL8" s="73"/>
      <c r="UAM8" s="73"/>
      <c r="UAN8" s="73"/>
      <c r="UAO8" s="73"/>
      <c r="UAP8" s="73"/>
      <c r="UAQ8" s="73"/>
      <c r="UAR8" s="73"/>
      <c r="UAS8" s="73"/>
      <c r="UAT8" s="73"/>
      <c r="UAU8" s="73"/>
      <c r="UAV8" s="73"/>
      <c r="UAW8" s="73"/>
      <c r="UAX8" s="73"/>
      <c r="UAY8" s="73"/>
      <c r="UAZ8" s="73"/>
      <c r="UBA8" s="73"/>
      <c r="UBB8" s="73"/>
      <c r="UBC8" s="73"/>
      <c r="UBD8" s="73"/>
      <c r="UBE8" s="73"/>
      <c r="UBF8" s="73"/>
      <c r="UBG8" s="73"/>
      <c r="UBH8" s="73"/>
      <c r="UBI8" s="73"/>
      <c r="UBJ8" s="73"/>
      <c r="UBK8" s="73"/>
      <c r="UBL8" s="73"/>
      <c r="UBM8" s="73"/>
      <c r="UBN8" s="73"/>
      <c r="UBO8" s="73"/>
      <c r="UBP8" s="73"/>
      <c r="UBQ8" s="73"/>
      <c r="UBR8" s="73"/>
      <c r="UBS8" s="73"/>
      <c r="UBT8" s="73"/>
      <c r="UBU8" s="73"/>
      <c r="UBV8" s="73"/>
      <c r="UBW8" s="73"/>
      <c r="UBX8" s="73"/>
      <c r="UBY8" s="73"/>
      <c r="UBZ8" s="73"/>
      <c r="UCA8" s="73"/>
      <c r="UCB8" s="73"/>
      <c r="UCC8" s="73"/>
      <c r="UCD8" s="73"/>
      <c r="UCE8" s="73"/>
      <c r="UCF8" s="73"/>
      <c r="UCG8" s="73"/>
      <c r="UCH8" s="73"/>
      <c r="UCI8" s="73"/>
      <c r="UCJ8" s="73"/>
      <c r="UCK8" s="73"/>
      <c r="UCL8" s="73"/>
      <c r="UCM8" s="73"/>
      <c r="UCN8" s="73"/>
      <c r="UCO8" s="73"/>
      <c r="UCP8" s="73"/>
      <c r="UCQ8" s="73"/>
      <c r="UCR8" s="73"/>
      <c r="UCS8" s="73"/>
      <c r="UCT8" s="73"/>
      <c r="UCU8" s="73"/>
      <c r="UCV8" s="73"/>
      <c r="UCW8" s="73"/>
      <c r="UCX8" s="73"/>
      <c r="UCY8" s="73"/>
      <c r="UCZ8" s="73"/>
      <c r="UDA8" s="73"/>
      <c r="UDB8" s="73"/>
      <c r="UDC8" s="73"/>
      <c r="UDD8" s="73"/>
      <c r="UDE8" s="73"/>
      <c r="UDF8" s="73"/>
      <c r="UDG8" s="73"/>
      <c r="UDH8" s="73"/>
      <c r="UDI8" s="73"/>
      <c r="UDJ8" s="73"/>
      <c r="UDK8" s="73"/>
      <c r="UDL8" s="73"/>
      <c r="UDM8" s="73"/>
      <c r="UDN8" s="73"/>
      <c r="UDO8" s="73"/>
      <c r="UDP8" s="73"/>
      <c r="UDQ8" s="73"/>
      <c r="UDR8" s="73"/>
      <c r="UDS8" s="73"/>
      <c r="UDT8" s="73"/>
      <c r="UDU8" s="73"/>
      <c r="UDV8" s="73"/>
      <c r="UDW8" s="73"/>
      <c r="UDX8" s="73"/>
      <c r="UDY8" s="73"/>
      <c r="UDZ8" s="73"/>
      <c r="UEA8" s="73"/>
      <c r="UEB8" s="73"/>
      <c r="UEC8" s="73"/>
      <c r="UED8" s="73"/>
      <c r="UEE8" s="73"/>
      <c r="UEF8" s="73"/>
      <c r="UEG8" s="73"/>
      <c r="UEH8" s="73"/>
      <c r="UEI8" s="73"/>
      <c r="UEJ8" s="73"/>
      <c r="UEK8" s="73"/>
      <c r="UEL8" s="73"/>
      <c r="UEM8" s="73"/>
      <c r="UEN8" s="73"/>
      <c r="UEO8" s="73"/>
      <c r="UEP8" s="73"/>
      <c r="UEQ8" s="73"/>
      <c r="UER8" s="73"/>
      <c r="UES8" s="73"/>
      <c r="UET8" s="73"/>
      <c r="UEU8" s="73"/>
      <c r="UEV8" s="73"/>
      <c r="UEW8" s="73"/>
      <c r="UEX8" s="73"/>
      <c r="UEY8" s="73"/>
      <c r="UEZ8" s="73"/>
      <c r="UFA8" s="73"/>
      <c r="UFB8" s="73"/>
      <c r="UFC8" s="73"/>
      <c r="UFD8" s="73"/>
      <c r="UFE8" s="73"/>
      <c r="UFF8" s="73"/>
      <c r="UFG8" s="73"/>
      <c r="UFH8" s="73"/>
      <c r="UFI8" s="73"/>
      <c r="UFJ8" s="73"/>
      <c r="UFK8" s="73"/>
      <c r="UFL8" s="73"/>
      <c r="UFM8" s="73"/>
      <c r="UFN8" s="73"/>
      <c r="UFO8" s="73"/>
      <c r="UFP8" s="73"/>
      <c r="UFQ8" s="73"/>
      <c r="UFR8" s="73"/>
      <c r="UFS8" s="73"/>
      <c r="UFT8" s="73"/>
      <c r="UFU8" s="73"/>
      <c r="UFV8" s="73"/>
      <c r="UFW8" s="73"/>
      <c r="UFX8" s="73"/>
      <c r="UFY8" s="73"/>
      <c r="UFZ8" s="73"/>
      <c r="UGA8" s="73"/>
      <c r="UGB8" s="73"/>
      <c r="UGC8" s="73"/>
      <c r="UGD8" s="73"/>
      <c r="UGE8" s="73"/>
      <c r="UGF8" s="73"/>
      <c r="UGG8" s="73"/>
      <c r="UGH8" s="73"/>
      <c r="UGI8" s="73"/>
      <c r="UGJ8" s="73"/>
      <c r="UGK8" s="73"/>
      <c r="UGL8" s="73"/>
      <c r="UGM8" s="73"/>
      <c r="UGN8" s="73"/>
      <c r="UGO8" s="73"/>
      <c r="UGP8" s="73"/>
      <c r="UGQ8" s="73"/>
      <c r="UGR8" s="73"/>
      <c r="UGS8" s="73"/>
      <c r="UGT8" s="73"/>
      <c r="UGU8" s="73"/>
      <c r="UGV8" s="73"/>
      <c r="UGW8" s="73"/>
      <c r="UGX8" s="73"/>
      <c r="UGY8" s="73"/>
      <c r="UGZ8" s="73"/>
      <c r="UHA8" s="73"/>
      <c r="UHB8" s="73"/>
      <c r="UHC8" s="73"/>
      <c r="UHD8" s="73"/>
      <c r="UHE8" s="73"/>
      <c r="UHF8" s="73"/>
      <c r="UHG8" s="73"/>
      <c r="UHH8" s="73"/>
      <c r="UHI8" s="73"/>
      <c r="UHJ8" s="73"/>
      <c r="UHK8" s="73"/>
      <c r="UHL8" s="73"/>
      <c r="UHM8" s="73"/>
      <c r="UHN8" s="73"/>
      <c r="UHO8" s="73"/>
      <c r="UHP8" s="73"/>
      <c r="UHQ8" s="73"/>
      <c r="UHR8" s="73"/>
      <c r="UHS8" s="73"/>
      <c r="UHT8" s="73"/>
      <c r="UHU8" s="73"/>
      <c r="UHV8" s="73"/>
      <c r="UHW8" s="73"/>
      <c r="UHX8" s="73"/>
      <c r="UHY8" s="73"/>
      <c r="UHZ8" s="73"/>
      <c r="UIA8" s="73"/>
      <c r="UIB8" s="73"/>
      <c r="UIC8" s="73"/>
      <c r="UID8" s="73"/>
      <c r="UIE8" s="73"/>
      <c r="UIF8" s="73"/>
      <c r="UIG8" s="73"/>
      <c r="UIH8" s="73"/>
      <c r="UII8" s="73"/>
      <c r="UIJ8" s="73"/>
      <c r="UIK8" s="73"/>
      <c r="UIL8" s="73"/>
      <c r="UIM8" s="73"/>
      <c r="UIN8" s="73"/>
      <c r="UIO8" s="73"/>
      <c r="UIP8" s="73"/>
      <c r="UIQ8" s="73"/>
      <c r="UIR8" s="73"/>
      <c r="UIS8" s="73"/>
      <c r="UIT8" s="73"/>
      <c r="UIU8" s="73"/>
      <c r="UIV8" s="73"/>
      <c r="UIW8" s="73"/>
      <c r="UIX8" s="73"/>
      <c r="UIY8" s="73"/>
      <c r="UIZ8" s="73"/>
      <c r="UJA8" s="73"/>
      <c r="UJB8" s="73"/>
      <c r="UJC8" s="73"/>
      <c r="UJD8" s="73"/>
      <c r="UJE8" s="73"/>
      <c r="UJF8" s="73"/>
      <c r="UJG8" s="73"/>
      <c r="UJH8" s="73"/>
      <c r="UJI8" s="73"/>
      <c r="UJJ8" s="73"/>
      <c r="UJK8" s="73"/>
      <c r="UJL8" s="73"/>
      <c r="UJM8" s="73"/>
      <c r="UJN8" s="73"/>
      <c r="UJO8" s="73"/>
      <c r="UJP8" s="73"/>
      <c r="UJQ8" s="73"/>
      <c r="UJR8" s="73"/>
      <c r="UJS8" s="73"/>
      <c r="UJT8" s="73"/>
      <c r="UJU8" s="73"/>
      <c r="UJV8" s="73"/>
      <c r="UJW8" s="73"/>
      <c r="UJX8" s="73"/>
      <c r="UJY8" s="73"/>
      <c r="UJZ8" s="73"/>
      <c r="UKA8" s="73"/>
      <c r="UKB8" s="73"/>
      <c r="UKC8" s="73"/>
      <c r="UKD8" s="73"/>
      <c r="UKE8" s="73"/>
      <c r="UKF8" s="73"/>
      <c r="UKG8" s="73"/>
      <c r="UKH8" s="73"/>
      <c r="UKI8" s="73"/>
      <c r="UKJ8" s="73"/>
      <c r="UKK8" s="73"/>
      <c r="UKL8" s="73"/>
      <c r="UKM8" s="73"/>
      <c r="UKN8" s="73"/>
      <c r="UKO8" s="73"/>
      <c r="UKP8" s="73"/>
      <c r="UKQ8" s="73"/>
      <c r="UKR8" s="73"/>
      <c r="UKS8" s="73"/>
      <c r="UKT8" s="73"/>
      <c r="UKU8" s="73"/>
      <c r="UKV8" s="73"/>
      <c r="UKW8" s="73"/>
      <c r="UKX8" s="73"/>
      <c r="UKY8" s="73"/>
      <c r="UKZ8" s="73"/>
      <c r="ULA8" s="73"/>
      <c r="ULB8" s="73"/>
      <c r="ULC8" s="73"/>
      <c r="ULD8" s="73"/>
      <c r="ULE8" s="73"/>
      <c r="ULF8" s="73"/>
      <c r="ULG8" s="73"/>
      <c r="ULH8" s="73"/>
      <c r="ULI8" s="73"/>
      <c r="ULJ8" s="73"/>
      <c r="ULK8" s="73"/>
      <c r="ULL8" s="73"/>
      <c r="ULM8" s="73"/>
      <c r="ULN8" s="73"/>
      <c r="ULO8" s="73"/>
      <c r="ULP8" s="73"/>
      <c r="ULQ8" s="73"/>
      <c r="ULR8" s="73"/>
      <c r="ULS8" s="73"/>
      <c r="ULT8" s="73"/>
      <c r="ULU8" s="73"/>
      <c r="ULV8" s="73"/>
      <c r="ULW8" s="73"/>
      <c r="ULX8" s="73"/>
      <c r="ULY8" s="73"/>
      <c r="ULZ8" s="73"/>
      <c r="UMA8" s="73"/>
      <c r="UMB8" s="73"/>
      <c r="UMC8" s="73"/>
      <c r="UMD8" s="73"/>
      <c r="UME8" s="73"/>
      <c r="UMF8" s="73"/>
      <c r="UMG8" s="73"/>
      <c r="UMH8" s="73"/>
      <c r="UMI8" s="73"/>
      <c r="UMJ8" s="73"/>
      <c r="UMK8" s="73"/>
      <c r="UML8" s="73"/>
      <c r="UMM8" s="73"/>
      <c r="UMN8" s="73"/>
      <c r="UMO8" s="73"/>
      <c r="UMP8" s="73"/>
      <c r="UMQ8" s="73"/>
      <c r="UMR8" s="73"/>
      <c r="UMS8" s="73"/>
      <c r="UMT8" s="73"/>
      <c r="UMU8" s="73"/>
      <c r="UMV8" s="73"/>
      <c r="UMW8" s="73"/>
      <c r="UMX8" s="73"/>
      <c r="UMY8" s="73"/>
      <c r="UMZ8" s="73"/>
      <c r="UNA8" s="73"/>
      <c r="UNB8" s="73"/>
      <c r="UNC8" s="73"/>
      <c r="UND8" s="73"/>
      <c r="UNE8" s="73"/>
      <c r="UNF8" s="73"/>
      <c r="UNG8" s="73"/>
      <c r="UNH8" s="73"/>
      <c r="UNI8" s="73"/>
      <c r="UNJ8" s="73"/>
      <c r="UNK8" s="73"/>
      <c r="UNL8" s="73"/>
      <c r="UNM8" s="73"/>
      <c r="UNN8" s="73"/>
      <c r="UNO8" s="73"/>
      <c r="UNP8" s="73"/>
      <c r="UNQ8" s="73"/>
      <c r="UNR8" s="73"/>
      <c r="UNS8" s="73"/>
      <c r="UNT8" s="73"/>
      <c r="UNU8" s="73"/>
      <c r="UNV8" s="73"/>
      <c r="UNW8" s="73"/>
      <c r="UNX8" s="73"/>
      <c r="UNY8" s="73"/>
      <c r="UNZ8" s="73"/>
      <c r="UOA8" s="73"/>
      <c r="UOB8" s="73"/>
      <c r="UOC8" s="73"/>
      <c r="UOD8" s="73"/>
      <c r="UOE8" s="73"/>
      <c r="UOF8" s="73"/>
      <c r="UOG8" s="73"/>
      <c r="UOH8" s="73"/>
      <c r="UOI8" s="73"/>
      <c r="UOJ8" s="73"/>
      <c r="UOK8" s="73"/>
      <c r="UOL8" s="73"/>
      <c r="UOM8" s="73"/>
      <c r="UON8" s="73"/>
      <c r="UOO8" s="73"/>
      <c r="UOP8" s="73"/>
      <c r="UOQ8" s="73"/>
      <c r="UOR8" s="73"/>
      <c r="UOS8" s="73"/>
      <c r="UOT8" s="73"/>
      <c r="UOU8" s="73"/>
      <c r="UOV8" s="73"/>
      <c r="UOW8" s="73"/>
      <c r="UOX8" s="73"/>
      <c r="UOY8" s="73"/>
      <c r="UOZ8" s="73"/>
      <c r="UPA8" s="73"/>
      <c r="UPB8" s="73"/>
      <c r="UPC8" s="73"/>
      <c r="UPD8" s="73"/>
      <c r="UPE8" s="73"/>
      <c r="UPF8" s="73"/>
      <c r="UPG8" s="73"/>
      <c r="UPH8" s="73"/>
      <c r="UPI8" s="73"/>
      <c r="UPJ8" s="73"/>
      <c r="UPK8" s="73"/>
      <c r="UPL8" s="73"/>
      <c r="UPM8" s="73"/>
      <c r="UPN8" s="73"/>
      <c r="UPO8" s="73"/>
      <c r="UPP8" s="73"/>
      <c r="UPQ8" s="73"/>
      <c r="UPR8" s="73"/>
      <c r="UPS8" s="73"/>
      <c r="UPT8" s="73"/>
      <c r="UPU8" s="73"/>
      <c r="UPV8" s="73"/>
      <c r="UPW8" s="73"/>
      <c r="UPX8" s="73"/>
      <c r="UPY8" s="73"/>
      <c r="UPZ8" s="73"/>
      <c r="UQA8" s="73"/>
      <c r="UQB8" s="73"/>
      <c r="UQC8" s="73"/>
      <c r="UQD8" s="73"/>
      <c r="UQE8" s="73"/>
      <c r="UQF8" s="73"/>
      <c r="UQG8" s="73"/>
      <c r="UQH8" s="73"/>
      <c r="UQI8" s="73"/>
      <c r="UQJ8" s="73"/>
      <c r="UQK8" s="73"/>
      <c r="UQL8" s="73"/>
      <c r="UQM8" s="73"/>
      <c r="UQN8" s="73"/>
      <c r="UQO8" s="73"/>
      <c r="UQP8" s="73"/>
      <c r="UQQ8" s="73"/>
      <c r="UQR8" s="73"/>
      <c r="UQS8" s="73"/>
      <c r="UQT8" s="73"/>
      <c r="UQU8" s="73"/>
      <c r="UQV8" s="73"/>
      <c r="UQW8" s="73"/>
      <c r="UQX8" s="73"/>
      <c r="UQY8" s="73"/>
      <c r="UQZ8" s="73"/>
      <c r="URA8" s="73"/>
      <c r="URB8" s="73"/>
      <c r="URC8" s="73"/>
      <c r="URD8" s="73"/>
      <c r="URE8" s="73"/>
      <c r="URF8" s="73"/>
      <c r="URG8" s="73"/>
      <c r="URH8" s="73"/>
      <c r="URI8" s="73"/>
      <c r="URJ8" s="73"/>
      <c r="URK8" s="73"/>
      <c r="URL8" s="73"/>
      <c r="URM8" s="73"/>
      <c r="URN8" s="73"/>
      <c r="URO8" s="73"/>
      <c r="URP8" s="73"/>
      <c r="URQ8" s="73"/>
      <c r="URR8" s="73"/>
      <c r="URS8" s="73"/>
      <c r="URT8" s="73"/>
      <c r="URU8" s="73"/>
      <c r="URV8" s="73"/>
      <c r="URW8" s="73"/>
      <c r="URX8" s="73"/>
      <c r="URY8" s="73"/>
      <c r="URZ8" s="73"/>
      <c r="USA8" s="73"/>
      <c r="USB8" s="73"/>
      <c r="USC8" s="73"/>
      <c r="USD8" s="73"/>
      <c r="USE8" s="73"/>
      <c r="USF8" s="73"/>
      <c r="USG8" s="73"/>
      <c r="USH8" s="73"/>
      <c r="USI8" s="73"/>
      <c r="USJ8" s="73"/>
      <c r="USK8" s="73"/>
      <c r="USL8" s="73"/>
      <c r="USM8" s="73"/>
      <c r="USN8" s="73"/>
      <c r="USO8" s="73"/>
      <c r="USP8" s="73"/>
      <c r="USQ8" s="73"/>
      <c r="USR8" s="73"/>
      <c r="USS8" s="73"/>
      <c r="UST8" s="73"/>
      <c r="USU8" s="73"/>
      <c r="USV8" s="73"/>
      <c r="USW8" s="73"/>
      <c r="USX8" s="73"/>
      <c r="USY8" s="73"/>
      <c r="USZ8" s="73"/>
      <c r="UTA8" s="73"/>
      <c r="UTB8" s="73"/>
      <c r="UTC8" s="73"/>
      <c r="UTD8" s="73"/>
      <c r="UTE8" s="73"/>
      <c r="UTF8" s="73"/>
      <c r="UTG8" s="73"/>
      <c r="UTH8" s="73"/>
      <c r="UTI8" s="73"/>
      <c r="UTJ8" s="73"/>
      <c r="UTK8" s="73"/>
      <c r="UTL8" s="73"/>
      <c r="UTM8" s="73"/>
      <c r="UTN8" s="73"/>
      <c r="UTO8" s="73"/>
      <c r="UTP8" s="73"/>
      <c r="UTQ8" s="73"/>
      <c r="UTR8" s="73"/>
      <c r="UTS8" s="73"/>
      <c r="UTT8" s="73"/>
      <c r="UTU8" s="73"/>
      <c r="UTV8" s="73"/>
      <c r="UTW8" s="73"/>
      <c r="UTX8" s="73"/>
      <c r="UTY8" s="73"/>
      <c r="UTZ8" s="73"/>
      <c r="UUA8" s="73"/>
      <c r="UUB8" s="73"/>
      <c r="UUC8" s="73"/>
      <c r="UUD8" s="73"/>
      <c r="UUE8" s="73"/>
      <c r="UUF8" s="73"/>
      <c r="UUG8" s="73"/>
      <c r="UUH8" s="73"/>
      <c r="UUI8" s="73"/>
      <c r="UUJ8" s="73"/>
      <c r="UUK8" s="73"/>
      <c r="UUL8" s="73"/>
      <c r="UUM8" s="73"/>
      <c r="UUN8" s="73"/>
      <c r="UUO8" s="73"/>
      <c r="UUP8" s="73"/>
      <c r="UUQ8" s="73"/>
      <c r="UUR8" s="73"/>
      <c r="UUS8" s="73"/>
      <c r="UUT8" s="73"/>
      <c r="UUU8" s="73"/>
      <c r="UUV8" s="73"/>
      <c r="UUW8" s="73"/>
      <c r="UUX8" s="73"/>
      <c r="UUY8" s="73"/>
      <c r="UUZ8" s="73"/>
      <c r="UVA8" s="73"/>
      <c r="UVB8" s="73"/>
      <c r="UVC8" s="73"/>
      <c r="UVD8" s="73"/>
      <c r="UVE8" s="73"/>
      <c r="UVF8" s="73"/>
      <c r="UVG8" s="73"/>
      <c r="UVH8" s="73"/>
      <c r="UVI8" s="73"/>
      <c r="UVJ8" s="73"/>
      <c r="UVK8" s="73"/>
      <c r="UVL8" s="73"/>
      <c r="UVM8" s="73"/>
      <c r="UVN8" s="73"/>
      <c r="UVO8" s="73"/>
      <c r="UVP8" s="73"/>
      <c r="UVQ8" s="73"/>
      <c r="UVR8" s="73"/>
      <c r="UVS8" s="73"/>
      <c r="UVT8" s="73"/>
      <c r="UVU8" s="73"/>
      <c r="UVV8" s="73"/>
      <c r="UVW8" s="73"/>
      <c r="UVX8" s="73"/>
      <c r="UVY8" s="73"/>
      <c r="UVZ8" s="73"/>
      <c r="UWA8" s="73"/>
      <c r="UWB8" s="73"/>
      <c r="UWC8" s="73"/>
      <c r="UWD8" s="73"/>
      <c r="UWE8" s="73"/>
      <c r="UWF8" s="73"/>
      <c r="UWG8" s="73"/>
      <c r="UWH8" s="73"/>
      <c r="UWI8" s="73"/>
      <c r="UWJ8" s="73"/>
      <c r="UWK8" s="73"/>
      <c r="UWL8" s="73"/>
      <c r="UWM8" s="73"/>
      <c r="UWN8" s="73"/>
      <c r="UWO8" s="73"/>
      <c r="UWP8" s="73"/>
      <c r="UWQ8" s="73"/>
      <c r="UWR8" s="73"/>
      <c r="UWS8" s="73"/>
      <c r="UWT8" s="73"/>
      <c r="UWU8" s="73"/>
      <c r="UWV8" s="73"/>
      <c r="UWW8" s="73"/>
      <c r="UWX8" s="73"/>
      <c r="UWY8" s="73"/>
      <c r="UWZ8" s="73"/>
      <c r="UXA8" s="73"/>
      <c r="UXB8" s="73"/>
      <c r="UXC8" s="73"/>
      <c r="UXD8" s="73"/>
      <c r="UXE8" s="73"/>
      <c r="UXF8" s="73"/>
      <c r="UXG8" s="73"/>
      <c r="UXH8" s="73"/>
      <c r="UXI8" s="73"/>
      <c r="UXJ8" s="73"/>
      <c r="UXK8" s="73"/>
      <c r="UXL8" s="73"/>
      <c r="UXM8" s="73"/>
      <c r="UXN8" s="73"/>
      <c r="UXO8" s="73"/>
      <c r="UXP8" s="73"/>
      <c r="UXQ8" s="73"/>
      <c r="UXR8" s="73"/>
      <c r="UXS8" s="73"/>
      <c r="UXT8" s="73"/>
      <c r="UXU8" s="73"/>
      <c r="UXV8" s="73"/>
      <c r="UXW8" s="73"/>
      <c r="UXX8" s="73"/>
      <c r="UXY8" s="73"/>
      <c r="UXZ8" s="73"/>
      <c r="UYA8" s="73"/>
      <c r="UYB8" s="73"/>
      <c r="UYC8" s="73"/>
      <c r="UYD8" s="73"/>
      <c r="UYE8" s="73"/>
      <c r="UYF8" s="73"/>
      <c r="UYG8" s="73"/>
      <c r="UYH8" s="73"/>
      <c r="UYI8" s="73"/>
      <c r="UYJ8" s="73"/>
      <c r="UYK8" s="73"/>
      <c r="UYL8" s="73"/>
      <c r="UYM8" s="73"/>
      <c r="UYN8" s="73"/>
      <c r="UYO8" s="73"/>
      <c r="UYP8" s="73"/>
      <c r="UYQ8" s="73"/>
      <c r="UYR8" s="73"/>
      <c r="UYS8" s="73"/>
      <c r="UYT8" s="73"/>
      <c r="UYU8" s="73"/>
      <c r="UYV8" s="73"/>
      <c r="UYW8" s="73"/>
      <c r="UYX8" s="73"/>
      <c r="UYY8" s="73"/>
      <c r="UYZ8" s="73"/>
      <c r="UZA8" s="73"/>
      <c r="UZB8" s="73"/>
      <c r="UZC8" s="73"/>
      <c r="UZD8" s="73"/>
      <c r="UZE8" s="73"/>
      <c r="UZF8" s="73"/>
      <c r="UZG8" s="73"/>
      <c r="UZH8" s="73"/>
      <c r="UZI8" s="73"/>
      <c r="UZJ8" s="73"/>
      <c r="UZK8" s="73"/>
      <c r="UZL8" s="73"/>
      <c r="UZM8" s="73"/>
      <c r="UZN8" s="73"/>
      <c r="UZO8" s="73"/>
      <c r="UZP8" s="73"/>
      <c r="UZQ8" s="73"/>
      <c r="UZR8" s="73"/>
      <c r="UZS8" s="73"/>
      <c r="UZT8" s="73"/>
      <c r="UZU8" s="73"/>
      <c r="UZV8" s="73"/>
      <c r="UZW8" s="73"/>
      <c r="UZX8" s="73"/>
      <c r="UZY8" s="73"/>
      <c r="UZZ8" s="73"/>
      <c r="VAA8" s="73"/>
      <c r="VAB8" s="73"/>
      <c r="VAC8" s="73"/>
      <c r="VAD8" s="73"/>
      <c r="VAE8" s="73"/>
      <c r="VAF8" s="73"/>
      <c r="VAG8" s="73"/>
      <c r="VAH8" s="73"/>
      <c r="VAI8" s="73"/>
      <c r="VAJ8" s="73"/>
      <c r="VAK8" s="73"/>
      <c r="VAL8" s="73"/>
      <c r="VAM8" s="73"/>
      <c r="VAN8" s="73"/>
      <c r="VAO8" s="73"/>
      <c r="VAP8" s="73"/>
      <c r="VAQ8" s="73"/>
      <c r="VAR8" s="73"/>
      <c r="VAS8" s="73"/>
      <c r="VAT8" s="73"/>
      <c r="VAU8" s="73"/>
      <c r="VAV8" s="73"/>
      <c r="VAW8" s="73"/>
      <c r="VAX8" s="73"/>
      <c r="VAY8" s="73"/>
      <c r="VAZ8" s="73"/>
      <c r="VBA8" s="73"/>
      <c r="VBB8" s="73"/>
      <c r="VBC8" s="73"/>
      <c r="VBD8" s="73"/>
      <c r="VBE8" s="73"/>
      <c r="VBF8" s="73"/>
      <c r="VBG8" s="73"/>
      <c r="VBH8" s="73"/>
      <c r="VBI8" s="73"/>
      <c r="VBJ8" s="73"/>
      <c r="VBK8" s="73"/>
      <c r="VBL8" s="73"/>
      <c r="VBM8" s="73"/>
      <c r="VBN8" s="73"/>
      <c r="VBO8" s="73"/>
      <c r="VBP8" s="73"/>
      <c r="VBQ8" s="73"/>
      <c r="VBR8" s="73"/>
      <c r="VBS8" s="73"/>
      <c r="VBT8" s="73"/>
      <c r="VBU8" s="73"/>
      <c r="VBV8" s="73"/>
      <c r="VBW8" s="73"/>
      <c r="VBX8" s="73"/>
      <c r="VBY8" s="73"/>
      <c r="VBZ8" s="73"/>
      <c r="VCA8" s="73"/>
      <c r="VCB8" s="73"/>
      <c r="VCC8" s="73"/>
      <c r="VCD8" s="73"/>
      <c r="VCE8" s="73"/>
      <c r="VCF8" s="73"/>
      <c r="VCG8" s="73"/>
      <c r="VCH8" s="73"/>
      <c r="VCI8" s="73"/>
      <c r="VCJ8" s="73"/>
      <c r="VCK8" s="73"/>
      <c r="VCL8" s="73"/>
      <c r="VCM8" s="73"/>
      <c r="VCN8" s="73"/>
      <c r="VCO8" s="73"/>
      <c r="VCP8" s="73"/>
      <c r="VCQ8" s="73"/>
      <c r="VCR8" s="73"/>
      <c r="VCS8" s="73"/>
      <c r="VCT8" s="73"/>
      <c r="VCU8" s="73"/>
      <c r="VCV8" s="73"/>
      <c r="VCW8" s="73"/>
      <c r="VCX8" s="73"/>
      <c r="VCY8" s="73"/>
      <c r="VCZ8" s="73"/>
      <c r="VDA8" s="73"/>
      <c r="VDB8" s="73"/>
      <c r="VDC8" s="73"/>
      <c r="VDD8" s="73"/>
      <c r="VDE8" s="73"/>
      <c r="VDF8" s="73"/>
      <c r="VDG8" s="73"/>
      <c r="VDH8" s="73"/>
      <c r="VDI8" s="73"/>
      <c r="VDJ8" s="73"/>
      <c r="VDK8" s="73"/>
      <c r="VDL8" s="73"/>
      <c r="VDM8" s="73"/>
      <c r="VDN8" s="73"/>
      <c r="VDO8" s="73"/>
      <c r="VDP8" s="73"/>
      <c r="VDQ8" s="73"/>
      <c r="VDR8" s="73"/>
      <c r="VDS8" s="73"/>
      <c r="VDT8" s="73"/>
      <c r="VDU8" s="73"/>
      <c r="VDV8" s="73"/>
      <c r="VDW8" s="73"/>
      <c r="VDX8" s="73"/>
      <c r="VDY8" s="73"/>
      <c r="VDZ8" s="73"/>
      <c r="VEA8" s="73"/>
      <c r="VEB8" s="73"/>
      <c r="VEC8" s="73"/>
      <c r="VED8" s="73"/>
      <c r="VEE8" s="73"/>
      <c r="VEF8" s="73"/>
      <c r="VEG8" s="73"/>
      <c r="VEH8" s="73"/>
      <c r="VEI8" s="73"/>
      <c r="VEJ8" s="73"/>
      <c r="VEK8" s="73"/>
      <c r="VEL8" s="73"/>
      <c r="VEM8" s="73"/>
      <c r="VEN8" s="73"/>
      <c r="VEO8" s="73"/>
      <c r="VEP8" s="73"/>
      <c r="VEQ8" s="73"/>
      <c r="VER8" s="73"/>
      <c r="VES8" s="73"/>
      <c r="VET8" s="73"/>
      <c r="VEU8" s="73"/>
      <c r="VEV8" s="73"/>
      <c r="VEW8" s="73"/>
      <c r="VEX8" s="73"/>
      <c r="VEY8" s="73"/>
      <c r="VEZ8" s="73"/>
      <c r="VFA8" s="73"/>
      <c r="VFB8" s="73"/>
      <c r="VFC8" s="73"/>
      <c r="VFD8" s="73"/>
      <c r="VFE8" s="73"/>
      <c r="VFF8" s="73"/>
      <c r="VFG8" s="73"/>
      <c r="VFH8" s="73"/>
      <c r="VFI8" s="73"/>
      <c r="VFJ8" s="73"/>
      <c r="VFK8" s="73"/>
      <c r="VFL8" s="73"/>
      <c r="VFM8" s="73"/>
      <c r="VFN8" s="73"/>
      <c r="VFO8" s="73"/>
      <c r="VFP8" s="73"/>
      <c r="VFQ8" s="73"/>
      <c r="VFR8" s="73"/>
      <c r="VFS8" s="73"/>
      <c r="VFT8" s="73"/>
      <c r="VFU8" s="73"/>
      <c r="VFV8" s="73"/>
      <c r="VFW8" s="73"/>
      <c r="VFX8" s="73"/>
      <c r="VFY8" s="73"/>
      <c r="VFZ8" s="73"/>
      <c r="VGA8" s="73"/>
      <c r="VGB8" s="73"/>
      <c r="VGC8" s="73"/>
      <c r="VGD8" s="73"/>
      <c r="VGE8" s="73"/>
      <c r="VGF8" s="73"/>
      <c r="VGG8" s="73"/>
      <c r="VGH8" s="73"/>
      <c r="VGI8" s="73"/>
      <c r="VGJ8" s="73"/>
      <c r="VGK8" s="73"/>
      <c r="VGL8" s="73"/>
      <c r="VGM8" s="73"/>
      <c r="VGN8" s="73"/>
      <c r="VGO8" s="73"/>
      <c r="VGP8" s="73"/>
      <c r="VGQ8" s="73"/>
      <c r="VGR8" s="73"/>
      <c r="VGS8" s="73"/>
      <c r="VGT8" s="73"/>
      <c r="VGU8" s="73"/>
      <c r="VGV8" s="73"/>
      <c r="VGW8" s="73"/>
      <c r="VGX8" s="73"/>
      <c r="VGY8" s="73"/>
      <c r="VGZ8" s="73"/>
      <c r="VHA8" s="73"/>
      <c r="VHB8" s="73"/>
      <c r="VHC8" s="73"/>
      <c r="VHD8" s="73"/>
      <c r="VHE8" s="73"/>
      <c r="VHF8" s="73"/>
      <c r="VHG8" s="73"/>
      <c r="VHH8" s="73"/>
      <c r="VHI8" s="73"/>
      <c r="VHJ8" s="73"/>
      <c r="VHK8" s="73"/>
      <c r="VHL8" s="73"/>
      <c r="VHM8" s="73"/>
      <c r="VHN8" s="73"/>
      <c r="VHO8" s="73"/>
      <c r="VHP8" s="73"/>
      <c r="VHQ8" s="73"/>
      <c r="VHR8" s="73"/>
      <c r="VHS8" s="73"/>
      <c r="VHT8" s="73"/>
      <c r="VHU8" s="73"/>
      <c r="VHV8" s="73"/>
      <c r="VHW8" s="73"/>
      <c r="VHX8" s="73"/>
      <c r="VHY8" s="73"/>
      <c r="VHZ8" s="73"/>
      <c r="VIA8" s="73"/>
      <c r="VIB8" s="73"/>
      <c r="VIC8" s="73"/>
      <c r="VID8" s="73"/>
      <c r="VIE8" s="73"/>
      <c r="VIF8" s="73"/>
      <c r="VIG8" s="73"/>
      <c r="VIH8" s="73"/>
      <c r="VII8" s="73"/>
      <c r="VIJ8" s="73"/>
      <c r="VIK8" s="73"/>
      <c r="VIL8" s="73"/>
      <c r="VIM8" s="73"/>
      <c r="VIN8" s="73"/>
      <c r="VIO8" s="73"/>
      <c r="VIP8" s="73"/>
      <c r="VIQ8" s="73"/>
      <c r="VIR8" s="73"/>
      <c r="VIS8" s="73"/>
      <c r="VIT8" s="73"/>
      <c r="VIU8" s="73"/>
      <c r="VIV8" s="73"/>
      <c r="VIW8" s="73"/>
      <c r="VIX8" s="73"/>
      <c r="VIY8" s="73"/>
      <c r="VIZ8" s="73"/>
      <c r="VJA8" s="73"/>
      <c r="VJB8" s="73"/>
      <c r="VJC8" s="73"/>
      <c r="VJD8" s="73"/>
      <c r="VJE8" s="73"/>
      <c r="VJF8" s="73"/>
      <c r="VJG8" s="73"/>
      <c r="VJH8" s="73"/>
      <c r="VJI8" s="73"/>
      <c r="VJJ8" s="73"/>
      <c r="VJK8" s="73"/>
      <c r="VJL8" s="73"/>
      <c r="VJM8" s="73"/>
      <c r="VJN8" s="73"/>
      <c r="VJO8" s="73"/>
      <c r="VJP8" s="73"/>
      <c r="VJQ8" s="73"/>
      <c r="VJR8" s="73"/>
      <c r="VJS8" s="73"/>
      <c r="VJT8" s="73"/>
      <c r="VJU8" s="73"/>
      <c r="VJV8" s="73"/>
      <c r="VJW8" s="73"/>
      <c r="VJX8" s="73"/>
      <c r="VJY8" s="73"/>
      <c r="VJZ8" s="73"/>
      <c r="VKA8" s="73"/>
      <c r="VKB8" s="73"/>
      <c r="VKC8" s="73"/>
      <c r="VKD8" s="73"/>
      <c r="VKE8" s="73"/>
      <c r="VKF8" s="73"/>
      <c r="VKG8" s="73"/>
      <c r="VKH8" s="73"/>
      <c r="VKI8" s="73"/>
      <c r="VKJ8" s="73"/>
      <c r="VKK8" s="73"/>
      <c r="VKL8" s="73"/>
      <c r="VKM8" s="73"/>
      <c r="VKN8" s="73"/>
      <c r="VKO8" s="73"/>
      <c r="VKP8" s="73"/>
      <c r="VKQ8" s="73"/>
      <c r="VKR8" s="73"/>
      <c r="VKS8" s="73"/>
      <c r="VKT8" s="73"/>
      <c r="VKU8" s="73"/>
      <c r="VKV8" s="73"/>
      <c r="VKW8" s="73"/>
      <c r="VKX8" s="73"/>
      <c r="VKY8" s="73"/>
      <c r="VKZ8" s="73"/>
      <c r="VLA8" s="73"/>
      <c r="VLB8" s="73"/>
      <c r="VLC8" s="73"/>
      <c r="VLD8" s="73"/>
      <c r="VLE8" s="73"/>
      <c r="VLF8" s="73"/>
      <c r="VLG8" s="73"/>
      <c r="VLH8" s="73"/>
      <c r="VLI8" s="73"/>
      <c r="VLJ8" s="73"/>
      <c r="VLK8" s="73"/>
      <c r="VLL8" s="73"/>
      <c r="VLM8" s="73"/>
      <c r="VLN8" s="73"/>
      <c r="VLO8" s="73"/>
      <c r="VLP8" s="73"/>
      <c r="VLQ8" s="73"/>
      <c r="VLR8" s="73"/>
      <c r="VLS8" s="73"/>
      <c r="VLT8" s="73"/>
      <c r="VLU8" s="73"/>
      <c r="VLV8" s="73"/>
      <c r="VLW8" s="73"/>
      <c r="VLX8" s="73"/>
      <c r="VLY8" s="73"/>
      <c r="VLZ8" s="73"/>
      <c r="VMA8" s="73"/>
      <c r="VMB8" s="73"/>
      <c r="VMC8" s="73"/>
      <c r="VMD8" s="73"/>
      <c r="VME8" s="73"/>
      <c r="VMF8" s="73"/>
      <c r="VMG8" s="73"/>
      <c r="VMH8" s="73"/>
      <c r="VMI8" s="73"/>
      <c r="VMJ8" s="73"/>
      <c r="VMK8" s="73"/>
      <c r="VML8" s="73"/>
      <c r="VMM8" s="73"/>
      <c r="VMN8" s="73"/>
      <c r="VMO8" s="73"/>
      <c r="VMP8" s="73"/>
      <c r="VMQ8" s="73"/>
      <c r="VMR8" s="73"/>
      <c r="VMS8" s="73"/>
      <c r="VMT8" s="73"/>
      <c r="VMU8" s="73"/>
      <c r="VMV8" s="73"/>
      <c r="VMW8" s="73"/>
      <c r="VMX8" s="73"/>
      <c r="VMY8" s="73"/>
      <c r="VMZ8" s="73"/>
      <c r="VNA8" s="73"/>
      <c r="VNB8" s="73"/>
      <c r="VNC8" s="73"/>
      <c r="VND8" s="73"/>
      <c r="VNE8" s="73"/>
      <c r="VNF8" s="73"/>
      <c r="VNG8" s="73"/>
      <c r="VNH8" s="73"/>
      <c r="VNI8" s="73"/>
      <c r="VNJ8" s="73"/>
      <c r="VNK8" s="73"/>
      <c r="VNL8" s="73"/>
      <c r="VNM8" s="73"/>
      <c r="VNN8" s="73"/>
      <c r="VNO8" s="73"/>
      <c r="VNP8" s="73"/>
      <c r="VNQ8" s="73"/>
      <c r="VNR8" s="73"/>
      <c r="VNS8" s="73"/>
      <c r="VNT8" s="73"/>
      <c r="VNU8" s="73"/>
      <c r="VNV8" s="73"/>
      <c r="VNW8" s="73"/>
      <c r="VNX8" s="73"/>
      <c r="VNY8" s="73"/>
      <c r="VNZ8" s="73"/>
      <c r="VOA8" s="73"/>
      <c r="VOB8" s="73"/>
      <c r="VOC8" s="73"/>
      <c r="VOD8" s="73"/>
      <c r="VOE8" s="73"/>
      <c r="VOF8" s="73"/>
      <c r="VOG8" s="73"/>
      <c r="VOH8" s="73"/>
      <c r="VOI8" s="73"/>
      <c r="VOJ8" s="73"/>
      <c r="VOK8" s="73"/>
      <c r="VOL8" s="73"/>
      <c r="VOM8" s="73"/>
      <c r="VON8" s="73"/>
      <c r="VOO8" s="73"/>
      <c r="VOP8" s="73"/>
      <c r="VOQ8" s="73"/>
      <c r="VOR8" s="73"/>
      <c r="VOS8" s="73"/>
      <c r="VOT8" s="73"/>
      <c r="VOU8" s="73"/>
      <c r="VOV8" s="73"/>
      <c r="VOW8" s="73"/>
      <c r="VOX8" s="73"/>
      <c r="VOY8" s="73"/>
      <c r="VOZ8" s="73"/>
      <c r="VPA8" s="73"/>
      <c r="VPB8" s="73"/>
      <c r="VPC8" s="73"/>
      <c r="VPD8" s="73"/>
      <c r="VPE8" s="73"/>
      <c r="VPF8" s="73"/>
      <c r="VPG8" s="73"/>
      <c r="VPH8" s="73"/>
      <c r="VPI8" s="73"/>
      <c r="VPJ8" s="73"/>
      <c r="VPK8" s="73"/>
      <c r="VPL8" s="73"/>
      <c r="VPM8" s="73"/>
      <c r="VPN8" s="73"/>
      <c r="VPO8" s="73"/>
      <c r="VPP8" s="73"/>
      <c r="VPQ8" s="73"/>
      <c r="VPR8" s="73"/>
      <c r="VPS8" s="73"/>
      <c r="VPT8" s="73"/>
      <c r="VPU8" s="73"/>
      <c r="VPV8" s="73"/>
      <c r="VPW8" s="73"/>
      <c r="VPX8" s="73"/>
      <c r="VPY8" s="73"/>
      <c r="VPZ8" s="73"/>
      <c r="VQA8" s="73"/>
      <c r="VQB8" s="73"/>
      <c r="VQC8" s="73"/>
      <c r="VQD8" s="73"/>
      <c r="VQE8" s="73"/>
      <c r="VQF8" s="73"/>
      <c r="VQG8" s="73"/>
      <c r="VQH8" s="73"/>
      <c r="VQI8" s="73"/>
      <c r="VQJ8" s="73"/>
      <c r="VQK8" s="73"/>
      <c r="VQL8" s="73"/>
      <c r="VQM8" s="73"/>
      <c r="VQN8" s="73"/>
      <c r="VQO8" s="73"/>
      <c r="VQP8" s="73"/>
      <c r="VQQ8" s="73"/>
      <c r="VQR8" s="73"/>
      <c r="VQS8" s="73"/>
      <c r="VQT8" s="73"/>
      <c r="VQU8" s="73"/>
      <c r="VQV8" s="73"/>
      <c r="VQW8" s="73"/>
      <c r="VQX8" s="73"/>
      <c r="VQY8" s="73"/>
      <c r="VQZ8" s="73"/>
      <c r="VRA8" s="73"/>
      <c r="VRB8" s="73"/>
      <c r="VRC8" s="73"/>
      <c r="VRD8" s="73"/>
      <c r="VRE8" s="73"/>
      <c r="VRF8" s="73"/>
      <c r="VRG8" s="73"/>
      <c r="VRH8" s="73"/>
      <c r="VRI8" s="73"/>
      <c r="VRJ8" s="73"/>
      <c r="VRK8" s="73"/>
      <c r="VRL8" s="73"/>
      <c r="VRM8" s="73"/>
      <c r="VRN8" s="73"/>
      <c r="VRO8" s="73"/>
      <c r="VRP8" s="73"/>
      <c r="VRQ8" s="73"/>
      <c r="VRR8" s="73"/>
      <c r="VRS8" s="73"/>
      <c r="VRT8" s="73"/>
      <c r="VRU8" s="73"/>
      <c r="VRV8" s="73"/>
      <c r="VRW8" s="73"/>
      <c r="VRX8" s="73"/>
      <c r="VRY8" s="73"/>
      <c r="VRZ8" s="73"/>
      <c r="VSA8" s="73"/>
      <c r="VSB8" s="73"/>
      <c r="VSC8" s="73"/>
      <c r="VSD8" s="73"/>
      <c r="VSE8" s="73"/>
      <c r="VSF8" s="73"/>
      <c r="VSG8" s="73"/>
      <c r="VSH8" s="73"/>
      <c r="VSI8" s="73"/>
      <c r="VSJ8" s="73"/>
      <c r="VSK8" s="73"/>
      <c r="VSL8" s="73"/>
      <c r="VSM8" s="73"/>
      <c r="VSN8" s="73"/>
      <c r="VSO8" s="73"/>
      <c r="VSP8" s="73"/>
      <c r="VSQ8" s="73"/>
      <c r="VSR8" s="73"/>
      <c r="VSS8" s="73"/>
      <c r="VST8" s="73"/>
      <c r="VSU8" s="73"/>
      <c r="VSV8" s="73"/>
      <c r="VSW8" s="73"/>
      <c r="VSX8" s="73"/>
      <c r="VSY8" s="73"/>
      <c r="VSZ8" s="73"/>
      <c r="VTA8" s="73"/>
      <c r="VTB8" s="73"/>
      <c r="VTC8" s="73"/>
      <c r="VTD8" s="73"/>
      <c r="VTE8" s="73"/>
      <c r="VTF8" s="73"/>
      <c r="VTG8" s="73"/>
      <c r="VTH8" s="73"/>
      <c r="VTI8" s="73"/>
      <c r="VTJ8" s="73"/>
      <c r="VTK8" s="73"/>
      <c r="VTL8" s="73"/>
      <c r="VTM8" s="73"/>
      <c r="VTN8" s="73"/>
      <c r="VTO8" s="73"/>
      <c r="VTP8" s="73"/>
      <c r="VTQ8" s="73"/>
      <c r="VTR8" s="73"/>
      <c r="VTS8" s="73"/>
      <c r="VTT8" s="73"/>
      <c r="VTU8" s="73"/>
      <c r="VTV8" s="73"/>
      <c r="VTW8" s="73"/>
      <c r="VTX8" s="73"/>
      <c r="VTY8" s="73"/>
      <c r="VTZ8" s="73"/>
      <c r="VUA8" s="73"/>
      <c r="VUB8" s="73"/>
      <c r="VUC8" s="73"/>
      <c r="VUD8" s="73"/>
      <c r="VUE8" s="73"/>
      <c r="VUF8" s="73"/>
      <c r="VUG8" s="73"/>
      <c r="VUH8" s="73"/>
      <c r="VUI8" s="73"/>
      <c r="VUJ8" s="73"/>
      <c r="VUK8" s="73"/>
      <c r="VUL8" s="73"/>
      <c r="VUM8" s="73"/>
      <c r="VUN8" s="73"/>
      <c r="VUO8" s="73"/>
      <c r="VUP8" s="73"/>
      <c r="VUQ8" s="73"/>
      <c r="VUR8" s="73"/>
      <c r="VUS8" s="73"/>
      <c r="VUT8" s="73"/>
      <c r="VUU8" s="73"/>
      <c r="VUV8" s="73"/>
      <c r="VUW8" s="73"/>
      <c r="VUX8" s="73"/>
      <c r="VUY8" s="73"/>
      <c r="VUZ8" s="73"/>
      <c r="VVA8" s="73"/>
      <c r="VVB8" s="73"/>
      <c r="VVC8" s="73"/>
      <c r="VVD8" s="73"/>
      <c r="VVE8" s="73"/>
      <c r="VVF8" s="73"/>
      <c r="VVG8" s="73"/>
      <c r="VVH8" s="73"/>
      <c r="VVI8" s="73"/>
      <c r="VVJ8" s="73"/>
      <c r="VVK8" s="73"/>
      <c r="VVL8" s="73"/>
      <c r="VVM8" s="73"/>
      <c r="VVN8" s="73"/>
      <c r="VVO8" s="73"/>
      <c r="VVP8" s="73"/>
      <c r="VVQ8" s="73"/>
      <c r="VVR8" s="73"/>
      <c r="VVS8" s="73"/>
      <c r="VVT8" s="73"/>
      <c r="VVU8" s="73"/>
      <c r="VVV8" s="73"/>
      <c r="VVW8" s="73"/>
      <c r="VVX8" s="73"/>
      <c r="VVY8" s="73"/>
      <c r="VVZ8" s="73"/>
      <c r="VWA8" s="73"/>
      <c r="VWB8" s="73"/>
      <c r="VWC8" s="73"/>
      <c r="VWD8" s="73"/>
      <c r="VWE8" s="73"/>
      <c r="VWF8" s="73"/>
      <c r="VWG8" s="73"/>
      <c r="VWH8" s="73"/>
      <c r="VWI8" s="73"/>
      <c r="VWJ8" s="73"/>
      <c r="VWK8" s="73"/>
      <c r="VWL8" s="73"/>
      <c r="VWM8" s="73"/>
      <c r="VWN8" s="73"/>
      <c r="VWO8" s="73"/>
      <c r="VWP8" s="73"/>
      <c r="VWQ8" s="73"/>
      <c r="VWR8" s="73"/>
      <c r="VWS8" s="73"/>
      <c r="VWT8" s="73"/>
      <c r="VWU8" s="73"/>
      <c r="VWV8" s="73"/>
      <c r="VWW8" s="73"/>
      <c r="VWX8" s="73"/>
      <c r="VWY8" s="73"/>
      <c r="VWZ8" s="73"/>
      <c r="VXA8" s="73"/>
      <c r="VXB8" s="73"/>
      <c r="VXC8" s="73"/>
      <c r="VXD8" s="73"/>
      <c r="VXE8" s="73"/>
      <c r="VXF8" s="73"/>
      <c r="VXG8" s="73"/>
      <c r="VXH8" s="73"/>
      <c r="VXI8" s="73"/>
      <c r="VXJ8" s="73"/>
      <c r="VXK8" s="73"/>
      <c r="VXL8" s="73"/>
      <c r="VXM8" s="73"/>
      <c r="VXN8" s="73"/>
      <c r="VXO8" s="73"/>
      <c r="VXP8" s="73"/>
      <c r="VXQ8" s="73"/>
      <c r="VXR8" s="73"/>
      <c r="VXS8" s="73"/>
      <c r="VXT8" s="73"/>
      <c r="VXU8" s="73"/>
      <c r="VXV8" s="73"/>
      <c r="VXW8" s="73"/>
      <c r="VXX8" s="73"/>
      <c r="VXY8" s="73"/>
      <c r="VXZ8" s="73"/>
      <c r="VYA8" s="73"/>
      <c r="VYB8" s="73"/>
      <c r="VYC8" s="73"/>
      <c r="VYD8" s="73"/>
      <c r="VYE8" s="73"/>
      <c r="VYF8" s="73"/>
      <c r="VYG8" s="73"/>
      <c r="VYH8" s="73"/>
      <c r="VYI8" s="73"/>
      <c r="VYJ8" s="73"/>
      <c r="VYK8" s="73"/>
      <c r="VYL8" s="73"/>
      <c r="VYM8" s="73"/>
      <c r="VYN8" s="73"/>
      <c r="VYO8" s="73"/>
      <c r="VYP8" s="73"/>
      <c r="VYQ8" s="73"/>
      <c r="VYR8" s="73"/>
      <c r="VYS8" s="73"/>
      <c r="VYT8" s="73"/>
      <c r="VYU8" s="73"/>
      <c r="VYV8" s="73"/>
      <c r="VYW8" s="73"/>
      <c r="VYX8" s="73"/>
      <c r="VYY8" s="73"/>
      <c r="VYZ8" s="73"/>
      <c r="VZA8" s="73"/>
      <c r="VZB8" s="73"/>
      <c r="VZC8" s="73"/>
      <c r="VZD8" s="73"/>
      <c r="VZE8" s="73"/>
      <c r="VZF8" s="73"/>
      <c r="VZG8" s="73"/>
      <c r="VZH8" s="73"/>
      <c r="VZI8" s="73"/>
      <c r="VZJ8" s="73"/>
      <c r="VZK8" s="73"/>
      <c r="VZL8" s="73"/>
      <c r="VZM8" s="73"/>
      <c r="VZN8" s="73"/>
      <c r="VZO8" s="73"/>
      <c r="VZP8" s="73"/>
      <c r="VZQ8" s="73"/>
      <c r="VZR8" s="73"/>
      <c r="VZS8" s="73"/>
      <c r="VZT8" s="73"/>
      <c r="VZU8" s="73"/>
      <c r="VZV8" s="73"/>
      <c r="VZW8" s="73"/>
      <c r="VZX8" s="73"/>
      <c r="VZY8" s="73"/>
      <c r="VZZ8" s="73"/>
      <c r="WAA8" s="73"/>
      <c r="WAB8" s="73"/>
      <c r="WAC8" s="73"/>
      <c r="WAD8" s="73"/>
      <c r="WAE8" s="73"/>
      <c r="WAF8" s="73"/>
      <c r="WAG8" s="73"/>
      <c r="WAH8" s="73"/>
      <c r="WAI8" s="73"/>
      <c r="WAJ8" s="73"/>
      <c r="WAK8" s="73"/>
      <c r="WAL8" s="73"/>
      <c r="WAM8" s="73"/>
      <c r="WAN8" s="73"/>
      <c r="WAO8" s="73"/>
      <c r="WAP8" s="73"/>
      <c r="WAQ8" s="73"/>
      <c r="WAR8" s="73"/>
      <c r="WAS8" s="73"/>
      <c r="WAT8" s="73"/>
      <c r="WAU8" s="73"/>
      <c r="WAV8" s="73"/>
      <c r="WAW8" s="73"/>
      <c r="WAX8" s="73"/>
      <c r="WAY8" s="73"/>
      <c r="WAZ8" s="73"/>
      <c r="WBA8" s="73"/>
      <c r="WBB8" s="73"/>
      <c r="WBC8" s="73"/>
      <c r="WBD8" s="73"/>
      <c r="WBE8" s="73"/>
      <c r="WBF8" s="73"/>
      <c r="WBG8" s="73"/>
      <c r="WBH8" s="73"/>
      <c r="WBI8" s="73"/>
      <c r="WBJ8" s="73"/>
      <c r="WBK8" s="73"/>
      <c r="WBL8" s="73"/>
      <c r="WBM8" s="73"/>
      <c r="WBN8" s="73"/>
      <c r="WBO8" s="73"/>
      <c r="WBP8" s="73"/>
      <c r="WBQ8" s="73"/>
      <c r="WBR8" s="73"/>
      <c r="WBS8" s="73"/>
      <c r="WBT8" s="73"/>
      <c r="WBU8" s="73"/>
      <c r="WBV8" s="73"/>
      <c r="WBW8" s="73"/>
      <c r="WBX8" s="73"/>
      <c r="WBY8" s="73"/>
      <c r="WBZ8" s="73"/>
      <c r="WCA8" s="73"/>
      <c r="WCB8" s="73"/>
      <c r="WCC8" s="73"/>
      <c r="WCD8" s="73"/>
      <c r="WCE8" s="73"/>
      <c r="WCF8" s="73"/>
      <c r="WCG8" s="73"/>
      <c r="WCH8" s="73"/>
      <c r="WCI8" s="73"/>
      <c r="WCJ8" s="73"/>
      <c r="WCK8" s="73"/>
      <c r="WCL8" s="73"/>
      <c r="WCM8" s="73"/>
      <c r="WCN8" s="73"/>
      <c r="WCO8" s="73"/>
      <c r="WCP8" s="73"/>
      <c r="WCQ8" s="73"/>
      <c r="WCR8" s="73"/>
      <c r="WCS8" s="73"/>
      <c r="WCT8" s="73"/>
      <c r="WCU8" s="73"/>
      <c r="WCV8" s="73"/>
      <c r="WCW8" s="73"/>
      <c r="WCX8" s="73"/>
      <c r="WCY8" s="73"/>
      <c r="WCZ8" s="73"/>
      <c r="WDA8" s="73"/>
      <c r="WDB8" s="73"/>
      <c r="WDC8" s="73"/>
      <c r="WDD8" s="73"/>
      <c r="WDE8" s="73"/>
      <c r="WDF8" s="73"/>
      <c r="WDG8" s="73"/>
      <c r="WDH8" s="73"/>
      <c r="WDI8" s="73"/>
      <c r="WDJ8" s="73"/>
      <c r="WDK8" s="73"/>
      <c r="WDL8" s="73"/>
      <c r="WDM8" s="73"/>
      <c r="WDN8" s="73"/>
      <c r="WDO8" s="73"/>
      <c r="WDP8" s="73"/>
      <c r="WDQ8" s="73"/>
      <c r="WDR8" s="73"/>
      <c r="WDS8" s="73"/>
      <c r="WDT8" s="73"/>
      <c r="WDU8" s="73"/>
      <c r="WDV8" s="73"/>
      <c r="WDW8" s="73"/>
      <c r="WDX8" s="73"/>
      <c r="WDY8" s="73"/>
      <c r="WDZ8" s="73"/>
      <c r="WEA8" s="73"/>
      <c r="WEB8" s="73"/>
      <c r="WEC8" s="73"/>
      <c r="WED8" s="73"/>
      <c r="WEE8" s="73"/>
      <c r="WEF8" s="73"/>
      <c r="WEG8" s="73"/>
      <c r="WEH8" s="73"/>
      <c r="WEI8" s="73"/>
      <c r="WEJ8" s="73"/>
      <c r="WEK8" s="73"/>
      <c r="WEL8" s="73"/>
      <c r="WEM8" s="73"/>
      <c r="WEN8" s="73"/>
      <c r="WEO8" s="73"/>
      <c r="WEP8" s="73"/>
      <c r="WEQ8" s="73"/>
      <c r="WER8" s="73"/>
      <c r="WES8" s="73"/>
      <c r="WET8" s="73"/>
      <c r="WEU8" s="73"/>
      <c r="WEV8" s="73"/>
      <c r="WEW8" s="73"/>
      <c r="WEX8" s="73"/>
      <c r="WEY8" s="73"/>
      <c r="WEZ8" s="73"/>
      <c r="WFA8" s="73"/>
      <c r="WFB8" s="73"/>
      <c r="WFC8" s="73"/>
      <c r="WFD8" s="73"/>
      <c r="WFE8" s="73"/>
      <c r="WFF8" s="73"/>
      <c r="WFG8" s="73"/>
      <c r="WFH8" s="73"/>
      <c r="WFI8" s="73"/>
      <c r="WFJ8" s="73"/>
      <c r="WFK8" s="73"/>
      <c r="WFL8" s="73"/>
      <c r="WFM8" s="73"/>
      <c r="WFN8" s="73"/>
      <c r="WFO8" s="73"/>
      <c r="WFP8" s="73"/>
      <c r="WFQ8" s="73"/>
      <c r="WFR8" s="73"/>
      <c r="WFS8" s="73"/>
      <c r="WFT8" s="73"/>
      <c r="WFU8" s="73"/>
      <c r="WFV8" s="73"/>
      <c r="WFW8" s="73"/>
      <c r="WFX8" s="73"/>
      <c r="WFY8" s="73"/>
      <c r="WFZ8" s="73"/>
      <c r="WGA8" s="73"/>
      <c r="WGB8" s="73"/>
      <c r="WGC8" s="73"/>
      <c r="WGD8" s="73"/>
      <c r="WGE8" s="73"/>
      <c r="WGF8" s="73"/>
      <c r="WGG8" s="73"/>
      <c r="WGH8" s="73"/>
      <c r="WGI8" s="73"/>
      <c r="WGJ8" s="73"/>
      <c r="WGK8" s="73"/>
      <c r="WGL8" s="73"/>
      <c r="WGM8" s="73"/>
      <c r="WGN8" s="73"/>
      <c r="WGO8" s="73"/>
      <c r="WGP8" s="73"/>
      <c r="WGQ8" s="73"/>
      <c r="WGR8" s="73"/>
      <c r="WGS8" s="73"/>
      <c r="WGT8" s="73"/>
      <c r="WGU8" s="73"/>
      <c r="WGV8" s="73"/>
      <c r="WGW8" s="73"/>
      <c r="WGX8" s="73"/>
      <c r="WGY8" s="73"/>
      <c r="WGZ8" s="73"/>
      <c r="WHA8" s="73"/>
      <c r="WHB8" s="73"/>
      <c r="WHC8" s="73"/>
      <c r="WHD8" s="73"/>
      <c r="WHE8" s="73"/>
      <c r="WHF8" s="73"/>
      <c r="WHG8" s="73"/>
      <c r="WHH8" s="73"/>
      <c r="WHI8" s="73"/>
      <c r="WHJ8" s="73"/>
      <c r="WHK8" s="73"/>
      <c r="WHL8" s="73"/>
      <c r="WHM8" s="73"/>
      <c r="WHN8" s="73"/>
      <c r="WHO8" s="73"/>
      <c r="WHP8" s="73"/>
      <c r="WHQ8" s="73"/>
      <c r="WHR8" s="73"/>
      <c r="WHS8" s="73"/>
      <c r="WHT8" s="73"/>
      <c r="WHU8" s="73"/>
      <c r="WHV8" s="73"/>
      <c r="WHW8" s="73"/>
      <c r="WHX8" s="73"/>
      <c r="WHY8" s="73"/>
      <c r="WHZ8" s="73"/>
      <c r="WIA8" s="73"/>
      <c r="WIB8" s="73"/>
      <c r="WIC8" s="73"/>
      <c r="WID8" s="73"/>
      <c r="WIE8" s="73"/>
      <c r="WIF8" s="73"/>
      <c r="WIG8" s="73"/>
      <c r="WIH8" s="73"/>
      <c r="WII8" s="73"/>
      <c r="WIJ8" s="73"/>
      <c r="WIK8" s="73"/>
      <c r="WIL8" s="73"/>
      <c r="WIM8" s="73"/>
      <c r="WIN8" s="73"/>
      <c r="WIO8" s="73"/>
      <c r="WIP8" s="73"/>
      <c r="WIQ8" s="73"/>
      <c r="WIR8" s="73"/>
      <c r="WIS8" s="73"/>
      <c r="WIT8" s="73"/>
      <c r="WIU8" s="73"/>
      <c r="WIV8" s="73"/>
      <c r="WIW8" s="73"/>
      <c r="WIX8" s="73"/>
      <c r="WIY8" s="73"/>
      <c r="WIZ8" s="73"/>
      <c r="WJA8" s="73"/>
      <c r="WJB8" s="73"/>
      <c r="WJC8" s="73"/>
      <c r="WJD8" s="73"/>
      <c r="WJE8" s="73"/>
      <c r="WJF8" s="73"/>
      <c r="WJG8" s="73"/>
      <c r="WJH8" s="73"/>
      <c r="WJI8" s="73"/>
      <c r="WJJ8" s="73"/>
      <c r="WJK8" s="73"/>
      <c r="WJL8" s="73"/>
      <c r="WJM8" s="73"/>
      <c r="WJN8" s="73"/>
      <c r="WJO8" s="73"/>
      <c r="WJP8" s="73"/>
      <c r="WJQ8" s="73"/>
      <c r="WJR8" s="73"/>
      <c r="WJS8" s="73"/>
      <c r="WJT8" s="73"/>
      <c r="WJU8" s="73"/>
      <c r="WJV8" s="73"/>
      <c r="WJW8" s="73"/>
      <c r="WJX8" s="73"/>
      <c r="WJY8" s="73"/>
      <c r="WJZ8" s="73"/>
      <c r="WKA8" s="73"/>
      <c r="WKB8" s="73"/>
      <c r="WKC8" s="73"/>
      <c r="WKD8" s="73"/>
      <c r="WKE8" s="73"/>
      <c r="WKF8" s="73"/>
      <c r="WKG8" s="73"/>
      <c r="WKH8" s="73"/>
      <c r="WKI8" s="73"/>
      <c r="WKJ8" s="73"/>
      <c r="WKK8" s="73"/>
      <c r="WKL8" s="73"/>
      <c r="WKM8" s="73"/>
      <c r="WKN8" s="73"/>
      <c r="WKO8" s="73"/>
      <c r="WKP8" s="73"/>
      <c r="WKQ8" s="73"/>
      <c r="WKR8" s="73"/>
      <c r="WKS8" s="73"/>
      <c r="WKT8" s="73"/>
      <c r="WKU8" s="73"/>
      <c r="WKV8" s="73"/>
      <c r="WKW8" s="73"/>
      <c r="WKX8" s="73"/>
      <c r="WKY8" s="73"/>
      <c r="WKZ8" s="73"/>
      <c r="WLA8" s="73"/>
      <c r="WLB8" s="73"/>
      <c r="WLC8" s="73"/>
      <c r="WLD8" s="73"/>
      <c r="WLE8" s="73"/>
      <c r="WLF8" s="73"/>
      <c r="WLG8" s="73"/>
      <c r="WLH8" s="73"/>
      <c r="WLI8" s="73"/>
      <c r="WLJ8" s="73"/>
      <c r="WLK8" s="73"/>
      <c r="WLL8" s="73"/>
      <c r="WLM8" s="73"/>
      <c r="WLN8" s="73"/>
      <c r="WLO8" s="73"/>
      <c r="WLP8" s="73"/>
      <c r="WLQ8" s="73"/>
      <c r="WLR8" s="73"/>
      <c r="WLS8" s="73"/>
      <c r="WLT8" s="73"/>
      <c r="WLU8" s="73"/>
      <c r="WLV8" s="73"/>
      <c r="WLW8" s="73"/>
      <c r="WLX8" s="73"/>
      <c r="WLY8" s="73"/>
      <c r="WLZ8" s="73"/>
      <c r="WMA8" s="73"/>
      <c r="WMB8" s="73"/>
      <c r="WMC8" s="73"/>
      <c r="WMD8" s="73"/>
      <c r="WME8" s="73"/>
      <c r="WMF8" s="73"/>
      <c r="WMG8" s="73"/>
      <c r="WMH8" s="73"/>
      <c r="WMI8" s="73"/>
      <c r="WMJ8" s="73"/>
      <c r="WMK8" s="73"/>
      <c r="WML8" s="73"/>
      <c r="WMM8" s="73"/>
      <c r="WMN8" s="73"/>
      <c r="WMO8" s="73"/>
      <c r="WMP8" s="73"/>
      <c r="WMQ8" s="73"/>
      <c r="WMR8" s="73"/>
      <c r="WMS8" s="73"/>
      <c r="WMT8" s="73"/>
      <c r="WMU8" s="73"/>
      <c r="WMV8" s="73"/>
      <c r="WMW8" s="73"/>
      <c r="WMX8" s="73"/>
      <c r="WMY8" s="73"/>
      <c r="WMZ8" s="73"/>
      <c r="WNA8" s="73"/>
      <c r="WNB8" s="73"/>
      <c r="WNC8" s="73"/>
      <c r="WND8" s="73"/>
      <c r="WNE8" s="73"/>
      <c r="WNF8" s="73"/>
      <c r="WNG8" s="73"/>
      <c r="WNH8" s="73"/>
      <c r="WNI8" s="73"/>
      <c r="WNJ8" s="73"/>
      <c r="WNK8" s="73"/>
      <c r="WNL8" s="73"/>
      <c r="WNM8" s="73"/>
      <c r="WNN8" s="73"/>
      <c r="WNO8" s="73"/>
      <c r="WNP8" s="73"/>
      <c r="WNQ8" s="73"/>
      <c r="WNR8" s="73"/>
      <c r="WNS8" s="73"/>
      <c r="WNT8" s="73"/>
      <c r="WNU8" s="73"/>
      <c r="WNV8" s="73"/>
      <c r="WNW8" s="73"/>
      <c r="WNX8" s="73"/>
      <c r="WNY8" s="73"/>
      <c r="WNZ8" s="73"/>
      <c r="WOA8" s="73"/>
      <c r="WOB8" s="73"/>
      <c r="WOC8" s="73"/>
      <c r="WOD8" s="73"/>
      <c r="WOE8" s="73"/>
      <c r="WOF8" s="73"/>
      <c r="WOG8" s="73"/>
      <c r="WOH8" s="73"/>
      <c r="WOI8" s="73"/>
      <c r="WOJ8" s="73"/>
      <c r="WOK8" s="73"/>
      <c r="WOL8" s="73"/>
      <c r="WOM8" s="73"/>
      <c r="WON8" s="73"/>
      <c r="WOO8" s="73"/>
      <c r="WOP8" s="73"/>
      <c r="WOQ8" s="73"/>
      <c r="WOR8" s="73"/>
      <c r="WOS8" s="73"/>
      <c r="WOT8" s="73"/>
      <c r="WOU8" s="73"/>
      <c r="WOV8" s="73"/>
      <c r="WOW8" s="73"/>
      <c r="WOX8" s="73"/>
      <c r="WOY8" s="73"/>
      <c r="WOZ8" s="73"/>
      <c r="WPA8" s="73"/>
      <c r="WPB8" s="73"/>
      <c r="WPC8" s="73"/>
      <c r="WPD8" s="73"/>
      <c r="WPE8" s="73"/>
      <c r="WPF8" s="73"/>
      <c r="WPG8" s="73"/>
      <c r="WPH8" s="73"/>
      <c r="WPI8" s="73"/>
      <c r="WPJ8" s="73"/>
      <c r="WPK8" s="73"/>
      <c r="WPL8" s="73"/>
      <c r="WPM8" s="73"/>
      <c r="WPN8" s="73"/>
      <c r="WPO8" s="73"/>
      <c r="WPP8" s="73"/>
      <c r="WPQ8" s="73"/>
      <c r="WPR8" s="73"/>
      <c r="WPS8" s="73"/>
      <c r="WPT8" s="73"/>
      <c r="WPU8" s="73"/>
      <c r="WPV8" s="73"/>
      <c r="WPW8" s="73"/>
      <c r="WPX8" s="73"/>
      <c r="WPY8" s="73"/>
      <c r="WPZ8" s="73"/>
      <c r="WQA8" s="73"/>
      <c r="WQB8" s="73"/>
      <c r="WQC8" s="73"/>
      <c r="WQD8" s="73"/>
      <c r="WQE8" s="73"/>
      <c r="WQF8" s="73"/>
      <c r="WQG8" s="73"/>
      <c r="WQH8" s="73"/>
      <c r="WQI8" s="73"/>
      <c r="WQJ8" s="73"/>
      <c r="WQK8" s="73"/>
      <c r="WQL8" s="73"/>
      <c r="WQM8" s="73"/>
      <c r="WQN8" s="73"/>
      <c r="WQO8" s="73"/>
      <c r="WQP8" s="73"/>
      <c r="WQQ8" s="73"/>
      <c r="WQR8" s="73"/>
      <c r="WQS8" s="73"/>
      <c r="WQT8" s="73"/>
      <c r="WQU8" s="73"/>
      <c r="WQV8" s="73"/>
      <c r="WQW8" s="73"/>
      <c r="WQX8" s="73"/>
      <c r="WQY8" s="73"/>
      <c r="WQZ8" s="73"/>
      <c r="WRA8" s="73"/>
      <c r="WRB8" s="73"/>
      <c r="WRC8" s="73"/>
      <c r="WRD8" s="73"/>
      <c r="WRE8" s="73"/>
      <c r="WRF8" s="73"/>
      <c r="WRG8" s="73"/>
      <c r="WRH8" s="73"/>
      <c r="WRI8" s="73"/>
      <c r="WRJ8" s="73"/>
      <c r="WRK8" s="73"/>
      <c r="WRL8" s="73"/>
      <c r="WRM8" s="73"/>
      <c r="WRN8" s="73"/>
      <c r="WRO8" s="73"/>
      <c r="WRP8" s="73"/>
      <c r="WRQ8" s="73"/>
      <c r="WRR8" s="73"/>
      <c r="WRS8" s="73"/>
      <c r="WRT8" s="73"/>
      <c r="WRU8" s="73"/>
      <c r="WRV8" s="73"/>
      <c r="WRW8" s="73"/>
      <c r="WRX8" s="73"/>
      <c r="WRY8" s="73"/>
      <c r="WRZ8" s="73"/>
      <c r="WSA8" s="73"/>
      <c r="WSB8" s="73"/>
      <c r="WSC8" s="73"/>
      <c r="WSD8" s="73"/>
      <c r="WSE8" s="73"/>
      <c r="WSF8" s="73"/>
      <c r="WSG8" s="73"/>
      <c r="WSH8" s="73"/>
      <c r="WSI8" s="73"/>
      <c r="WSJ8" s="73"/>
      <c r="WSK8" s="73"/>
      <c r="WSL8" s="73"/>
      <c r="WSM8" s="73"/>
      <c r="WSN8" s="73"/>
      <c r="WSO8" s="73"/>
      <c r="WSP8" s="73"/>
      <c r="WSQ8" s="73"/>
      <c r="WSR8" s="73"/>
      <c r="WSS8" s="73"/>
      <c r="WST8" s="73"/>
      <c r="WSU8" s="73"/>
      <c r="WSV8" s="73"/>
      <c r="WSW8" s="73"/>
      <c r="WSX8" s="73"/>
      <c r="WSY8" s="73"/>
      <c r="WSZ8" s="73"/>
      <c r="WTA8" s="73"/>
      <c r="WTB8" s="73"/>
      <c r="WTC8" s="73"/>
      <c r="WTD8" s="73"/>
      <c r="WTE8" s="73"/>
      <c r="WTF8" s="73"/>
      <c r="WTG8" s="73"/>
      <c r="WTH8" s="73"/>
      <c r="WTI8" s="73"/>
      <c r="WTJ8" s="73"/>
      <c r="WTK8" s="73"/>
      <c r="WTL8" s="73"/>
      <c r="WTM8" s="73"/>
      <c r="WTN8" s="73"/>
      <c r="WTO8" s="73"/>
      <c r="WTP8" s="73"/>
      <c r="WTQ8" s="73"/>
      <c r="WTR8" s="73"/>
      <c r="WTS8" s="73"/>
      <c r="WTT8" s="73"/>
      <c r="WTU8" s="73"/>
      <c r="WTV8" s="73"/>
      <c r="WTW8" s="73"/>
      <c r="WTX8" s="73"/>
      <c r="WTY8" s="73"/>
      <c r="WTZ8" s="73"/>
      <c r="WUA8" s="73"/>
      <c r="WUB8" s="73"/>
      <c r="WUC8" s="73"/>
      <c r="WUD8" s="73"/>
      <c r="WUE8" s="73"/>
      <c r="WUF8" s="73"/>
      <c r="WUG8" s="73"/>
      <c r="WUH8" s="73"/>
      <c r="WUI8" s="73"/>
      <c r="WUJ8" s="73"/>
      <c r="WUK8" s="73"/>
      <c r="WUL8" s="73"/>
      <c r="WUM8" s="73"/>
      <c r="WUN8" s="73"/>
      <c r="WUO8" s="73"/>
      <c r="WUP8" s="73"/>
      <c r="WUQ8" s="73"/>
      <c r="WUR8" s="73"/>
      <c r="WUS8" s="73"/>
      <c r="WUT8" s="73"/>
      <c r="WUU8" s="73"/>
      <c r="WUV8" s="73"/>
      <c r="WUW8" s="73"/>
      <c r="WUX8" s="73"/>
      <c r="WUY8" s="73"/>
      <c r="WUZ8" s="73"/>
      <c r="WVA8" s="73"/>
      <c r="WVB8" s="73"/>
      <c r="WVC8" s="73"/>
      <c r="WVD8" s="73"/>
      <c r="WVE8" s="73"/>
      <c r="WVF8" s="73"/>
      <c r="WVG8" s="73"/>
      <c r="WVH8" s="73"/>
      <c r="WVI8" s="73"/>
      <c r="WVJ8" s="73"/>
      <c r="WVK8" s="73"/>
      <c r="WVL8" s="73"/>
      <c r="WVM8" s="73"/>
      <c r="WVN8" s="73"/>
      <c r="WVO8" s="73"/>
      <c r="WVP8" s="73"/>
      <c r="WVQ8" s="73"/>
      <c r="WVR8" s="73"/>
      <c r="WVS8" s="73"/>
      <c r="WVT8" s="73"/>
      <c r="WVU8" s="73"/>
      <c r="WVV8" s="73"/>
      <c r="WVW8" s="73"/>
      <c r="WVX8" s="73"/>
      <c r="WVY8" s="73"/>
      <c r="WVZ8" s="73"/>
      <c r="WWA8" s="73"/>
      <c r="WWB8" s="73"/>
      <c r="WWC8" s="73"/>
      <c r="WWD8" s="73"/>
      <c r="WWE8" s="73"/>
      <c r="WWF8" s="73"/>
      <c r="WWG8" s="73"/>
      <c r="WWH8" s="73"/>
      <c r="WWI8" s="73"/>
      <c r="WWJ8" s="73"/>
      <c r="WWK8" s="73"/>
      <c r="WWL8" s="73"/>
      <c r="WWM8" s="73"/>
      <c r="WWN8" s="73"/>
      <c r="WWO8" s="73"/>
      <c r="WWP8" s="73"/>
      <c r="WWQ8" s="73"/>
      <c r="WWR8" s="73"/>
      <c r="WWS8" s="73"/>
      <c r="WWT8" s="73"/>
      <c r="WWU8" s="73"/>
      <c r="WWV8" s="73"/>
      <c r="WWW8" s="73"/>
      <c r="WWX8" s="73"/>
      <c r="WWY8" s="73"/>
      <c r="WWZ8" s="73"/>
      <c r="WXA8" s="73"/>
      <c r="WXB8" s="73"/>
      <c r="WXC8" s="73"/>
      <c r="WXD8" s="73"/>
      <c r="WXE8" s="73"/>
      <c r="WXF8" s="73"/>
      <c r="WXG8" s="73"/>
      <c r="WXH8" s="73"/>
      <c r="WXI8" s="73"/>
      <c r="WXJ8" s="73"/>
      <c r="WXK8" s="73"/>
      <c r="WXL8" s="73"/>
      <c r="WXM8" s="73"/>
      <c r="WXN8" s="73"/>
      <c r="WXO8" s="73"/>
      <c r="WXP8" s="73"/>
      <c r="WXQ8" s="73"/>
      <c r="WXR8" s="73"/>
      <c r="WXS8" s="73"/>
      <c r="WXT8" s="73"/>
      <c r="WXU8" s="73"/>
      <c r="WXV8" s="73"/>
      <c r="WXW8" s="73"/>
      <c r="WXX8" s="73"/>
      <c r="WXY8" s="73"/>
      <c r="WXZ8" s="73"/>
      <c r="WYA8" s="73"/>
      <c r="WYB8" s="73"/>
      <c r="WYC8" s="73"/>
      <c r="WYD8" s="73"/>
      <c r="WYE8" s="73"/>
      <c r="WYF8" s="73"/>
      <c r="WYG8" s="73"/>
      <c r="WYH8" s="73"/>
      <c r="WYI8" s="73"/>
      <c r="WYJ8" s="73"/>
      <c r="WYK8" s="73"/>
      <c r="WYL8" s="73"/>
      <c r="WYM8" s="73"/>
      <c r="WYN8" s="73"/>
      <c r="WYO8" s="73"/>
      <c r="WYP8" s="73"/>
      <c r="WYQ8" s="73"/>
      <c r="WYR8" s="73"/>
      <c r="WYS8" s="73"/>
      <c r="WYT8" s="73"/>
      <c r="WYU8" s="73"/>
      <c r="WYV8" s="73"/>
      <c r="WYW8" s="73"/>
      <c r="WYX8" s="73"/>
      <c r="WYY8" s="73"/>
      <c r="WYZ8" s="73"/>
      <c r="WZA8" s="73"/>
      <c r="WZB8" s="73"/>
      <c r="WZC8" s="73"/>
      <c r="WZD8" s="73"/>
      <c r="WZE8" s="73"/>
      <c r="WZF8" s="73"/>
      <c r="WZG8" s="73"/>
      <c r="WZH8" s="73"/>
      <c r="WZI8" s="73"/>
      <c r="WZJ8" s="73"/>
      <c r="WZK8" s="73"/>
      <c r="WZL8" s="73"/>
      <c r="WZM8" s="73"/>
      <c r="WZN8" s="73"/>
      <c r="WZO8" s="73"/>
      <c r="WZP8" s="73"/>
      <c r="WZQ8" s="73"/>
      <c r="WZR8" s="73"/>
      <c r="WZS8" s="73"/>
      <c r="WZT8" s="73"/>
      <c r="WZU8" s="73"/>
      <c r="WZV8" s="73"/>
      <c r="WZW8" s="73"/>
      <c r="WZX8" s="73"/>
      <c r="WZY8" s="73"/>
      <c r="WZZ8" s="73"/>
      <c r="XAA8" s="73"/>
      <c r="XAB8" s="73"/>
      <c r="XAC8" s="73"/>
      <c r="XAD8" s="73"/>
      <c r="XAE8" s="73"/>
      <c r="XAF8" s="73"/>
      <c r="XAG8" s="73"/>
      <c r="XAH8" s="73"/>
      <c r="XAI8" s="73"/>
      <c r="XAJ8" s="73"/>
      <c r="XAK8" s="73"/>
      <c r="XAL8" s="73"/>
      <c r="XAM8" s="73"/>
      <c r="XAN8" s="73"/>
      <c r="XAO8" s="73"/>
      <c r="XAP8" s="73"/>
      <c r="XAQ8" s="73"/>
      <c r="XAR8" s="73"/>
      <c r="XAS8" s="73"/>
      <c r="XAT8" s="73"/>
      <c r="XAU8" s="73"/>
      <c r="XAV8" s="73"/>
      <c r="XAW8" s="73"/>
      <c r="XAX8" s="73"/>
      <c r="XAY8" s="73"/>
      <c r="XAZ8" s="73"/>
      <c r="XBA8" s="73"/>
      <c r="XBB8" s="73"/>
      <c r="XBC8" s="73"/>
      <c r="XBD8" s="73"/>
      <c r="XBE8" s="73"/>
      <c r="XBF8" s="73"/>
      <c r="XBG8" s="73"/>
      <c r="XBH8" s="73"/>
      <c r="XBI8" s="73"/>
      <c r="XBJ8" s="73"/>
      <c r="XBK8" s="73"/>
      <c r="XBL8" s="73"/>
      <c r="XBM8" s="73"/>
      <c r="XBN8" s="73"/>
      <c r="XBO8" s="73"/>
      <c r="XBP8" s="73"/>
      <c r="XBQ8" s="73"/>
      <c r="XBR8" s="73"/>
      <c r="XBS8" s="73"/>
      <c r="XBT8" s="73"/>
      <c r="XBU8" s="73"/>
      <c r="XBV8" s="73"/>
      <c r="XBW8" s="73"/>
      <c r="XBX8" s="73"/>
      <c r="XBY8" s="73"/>
      <c r="XBZ8" s="73"/>
      <c r="XCA8" s="73"/>
      <c r="XCB8" s="73"/>
      <c r="XCC8" s="73"/>
      <c r="XCD8" s="73"/>
      <c r="XCE8" s="73"/>
      <c r="XCF8" s="73"/>
      <c r="XCG8" s="73"/>
      <c r="XCH8" s="73"/>
      <c r="XCI8" s="73"/>
      <c r="XCJ8" s="73"/>
      <c r="XCK8" s="73"/>
      <c r="XCL8" s="73"/>
      <c r="XCM8" s="73"/>
      <c r="XCN8" s="73"/>
      <c r="XCO8" s="73"/>
      <c r="XCP8" s="73"/>
      <c r="XCQ8" s="73"/>
      <c r="XCR8" s="73"/>
      <c r="XCS8" s="73"/>
      <c r="XCT8" s="73"/>
      <c r="XCU8" s="73"/>
      <c r="XCV8" s="73"/>
      <c r="XCW8" s="73"/>
      <c r="XCX8" s="73"/>
      <c r="XCY8" s="73"/>
      <c r="XCZ8" s="73"/>
      <c r="XDA8" s="73"/>
      <c r="XDB8" s="73"/>
      <c r="XDC8" s="73"/>
      <c r="XDD8" s="73"/>
      <c r="XDE8" s="73"/>
      <c r="XDF8" s="73"/>
      <c r="XDG8" s="73"/>
      <c r="XDH8" s="73"/>
      <c r="XDI8" s="73"/>
      <c r="XDJ8" s="73"/>
      <c r="XDK8" s="73"/>
      <c r="XDL8" s="73"/>
      <c r="XDM8" s="73"/>
      <c r="XDN8" s="73"/>
      <c r="XDO8" s="73"/>
      <c r="XDP8" s="73"/>
      <c r="XDQ8" s="73"/>
      <c r="XDR8" s="73"/>
      <c r="XDS8" s="73"/>
      <c r="XDT8" s="73"/>
      <c r="XDU8" s="73"/>
      <c r="XDV8" s="73"/>
      <c r="XDW8" s="73"/>
      <c r="XDX8" s="73"/>
      <c r="XDY8" s="73"/>
      <c r="XDZ8" s="73"/>
      <c r="XEA8" s="73"/>
      <c r="XEB8" s="73"/>
      <c r="XEC8" s="73"/>
      <c r="XED8" s="73"/>
      <c r="XEE8" s="73"/>
      <c r="XEF8" s="73"/>
      <c r="XEG8" s="73"/>
      <c r="XEH8" s="73"/>
      <c r="XEI8" s="73"/>
      <c r="XEJ8" s="73"/>
      <c r="XEK8" s="73"/>
      <c r="XEL8" s="73"/>
      <c r="XEM8" s="73"/>
      <c r="XEN8" s="73"/>
      <c r="XEO8" s="73"/>
      <c r="XEP8" s="73"/>
      <c r="XEQ8" s="73"/>
      <c r="XER8" s="73"/>
      <c r="XES8" s="73"/>
      <c r="XET8" s="73"/>
      <c r="XEU8" s="73"/>
      <c r="XEV8" s="73"/>
      <c r="XEW8" s="73"/>
      <c r="XEX8" s="73"/>
      <c r="XEY8" s="73"/>
      <c r="XEZ8" s="73"/>
      <c r="XFA8" s="73"/>
      <c r="XFB8" s="73"/>
      <c r="XFC8" s="73"/>
      <c r="XFD8" s="73"/>
    </row>
    <row r="9" spans="1:16384" outlineLevel="1">
      <c r="A9" s="88"/>
      <c r="B9" s="88"/>
      <c r="C9" s="133"/>
      <c r="D9" s="91"/>
      <c r="E9" s="91"/>
      <c r="F9" s="134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  <c r="IX9" s="91"/>
      <c r="IY9" s="91"/>
      <c r="IZ9" s="91"/>
      <c r="JA9" s="91"/>
      <c r="JB9" s="91"/>
      <c r="JC9" s="91"/>
      <c r="JD9" s="91"/>
      <c r="JE9" s="91"/>
      <c r="JF9" s="91"/>
      <c r="JG9" s="91"/>
      <c r="JH9" s="91"/>
      <c r="JI9" s="91"/>
      <c r="JJ9" s="91"/>
      <c r="JK9" s="91"/>
      <c r="JL9" s="91"/>
      <c r="JM9" s="91"/>
      <c r="JN9" s="91"/>
      <c r="JO9" s="91"/>
      <c r="JP9" s="91"/>
      <c r="JQ9" s="91"/>
      <c r="JR9" s="91"/>
      <c r="JS9" s="91"/>
      <c r="JT9" s="91"/>
      <c r="JU9" s="91"/>
      <c r="JV9" s="91"/>
      <c r="JW9" s="91"/>
      <c r="JX9" s="91"/>
      <c r="JY9" s="91"/>
      <c r="JZ9" s="91"/>
      <c r="KA9" s="91"/>
      <c r="KB9" s="91"/>
      <c r="KC9" s="91"/>
      <c r="KD9" s="91"/>
      <c r="KE9" s="91"/>
      <c r="KF9" s="91"/>
      <c r="KG9" s="91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91"/>
      <c r="MB9" s="91"/>
      <c r="MC9" s="91"/>
      <c r="MD9" s="91"/>
      <c r="ME9" s="91"/>
      <c r="MF9" s="91"/>
      <c r="MG9" s="91"/>
      <c r="MH9" s="91"/>
      <c r="MI9" s="91"/>
      <c r="MJ9" s="91"/>
      <c r="MK9" s="91"/>
      <c r="ML9" s="91"/>
      <c r="MM9" s="91"/>
      <c r="MN9" s="91"/>
      <c r="MO9" s="91"/>
      <c r="MP9" s="91"/>
      <c r="MQ9" s="91"/>
      <c r="MR9" s="91"/>
      <c r="MS9" s="91"/>
      <c r="MT9" s="91"/>
      <c r="MU9" s="91"/>
      <c r="MV9" s="91"/>
      <c r="MW9" s="91"/>
      <c r="MX9" s="91"/>
      <c r="MY9" s="91"/>
      <c r="MZ9" s="91"/>
      <c r="NA9" s="91"/>
      <c r="NB9" s="91"/>
      <c r="NC9" s="91"/>
      <c r="ND9" s="91"/>
      <c r="NE9" s="91"/>
      <c r="NF9" s="91"/>
      <c r="NG9" s="91"/>
      <c r="NH9" s="91"/>
      <c r="NI9" s="91"/>
      <c r="NJ9" s="91"/>
      <c r="NK9" s="91"/>
      <c r="NL9" s="91"/>
      <c r="NM9" s="91"/>
      <c r="NN9" s="91"/>
      <c r="NO9" s="91"/>
      <c r="NP9" s="91"/>
      <c r="NQ9" s="91"/>
      <c r="NR9" s="91"/>
      <c r="NS9" s="91"/>
      <c r="NT9" s="91"/>
      <c r="NU9" s="91"/>
      <c r="NV9" s="91"/>
      <c r="NW9" s="91"/>
      <c r="NX9" s="91"/>
      <c r="NY9" s="91"/>
      <c r="NZ9" s="91"/>
      <c r="OA9" s="91"/>
      <c r="OB9" s="91"/>
      <c r="OC9" s="91"/>
      <c r="OD9" s="91"/>
      <c r="OE9" s="91"/>
      <c r="OF9" s="91"/>
      <c r="OG9" s="91"/>
      <c r="OH9" s="91"/>
      <c r="OI9" s="91"/>
      <c r="OJ9" s="91"/>
      <c r="OK9" s="91"/>
      <c r="OL9" s="91"/>
      <c r="OM9" s="91"/>
      <c r="ON9" s="91"/>
      <c r="OO9" s="91"/>
      <c r="OP9" s="91"/>
      <c r="OQ9" s="91"/>
      <c r="OR9" s="91"/>
      <c r="OS9" s="91"/>
      <c r="OT9" s="91"/>
      <c r="OU9" s="91"/>
      <c r="OV9" s="91"/>
      <c r="OW9" s="91"/>
      <c r="OX9" s="91"/>
      <c r="OY9" s="91"/>
      <c r="OZ9" s="91"/>
      <c r="PA9" s="91"/>
      <c r="PB9" s="91"/>
      <c r="PC9" s="91"/>
      <c r="PD9" s="91"/>
      <c r="PE9" s="91"/>
      <c r="PF9" s="91"/>
      <c r="PG9" s="91"/>
      <c r="PH9" s="91"/>
      <c r="PI9" s="91"/>
      <c r="PJ9" s="91"/>
      <c r="PK9" s="91"/>
      <c r="PL9" s="91"/>
      <c r="PM9" s="91"/>
      <c r="PN9" s="91"/>
      <c r="PO9" s="91"/>
      <c r="PP9" s="91"/>
      <c r="PQ9" s="91"/>
      <c r="PR9" s="91"/>
      <c r="PS9" s="91"/>
      <c r="PT9" s="91"/>
      <c r="PU9" s="91"/>
      <c r="PV9" s="91"/>
      <c r="PW9" s="91"/>
      <c r="PX9" s="91"/>
      <c r="PY9" s="91"/>
      <c r="PZ9" s="91"/>
      <c r="QA9" s="91"/>
      <c r="QB9" s="91"/>
      <c r="QC9" s="91"/>
      <c r="QD9" s="91"/>
      <c r="QE9" s="91"/>
      <c r="QF9" s="91"/>
      <c r="QG9" s="91"/>
      <c r="QH9" s="91"/>
      <c r="QI9" s="91"/>
      <c r="QJ9" s="91"/>
      <c r="QK9" s="91"/>
      <c r="QL9" s="91"/>
      <c r="QM9" s="91"/>
      <c r="QN9" s="91"/>
      <c r="QO9" s="91"/>
      <c r="QP9" s="91"/>
      <c r="QQ9" s="91"/>
      <c r="QR9" s="91"/>
      <c r="QS9" s="91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91"/>
      <c r="RG9" s="91"/>
      <c r="RH9" s="91"/>
      <c r="RI9" s="91"/>
      <c r="RJ9" s="91"/>
      <c r="RK9" s="91"/>
      <c r="RL9" s="91"/>
      <c r="RM9" s="91"/>
      <c r="RN9" s="91"/>
      <c r="RO9" s="91"/>
      <c r="RP9" s="91"/>
      <c r="RQ9" s="91"/>
      <c r="RR9" s="91"/>
      <c r="RS9" s="91"/>
      <c r="RT9" s="91"/>
      <c r="RU9" s="91"/>
      <c r="RV9" s="91"/>
      <c r="RW9" s="91"/>
      <c r="RX9" s="91"/>
      <c r="RY9" s="91"/>
      <c r="RZ9" s="91"/>
      <c r="SA9" s="91"/>
      <c r="SB9" s="91"/>
      <c r="SC9" s="91"/>
      <c r="SD9" s="91"/>
      <c r="SE9" s="91"/>
      <c r="SF9" s="91"/>
      <c r="SG9" s="91"/>
      <c r="SH9" s="91"/>
      <c r="SI9" s="91"/>
      <c r="SJ9" s="91"/>
      <c r="SK9" s="91"/>
      <c r="SL9" s="91"/>
      <c r="SM9" s="91"/>
      <c r="SN9" s="91"/>
      <c r="SO9" s="91"/>
      <c r="SP9" s="91"/>
      <c r="SQ9" s="91"/>
      <c r="SR9" s="91"/>
      <c r="SS9" s="91"/>
      <c r="ST9" s="91"/>
      <c r="SU9" s="91"/>
      <c r="SV9" s="91"/>
      <c r="SW9" s="91"/>
      <c r="SX9" s="91"/>
      <c r="SY9" s="91"/>
      <c r="SZ9" s="91"/>
      <c r="TA9" s="91"/>
      <c r="TB9" s="91"/>
      <c r="TC9" s="91"/>
      <c r="TD9" s="91"/>
      <c r="TE9" s="91"/>
      <c r="TF9" s="91"/>
      <c r="TG9" s="91"/>
      <c r="TH9" s="91"/>
      <c r="TI9" s="91"/>
      <c r="TJ9" s="91"/>
      <c r="TK9" s="91"/>
      <c r="TL9" s="91"/>
      <c r="TM9" s="91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91"/>
      <c r="UD9" s="91"/>
      <c r="UE9" s="91"/>
      <c r="UF9" s="91"/>
      <c r="UG9" s="91"/>
      <c r="UH9" s="91"/>
      <c r="UI9" s="91"/>
      <c r="UJ9" s="91"/>
      <c r="UK9" s="91"/>
      <c r="UL9" s="91"/>
      <c r="UM9" s="91"/>
      <c r="UN9" s="91"/>
      <c r="UO9" s="91"/>
      <c r="UP9" s="91"/>
      <c r="UQ9" s="91"/>
      <c r="UR9" s="91"/>
      <c r="US9" s="91"/>
      <c r="UT9" s="91"/>
      <c r="UU9" s="91"/>
      <c r="UV9" s="91"/>
      <c r="UW9" s="91"/>
      <c r="UX9" s="91"/>
      <c r="UY9" s="91"/>
      <c r="UZ9" s="91"/>
      <c r="VA9" s="91"/>
      <c r="VB9" s="91"/>
      <c r="VC9" s="91"/>
      <c r="VD9" s="91"/>
      <c r="VE9" s="91"/>
      <c r="VF9" s="91"/>
      <c r="VG9" s="91"/>
      <c r="VH9" s="91"/>
      <c r="VI9" s="91"/>
      <c r="VJ9" s="91"/>
      <c r="VK9" s="91"/>
      <c r="VL9" s="91"/>
      <c r="VM9" s="91"/>
      <c r="VN9" s="91"/>
      <c r="VO9" s="91"/>
      <c r="VP9" s="91"/>
      <c r="VQ9" s="91"/>
      <c r="VR9" s="91"/>
      <c r="VS9" s="91"/>
      <c r="VT9" s="91"/>
      <c r="VU9" s="91"/>
      <c r="VV9" s="91"/>
      <c r="VW9" s="91"/>
      <c r="VX9" s="91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  <c r="WW9" s="91"/>
      <c r="WX9" s="91"/>
      <c r="WY9" s="91"/>
      <c r="WZ9" s="91"/>
      <c r="XA9" s="91"/>
      <c r="XB9" s="91"/>
      <c r="XC9" s="91"/>
      <c r="XD9" s="91"/>
      <c r="XE9" s="91"/>
      <c r="XF9" s="91"/>
      <c r="XG9" s="91"/>
      <c r="XH9" s="91"/>
      <c r="XI9" s="91"/>
      <c r="XJ9" s="91"/>
      <c r="XK9" s="91"/>
      <c r="XL9" s="91"/>
      <c r="XM9" s="91"/>
      <c r="XN9" s="91"/>
      <c r="XO9" s="91"/>
      <c r="XP9" s="91"/>
      <c r="XQ9" s="91"/>
      <c r="XR9" s="91"/>
      <c r="XS9" s="91"/>
      <c r="XT9" s="91"/>
      <c r="XU9" s="91"/>
      <c r="XV9" s="91"/>
      <c r="XW9" s="91"/>
      <c r="XX9" s="91"/>
      <c r="XY9" s="91"/>
      <c r="XZ9" s="91"/>
      <c r="YA9" s="91"/>
      <c r="YB9" s="91"/>
      <c r="YC9" s="91"/>
      <c r="YD9" s="91"/>
      <c r="YE9" s="91"/>
      <c r="YF9" s="91"/>
      <c r="YG9" s="91"/>
      <c r="YH9" s="91"/>
      <c r="YI9" s="91"/>
      <c r="YJ9" s="91"/>
      <c r="YK9" s="91"/>
      <c r="YL9" s="91"/>
      <c r="YM9" s="91"/>
      <c r="YN9" s="91"/>
      <c r="YO9" s="91"/>
      <c r="YP9" s="91"/>
      <c r="YQ9" s="91"/>
      <c r="YR9" s="91"/>
      <c r="YS9" s="91"/>
      <c r="YT9" s="91"/>
      <c r="YU9" s="91"/>
      <c r="YV9" s="91"/>
      <c r="YW9" s="91"/>
      <c r="YX9" s="91"/>
      <c r="YY9" s="91"/>
      <c r="YZ9" s="91"/>
      <c r="ZA9" s="91"/>
      <c r="ZB9" s="91"/>
      <c r="ZC9" s="91"/>
      <c r="ZD9" s="91"/>
      <c r="ZE9" s="91"/>
      <c r="ZF9" s="91"/>
      <c r="ZG9" s="91"/>
      <c r="ZH9" s="91"/>
      <c r="ZI9" s="91"/>
      <c r="ZJ9" s="91"/>
      <c r="ZK9" s="91"/>
      <c r="ZL9" s="91"/>
      <c r="ZM9" s="91"/>
      <c r="ZN9" s="91"/>
      <c r="ZO9" s="91"/>
      <c r="ZP9" s="91"/>
      <c r="ZQ9" s="91"/>
      <c r="ZR9" s="91"/>
      <c r="ZS9" s="91"/>
      <c r="ZT9" s="91"/>
      <c r="ZU9" s="91"/>
      <c r="ZV9" s="91"/>
      <c r="ZW9" s="91"/>
      <c r="ZX9" s="91"/>
      <c r="ZY9" s="91"/>
      <c r="ZZ9" s="91"/>
      <c r="AAA9" s="91"/>
      <c r="AAB9" s="91"/>
      <c r="AAC9" s="91"/>
      <c r="AAD9" s="91"/>
      <c r="AAE9" s="91"/>
      <c r="AAF9" s="91"/>
      <c r="AAG9" s="91"/>
      <c r="AAH9" s="91"/>
      <c r="AAI9" s="91"/>
      <c r="AAJ9" s="91"/>
      <c r="AAK9" s="91"/>
      <c r="AAL9" s="91"/>
      <c r="AAM9" s="91"/>
      <c r="AAN9" s="91"/>
      <c r="AAO9" s="91"/>
      <c r="AAP9" s="91"/>
      <c r="AAQ9" s="91"/>
      <c r="AAR9" s="91"/>
      <c r="AAS9" s="91"/>
      <c r="AAT9" s="91"/>
      <c r="AAU9" s="91"/>
      <c r="AAV9" s="91"/>
      <c r="AAW9" s="91"/>
      <c r="AAX9" s="91"/>
      <c r="AAY9" s="91"/>
      <c r="AAZ9" s="91"/>
      <c r="ABA9" s="91"/>
      <c r="ABB9" s="91"/>
      <c r="ABC9" s="91"/>
      <c r="ABD9" s="91"/>
      <c r="ABE9" s="91"/>
      <c r="ABF9" s="91"/>
      <c r="ABG9" s="91"/>
      <c r="ABH9" s="91"/>
      <c r="ABI9" s="91"/>
      <c r="ABJ9" s="91"/>
      <c r="ABK9" s="91"/>
      <c r="ABL9" s="91"/>
      <c r="ABM9" s="91"/>
      <c r="ABN9" s="91"/>
      <c r="ABO9" s="91"/>
      <c r="ABP9" s="91"/>
      <c r="ABQ9" s="91"/>
      <c r="ABR9" s="91"/>
      <c r="ABS9" s="91"/>
      <c r="ABT9" s="91"/>
      <c r="ABU9" s="91"/>
      <c r="ABV9" s="91"/>
      <c r="ABW9" s="91"/>
      <c r="ABX9" s="91"/>
      <c r="ABY9" s="91"/>
      <c r="ABZ9" s="91"/>
      <c r="ACA9" s="91"/>
      <c r="ACB9" s="91"/>
      <c r="ACC9" s="91"/>
      <c r="ACD9" s="91"/>
      <c r="ACE9" s="91"/>
      <c r="ACF9" s="91"/>
      <c r="ACG9" s="91"/>
      <c r="ACH9" s="91"/>
      <c r="ACI9" s="91"/>
      <c r="ACJ9" s="91"/>
      <c r="ACK9" s="91"/>
      <c r="ACL9" s="91"/>
      <c r="ACM9" s="91"/>
      <c r="ACN9" s="91"/>
      <c r="ACO9" s="91"/>
      <c r="ACP9" s="91"/>
      <c r="ACQ9" s="91"/>
      <c r="ACR9" s="91"/>
      <c r="ACS9" s="91"/>
      <c r="ACT9" s="91"/>
      <c r="ACU9" s="91"/>
      <c r="ACV9" s="91"/>
      <c r="ACW9" s="91"/>
      <c r="ACX9" s="91"/>
      <c r="ACY9" s="91"/>
      <c r="ACZ9" s="91"/>
      <c r="ADA9" s="91"/>
      <c r="ADB9" s="91"/>
      <c r="ADC9" s="91"/>
      <c r="ADD9" s="91"/>
      <c r="ADE9" s="91"/>
      <c r="ADF9" s="91"/>
      <c r="ADG9" s="91"/>
      <c r="ADH9" s="91"/>
      <c r="ADI9" s="91"/>
      <c r="ADJ9" s="91"/>
      <c r="ADK9" s="91"/>
      <c r="ADL9" s="91"/>
      <c r="ADM9" s="91"/>
      <c r="ADN9" s="91"/>
      <c r="ADO9" s="91"/>
      <c r="ADP9" s="91"/>
      <c r="ADQ9" s="91"/>
      <c r="ADR9" s="91"/>
      <c r="ADS9" s="91"/>
      <c r="ADT9" s="91"/>
      <c r="ADU9" s="91"/>
      <c r="ADV9" s="91"/>
      <c r="ADW9" s="91"/>
      <c r="ADX9" s="91"/>
      <c r="ADY9" s="91"/>
      <c r="ADZ9" s="91"/>
      <c r="AEA9" s="91"/>
      <c r="AEB9" s="91"/>
      <c r="AEC9" s="91"/>
      <c r="AED9" s="91"/>
      <c r="AEE9" s="91"/>
      <c r="AEF9" s="91"/>
      <c r="AEG9" s="91"/>
      <c r="AEH9" s="91"/>
      <c r="AEI9" s="91"/>
      <c r="AEJ9" s="91"/>
      <c r="AEK9" s="91"/>
      <c r="AEL9" s="91"/>
      <c r="AEM9" s="91"/>
      <c r="AEN9" s="91"/>
      <c r="AEO9" s="91"/>
      <c r="AEP9" s="91"/>
      <c r="AEQ9" s="91"/>
      <c r="AER9" s="91"/>
      <c r="AES9" s="91"/>
      <c r="AET9" s="91"/>
      <c r="AEU9" s="91"/>
      <c r="AEV9" s="91"/>
      <c r="AEW9" s="91"/>
      <c r="AEX9" s="91"/>
      <c r="AEY9" s="91"/>
      <c r="AEZ9" s="91"/>
      <c r="AFA9" s="91"/>
      <c r="AFB9" s="91"/>
      <c r="AFC9" s="91"/>
      <c r="AFD9" s="91"/>
      <c r="AFE9" s="91"/>
      <c r="AFF9" s="91"/>
      <c r="AFG9" s="91"/>
      <c r="AFH9" s="91"/>
      <c r="AFI9" s="91"/>
      <c r="AFJ9" s="91"/>
      <c r="AFK9" s="91"/>
      <c r="AFL9" s="91"/>
      <c r="AFM9" s="91"/>
      <c r="AFN9" s="91"/>
      <c r="AFO9" s="91"/>
      <c r="AFP9" s="91"/>
      <c r="AFQ9" s="91"/>
      <c r="AFR9" s="91"/>
      <c r="AFS9" s="91"/>
      <c r="AFT9" s="91"/>
      <c r="AFU9" s="91"/>
      <c r="AFV9" s="91"/>
      <c r="AFW9" s="91"/>
      <c r="AFX9" s="91"/>
      <c r="AFY9" s="91"/>
      <c r="AFZ9" s="91"/>
      <c r="AGA9" s="91"/>
      <c r="AGB9" s="91"/>
      <c r="AGC9" s="91"/>
      <c r="AGD9" s="91"/>
      <c r="AGE9" s="91"/>
      <c r="AGF9" s="91"/>
      <c r="AGG9" s="91"/>
      <c r="AGH9" s="91"/>
      <c r="AGI9" s="91"/>
      <c r="AGJ9" s="91"/>
      <c r="AGK9" s="91"/>
      <c r="AGL9" s="91"/>
      <c r="AGM9" s="91"/>
      <c r="AGN9" s="91"/>
      <c r="AGO9" s="91"/>
      <c r="AGP9" s="91"/>
      <c r="AGQ9" s="91"/>
      <c r="AGR9" s="91"/>
      <c r="AGS9" s="91"/>
      <c r="AGT9" s="91"/>
      <c r="AGU9" s="91"/>
      <c r="AGV9" s="91"/>
      <c r="AGW9" s="91"/>
      <c r="AGX9" s="91"/>
      <c r="AGY9" s="91"/>
      <c r="AGZ9" s="91"/>
      <c r="AHA9" s="91"/>
      <c r="AHB9" s="91"/>
      <c r="AHC9" s="91"/>
      <c r="AHD9" s="91"/>
      <c r="AHE9" s="91"/>
      <c r="AHF9" s="91"/>
      <c r="AHG9" s="91"/>
      <c r="AHH9" s="91"/>
      <c r="AHI9" s="91"/>
      <c r="AHJ9" s="91"/>
      <c r="AHK9" s="91"/>
      <c r="AHL9" s="91"/>
      <c r="AHM9" s="91"/>
      <c r="AHN9" s="91"/>
      <c r="AHO9" s="91"/>
      <c r="AHP9" s="91"/>
      <c r="AHQ9" s="91"/>
      <c r="AHR9" s="91"/>
      <c r="AHS9" s="91"/>
      <c r="AHT9" s="91"/>
      <c r="AHU9" s="91"/>
      <c r="AHV9" s="91"/>
      <c r="AHW9" s="91"/>
      <c r="AHX9" s="91"/>
      <c r="AHY9" s="91"/>
      <c r="AHZ9" s="91"/>
      <c r="AIA9" s="91"/>
      <c r="AIB9" s="91"/>
      <c r="AIC9" s="91"/>
      <c r="AID9" s="91"/>
      <c r="AIE9" s="91"/>
      <c r="AIF9" s="91"/>
      <c r="AIG9" s="91"/>
      <c r="AIH9" s="91"/>
      <c r="AII9" s="91"/>
      <c r="AIJ9" s="91"/>
      <c r="AIK9" s="91"/>
      <c r="AIL9" s="91"/>
      <c r="AIM9" s="91"/>
      <c r="AIN9" s="91"/>
      <c r="AIO9" s="91"/>
      <c r="AIP9" s="91"/>
      <c r="AIQ9" s="91"/>
      <c r="AIR9" s="91"/>
      <c r="AIS9" s="91"/>
      <c r="AIT9" s="91"/>
      <c r="AIU9" s="91"/>
      <c r="AIV9" s="91"/>
      <c r="AIW9" s="91"/>
      <c r="AIX9" s="91"/>
      <c r="AIY9" s="91"/>
      <c r="AIZ9" s="91"/>
      <c r="AJA9" s="91"/>
      <c r="AJB9" s="91"/>
      <c r="AJC9" s="91"/>
      <c r="AJD9" s="91"/>
      <c r="AJE9" s="91"/>
      <c r="AJF9" s="91"/>
      <c r="AJG9" s="91"/>
      <c r="AJH9" s="91"/>
      <c r="AJI9" s="91"/>
      <c r="AJJ9" s="91"/>
      <c r="AJK9" s="91"/>
      <c r="AJL9" s="91"/>
      <c r="AJM9" s="91"/>
      <c r="AJN9" s="91"/>
      <c r="AJO9" s="91"/>
      <c r="AJP9" s="91"/>
      <c r="AJQ9" s="91"/>
      <c r="AJR9" s="91"/>
      <c r="AJS9" s="91"/>
      <c r="AJT9" s="91"/>
      <c r="AJU9" s="91"/>
      <c r="AJV9" s="91"/>
      <c r="AJW9" s="91"/>
      <c r="AJX9" s="91"/>
      <c r="AJY9" s="91"/>
      <c r="AJZ9" s="91"/>
      <c r="AKA9" s="91"/>
      <c r="AKB9" s="91"/>
      <c r="AKC9" s="91"/>
      <c r="AKD9" s="91"/>
      <c r="AKE9" s="91"/>
      <c r="AKF9" s="91"/>
      <c r="AKG9" s="91"/>
      <c r="AKH9" s="91"/>
      <c r="AKI9" s="91"/>
      <c r="AKJ9" s="91"/>
      <c r="AKK9" s="91"/>
      <c r="AKL9" s="91"/>
      <c r="AKM9" s="91"/>
      <c r="AKN9" s="91"/>
      <c r="AKO9" s="91"/>
      <c r="AKP9" s="91"/>
      <c r="AKQ9" s="91"/>
      <c r="AKR9" s="91"/>
      <c r="AKS9" s="91"/>
      <c r="AKT9" s="91"/>
      <c r="AKU9" s="91"/>
      <c r="AKV9" s="91"/>
      <c r="AKW9" s="91"/>
      <c r="AKX9" s="91"/>
      <c r="AKY9" s="91"/>
      <c r="AKZ9" s="91"/>
      <c r="ALA9" s="91"/>
      <c r="ALB9" s="91"/>
      <c r="ALC9" s="91"/>
      <c r="ALD9" s="91"/>
      <c r="ALE9" s="91"/>
      <c r="ALF9" s="91"/>
      <c r="ALG9" s="91"/>
      <c r="ALH9" s="91"/>
      <c r="ALI9" s="91"/>
      <c r="ALJ9" s="91"/>
      <c r="ALK9" s="91"/>
      <c r="ALL9" s="91"/>
      <c r="ALM9" s="91"/>
      <c r="ALN9" s="91"/>
      <c r="ALO9" s="91"/>
      <c r="ALP9" s="91"/>
      <c r="ALQ9" s="91"/>
      <c r="ALR9" s="91"/>
      <c r="ALS9" s="91"/>
      <c r="ALT9" s="91"/>
      <c r="ALU9" s="91"/>
      <c r="ALV9" s="91"/>
      <c r="ALW9" s="91"/>
      <c r="ALX9" s="91"/>
      <c r="ALY9" s="91"/>
      <c r="ALZ9" s="91"/>
      <c r="AMA9" s="91"/>
      <c r="AMB9" s="91"/>
      <c r="AMC9" s="91"/>
      <c r="AMD9" s="91"/>
      <c r="AME9" s="91"/>
      <c r="AMF9" s="91"/>
      <c r="AMG9" s="91"/>
      <c r="AMH9" s="91"/>
      <c r="AMI9" s="91"/>
      <c r="AMJ9" s="91"/>
      <c r="AMK9" s="91"/>
      <c r="AML9" s="91"/>
      <c r="AMM9" s="91"/>
      <c r="AMN9" s="91"/>
      <c r="AMO9" s="91"/>
      <c r="AMP9" s="91"/>
      <c r="AMQ9" s="91"/>
      <c r="AMR9" s="91"/>
      <c r="AMS9" s="91"/>
      <c r="AMT9" s="91"/>
      <c r="AMU9" s="91"/>
      <c r="AMV9" s="91"/>
      <c r="AMW9" s="91"/>
      <c r="AMX9" s="91"/>
      <c r="AMY9" s="91"/>
      <c r="AMZ9" s="91"/>
      <c r="ANA9" s="91"/>
      <c r="ANB9" s="91"/>
      <c r="ANC9" s="91"/>
      <c r="AND9" s="91"/>
      <c r="ANE9" s="91"/>
      <c r="ANF9" s="91"/>
      <c r="ANG9" s="91"/>
      <c r="ANH9" s="91"/>
      <c r="ANI9" s="91"/>
      <c r="ANJ9" s="91"/>
      <c r="ANK9" s="91"/>
      <c r="ANL9" s="91"/>
      <c r="ANM9" s="91"/>
      <c r="ANN9" s="91"/>
      <c r="ANO9" s="91"/>
      <c r="ANP9" s="91"/>
      <c r="ANQ9" s="91"/>
      <c r="ANR9" s="91"/>
      <c r="ANS9" s="91"/>
      <c r="ANT9" s="91"/>
      <c r="ANU9" s="91"/>
      <c r="ANV9" s="91"/>
      <c r="ANW9" s="91"/>
      <c r="ANX9" s="91"/>
      <c r="ANY9" s="91"/>
      <c r="ANZ9" s="91"/>
      <c r="AOA9" s="91"/>
      <c r="AOB9" s="91"/>
      <c r="AOC9" s="91"/>
      <c r="AOD9" s="91"/>
      <c r="AOE9" s="91"/>
      <c r="AOF9" s="91"/>
      <c r="AOG9" s="91"/>
      <c r="AOH9" s="91"/>
      <c r="AOI9" s="91"/>
      <c r="AOJ9" s="91"/>
      <c r="AOK9" s="91"/>
      <c r="AOL9" s="91"/>
      <c r="AOM9" s="91"/>
      <c r="AON9" s="91"/>
      <c r="AOO9" s="91"/>
      <c r="AOP9" s="91"/>
      <c r="AOQ9" s="91"/>
      <c r="AOR9" s="91"/>
      <c r="AOS9" s="91"/>
      <c r="AOT9" s="91"/>
      <c r="AOU9" s="91"/>
      <c r="AOV9" s="91"/>
      <c r="AOW9" s="91"/>
      <c r="AOX9" s="91"/>
      <c r="AOY9" s="91"/>
      <c r="AOZ9" s="91"/>
      <c r="APA9" s="91"/>
      <c r="APB9" s="91"/>
      <c r="APC9" s="91"/>
      <c r="APD9" s="91"/>
      <c r="APE9" s="91"/>
      <c r="APF9" s="91"/>
      <c r="APG9" s="91"/>
      <c r="APH9" s="91"/>
      <c r="API9" s="91"/>
      <c r="APJ9" s="91"/>
      <c r="APK9" s="91"/>
      <c r="APL9" s="91"/>
      <c r="APM9" s="91"/>
      <c r="APN9" s="91"/>
      <c r="APO9" s="91"/>
      <c r="APP9" s="91"/>
      <c r="APQ9" s="91"/>
      <c r="APR9" s="91"/>
      <c r="APS9" s="91"/>
      <c r="APT9" s="91"/>
      <c r="APU9" s="91"/>
      <c r="APV9" s="91"/>
      <c r="APW9" s="91"/>
      <c r="APX9" s="91"/>
      <c r="APY9" s="91"/>
      <c r="APZ9" s="91"/>
      <c r="AQA9" s="91"/>
      <c r="AQB9" s="91"/>
      <c r="AQC9" s="91"/>
      <c r="AQD9" s="91"/>
      <c r="AQE9" s="91"/>
      <c r="AQF9" s="91"/>
      <c r="AQG9" s="91"/>
      <c r="AQH9" s="91"/>
      <c r="AQI9" s="91"/>
      <c r="AQJ9" s="91"/>
      <c r="AQK9" s="91"/>
      <c r="AQL9" s="91"/>
      <c r="AQM9" s="91"/>
      <c r="AQN9" s="91"/>
      <c r="AQO9" s="91"/>
      <c r="AQP9" s="91"/>
      <c r="AQQ9" s="91"/>
      <c r="AQR9" s="91"/>
      <c r="AQS9" s="91"/>
      <c r="AQT9" s="91"/>
      <c r="AQU9" s="91"/>
      <c r="AQV9" s="91"/>
      <c r="AQW9" s="91"/>
      <c r="AQX9" s="91"/>
      <c r="AQY9" s="91"/>
      <c r="AQZ9" s="91"/>
      <c r="ARA9" s="91"/>
      <c r="ARB9" s="91"/>
      <c r="ARC9" s="91"/>
      <c r="ARD9" s="91"/>
      <c r="ARE9" s="91"/>
      <c r="ARF9" s="91"/>
      <c r="ARG9" s="91"/>
      <c r="ARH9" s="91"/>
      <c r="ARI9" s="91"/>
      <c r="ARJ9" s="91"/>
      <c r="ARK9" s="91"/>
      <c r="ARL9" s="91"/>
      <c r="ARM9" s="91"/>
      <c r="ARN9" s="91"/>
      <c r="ARO9" s="91"/>
      <c r="ARP9" s="91"/>
      <c r="ARQ9" s="91"/>
      <c r="ARR9" s="91"/>
      <c r="ARS9" s="91"/>
      <c r="ART9" s="91"/>
      <c r="ARU9" s="91"/>
      <c r="ARV9" s="91"/>
      <c r="ARW9" s="91"/>
      <c r="ARX9" s="91"/>
      <c r="ARY9" s="91"/>
      <c r="ARZ9" s="91"/>
      <c r="ASA9" s="91"/>
      <c r="ASB9" s="91"/>
      <c r="ASC9" s="91"/>
      <c r="ASD9" s="91"/>
      <c r="ASE9" s="91"/>
      <c r="ASF9" s="91"/>
      <c r="ASG9" s="91"/>
      <c r="ASH9" s="91"/>
      <c r="ASI9" s="91"/>
      <c r="ASJ9" s="91"/>
      <c r="ASK9" s="91"/>
      <c r="ASL9" s="91"/>
      <c r="ASM9" s="91"/>
      <c r="ASN9" s="91"/>
      <c r="ASO9" s="91"/>
      <c r="ASP9" s="91"/>
      <c r="ASQ9" s="91"/>
      <c r="ASR9" s="91"/>
      <c r="ASS9" s="91"/>
      <c r="AST9" s="91"/>
      <c r="ASU9" s="91"/>
      <c r="ASV9" s="91"/>
      <c r="ASW9" s="91"/>
      <c r="ASX9" s="91"/>
      <c r="ASY9" s="91"/>
      <c r="ASZ9" s="91"/>
      <c r="ATA9" s="91"/>
      <c r="ATB9" s="91"/>
      <c r="ATC9" s="91"/>
      <c r="ATD9" s="91"/>
      <c r="ATE9" s="91"/>
      <c r="ATF9" s="91"/>
      <c r="ATG9" s="91"/>
      <c r="ATH9" s="91"/>
      <c r="ATI9" s="91"/>
      <c r="ATJ9" s="91"/>
      <c r="ATK9" s="91"/>
      <c r="ATL9" s="91"/>
      <c r="ATM9" s="91"/>
      <c r="ATN9" s="91"/>
      <c r="ATO9" s="91"/>
      <c r="ATP9" s="91"/>
      <c r="ATQ9" s="91"/>
      <c r="ATR9" s="91"/>
      <c r="ATS9" s="91"/>
      <c r="ATT9" s="91"/>
      <c r="ATU9" s="91"/>
      <c r="ATV9" s="91"/>
      <c r="ATW9" s="91"/>
      <c r="ATX9" s="91"/>
      <c r="ATY9" s="91"/>
      <c r="ATZ9" s="91"/>
      <c r="AUA9" s="91"/>
      <c r="AUB9" s="91"/>
      <c r="AUC9" s="91"/>
      <c r="AUD9" s="91"/>
      <c r="AUE9" s="91"/>
      <c r="AUF9" s="91"/>
      <c r="AUG9" s="91"/>
      <c r="AUH9" s="91"/>
      <c r="AUI9" s="91"/>
      <c r="AUJ9" s="91"/>
      <c r="AUK9" s="91"/>
      <c r="AUL9" s="91"/>
      <c r="AUM9" s="91"/>
      <c r="AUN9" s="91"/>
      <c r="AUO9" s="91"/>
      <c r="AUP9" s="91"/>
      <c r="AUQ9" s="91"/>
      <c r="AUR9" s="91"/>
      <c r="AUS9" s="91"/>
      <c r="AUT9" s="91"/>
      <c r="AUU9" s="91"/>
      <c r="AUV9" s="91"/>
      <c r="AUW9" s="91"/>
      <c r="AUX9" s="91"/>
      <c r="AUY9" s="91"/>
      <c r="AUZ9" s="91"/>
      <c r="AVA9" s="91"/>
      <c r="AVB9" s="91"/>
      <c r="AVC9" s="91"/>
      <c r="AVD9" s="91"/>
      <c r="AVE9" s="91"/>
      <c r="AVF9" s="91"/>
      <c r="AVG9" s="91"/>
      <c r="AVH9" s="91"/>
      <c r="AVI9" s="91"/>
      <c r="AVJ9" s="91"/>
      <c r="AVK9" s="91"/>
      <c r="AVL9" s="91"/>
      <c r="AVM9" s="91"/>
      <c r="AVN9" s="91"/>
      <c r="AVO9" s="91"/>
      <c r="AVP9" s="91"/>
      <c r="AVQ9" s="91"/>
      <c r="AVR9" s="91"/>
      <c r="AVS9" s="91"/>
      <c r="AVT9" s="91"/>
      <c r="AVU9" s="91"/>
      <c r="AVV9" s="91"/>
      <c r="AVW9" s="91"/>
      <c r="AVX9" s="91"/>
      <c r="AVY9" s="91"/>
      <c r="AVZ9" s="91"/>
      <c r="AWA9" s="91"/>
      <c r="AWB9" s="91"/>
      <c r="AWC9" s="91"/>
      <c r="AWD9" s="91"/>
      <c r="AWE9" s="91"/>
      <c r="AWF9" s="91"/>
      <c r="AWG9" s="91"/>
      <c r="AWH9" s="91"/>
      <c r="AWI9" s="91"/>
      <c r="AWJ9" s="91"/>
      <c r="AWK9" s="91"/>
      <c r="AWL9" s="91"/>
      <c r="AWM9" s="91"/>
      <c r="AWN9" s="91"/>
      <c r="AWO9" s="91"/>
      <c r="AWP9" s="91"/>
      <c r="AWQ9" s="91"/>
      <c r="AWR9" s="91"/>
      <c r="AWS9" s="91"/>
      <c r="AWT9" s="91"/>
      <c r="AWU9" s="91"/>
      <c r="AWV9" s="91"/>
      <c r="AWW9" s="91"/>
      <c r="AWX9" s="91"/>
      <c r="AWY9" s="91"/>
      <c r="AWZ9" s="91"/>
      <c r="AXA9" s="91"/>
      <c r="AXB9" s="91"/>
      <c r="AXC9" s="91"/>
      <c r="AXD9" s="91"/>
      <c r="AXE9" s="91"/>
      <c r="AXF9" s="91"/>
      <c r="AXG9" s="91"/>
      <c r="AXH9" s="91"/>
      <c r="AXI9" s="91"/>
      <c r="AXJ9" s="91"/>
      <c r="AXK9" s="91"/>
      <c r="AXL9" s="91"/>
      <c r="AXM9" s="91"/>
      <c r="AXN9" s="91"/>
      <c r="AXO9" s="91"/>
      <c r="AXP9" s="91"/>
      <c r="AXQ9" s="91"/>
      <c r="AXR9" s="91"/>
      <c r="AXS9" s="91"/>
      <c r="AXT9" s="91"/>
      <c r="AXU9" s="91"/>
      <c r="AXV9" s="91"/>
      <c r="AXW9" s="91"/>
      <c r="AXX9" s="91"/>
      <c r="AXY9" s="91"/>
      <c r="AXZ9" s="91"/>
      <c r="AYA9" s="91"/>
      <c r="AYB9" s="91"/>
      <c r="AYC9" s="91"/>
      <c r="AYD9" s="91"/>
      <c r="AYE9" s="91"/>
      <c r="AYF9" s="91"/>
      <c r="AYG9" s="91"/>
      <c r="AYH9" s="91"/>
      <c r="AYI9" s="91"/>
      <c r="AYJ9" s="91"/>
      <c r="AYK9" s="91"/>
      <c r="AYL9" s="91"/>
      <c r="AYM9" s="91"/>
      <c r="AYN9" s="91"/>
      <c r="AYO9" s="91"/>
      <c r="AYP9" s="91"/>
      <c r="AYQ9" s="91"/>
      <c r="AYR9" s="91"/>
      <c r="AYS9" s="91"/>
      <c r="AYT9" s="91"/>
      <c r="AYU9" s="91"/>
      <c r="AYV9" s="91"/>
      <c r="AYW9" s="91"/>
      <c r="AYX9" s="91"/>
      <c r="AYY9" s="91"/>
      <c r="AYZ9" s="91"/>
      <c r="AZA9" s="91"/>
      <c r="AZB9" s="91"/>
      <c r="AZC9" s="91"/>
      <c r="AZD9" s="91"/>
      <c r="AZE9" s="91"/>
      <c r="AZF9" s="91"/>
      <c r="AZG9" s="91"/>
      <c r="AZH9" s="91"/>
      <c r="AZI9" s="91"/>
      <c r="AZJ9" s="91"/>
      <c r="AZK9" s="91"/>
      <c r="AZL9" s="91"/>
      <c r="AZM9" s="91"/>
      <c r="AZN9" s="91"/>
      <c r="AZO9" s="91"/>
      <c r="AZP9" s="91"/>
      <c r="AZQ9" s="91"/>
      <c r="AZR9" s="91"/>
      <c r="AZS9" s="91"/>
      <c r="AZT9" s="91"/>
      <c r="AZU9" s="91"/>
      <c r="AZV9" s="91"/>
      <c r="AZW9" s="91"/>
      <c r="AZX9" s="91"/>
      <c r="AZY9" s="91"/>
      <c r="AZZ9" s="91"/>
      <c r="BAA9" s="91"/>
      <c r="BAB9" s="91"/>
      <c r="BAC9" s="91"/>
      <c r="BAD9" s="91"/>
      <c r="BAE9" s="91"/>
      <c r="BAF9" s="91"/>
      <c r="BAG9" s="91"/>
      <c r="BAH9" s="91"/>
      <c r="BAI9" s="91"/>
      <c r="BAJ9" s="91"/>
      <c r="BAK9" s="91"/>
      <c r="BAL9" s="91"/>
      <c r="BAM9" s="91"/>
      <c r="BAN9" s="91"/>
      <c r="BAO9" s="91"/>
      <c r="BAP9" s="91"/>
      <c r="BAQ9" s="91"/>
      <c r="BAR9" s="91"/>
      <c r="BAS9" s="91"/>
      <c r="BAT9" s="91"/>
      <c r="BAU9" s="91"/>
      <c r="BAV9" s="91"/>
      <c r="BAW9" s="91"/>
      <c r="BAX9" s="91"/>
      <c r="BAY9" s="91"/>
      <c r="BAZ9" s="91"/>
      <c r="BBA9" s="91"/>
      <c r="BBB9" s="91"/>
      <c r="BBC9" s="91"/>
      <c r="BBD9" s="91"/>
      <c r="BBE9" s="91"/>
      <c r="BBF9" s="91"/>
      <c r="BBG9" s="91"/>
      <c r="BBH9" s="91"/>
      <c r="BBI9" s="91"/>
      <c r="BBJ9" s="91"/>
      <c r="BBK9" s="91"/>
      <c r="BBL9" s="91"/>
      <c r="BBM9" s="91"/>
      <c r="BBN9" s="91"/>
      <c r="BBO9" s="91"/>
      <c r="BBP9" s="91"/>
      <c r="BBQ9" s="91"/>
      <c r="BBR9" s="91"/>
      <c r="BBS9" s="91"/>
      <c r="BBT9" s="91"/>
      <c r="BBU9" s="91"/>
      <c r="BBV9" s="91"/>
      <c r="BBW9" s="91"/>
      <c r="BBX9" s="91"/>
      <c r="BBY9" s="91"/>
      <c r="BBZ9" s="91"/>
      <c r="BCA9" s="91"/>
      <c r="BCB9" s="91"/>
      <c r="BCC9" s="91"/>
      <c r="BCD9" s="91"/>
      <c r="BCE9" s="91"/>
      <c r="BCF9" s="91"/>
      <c r="BCG9" s="91"/>
      <c r="BCH9" s="91"/>
      <c r="BCI9" s="91"/>
      <c r="BCJ9" s="91"/>
      <c r="BCK9" s="91"/>
      <c r="BCL9" s="91"/>
      <c r="BCM9" s="91"/>
      <c r="BCN9" s="91"/>
      <c r="BCO9" s="91"/>
      <c r="BCP9" s="91"/>
      <c r="BCQ9" s="91"/>
      <c r="BCR9" s="91"/>
      <c r="BCS9" s="91"/>
      <c r="BCT9" s="91"/>
      <c r="BCU9" s="91"/>
      <c r="BCV9" s="91"/>
      <c r="BCW9" s="91"/>
      <c r="BCX9" s="91"/>
      <c r="BCY9" s="91"/>
      <c r="BCZ9" s="91"/>
      <c r="BDA9" s="91"/>
      <c r="BDB9" s="91"/>
      <c r="BDC9" s="91"/>
      <c r="BDD9" s="91"/>
      <c r="BDE9" s="91"/>
      <c r="BDF9" s="91"/>
      <c r="BDG9" s="91"/>
      <c r="BDH9" s="91"/>
      <c r="BDI9" s="91"/>
      <c r="BDJ9" s="91"/>
      <c r="BDK9" s="91"/>
      <c r="BDL9" s="91"/>
      <c r="BDM9" s="91"/>
      <c r="BDN9" s="91"/>
      <c r="BDO9" s="91"/>
      <c r="BDP9" s="91"/>
      <c r="BDQ9" s="91"/>
      <c r="BDR9" s="91"/>
      <c r="BDS9" s="91"/>
      <c r="BDT9" s="91"/>
      <c r="BDU9" s="91"/>
      <c r="BDV9" s="91"/>
      <c r="BDW9" s="91"/>
      <c r="BDX9" s="91"/>
      <c r="BDY9" s="91"/>
      <c r="BDZ9" s="91"/>
      <c r="BEA9" s="91"/>
      <c r="BEB9" s="91"/>
      <c r="BEC9" s="91"/>
      <c r="BED9" s="91"/>
      <c r="BEE9" s="91"/>
      <c r="BEF9" s="91"/>
      <c r="BEG9" s="91"/>
      <c r="BEH9" s="91"/>
      <c r="BEI9" s="91"/>
      <c r="BEJ9" s="91"/>
      <c r="BEK9" s="91"/>
      <c r="BEL9" s="91"/>
      <c r="BEM9" s="91"/>
      <c r="BEN9" s="91"/>
      <c r="BEO9" s="91"/>
      <c r="BEP9" s="91"/>
      <c r="BEQ9" s="91"/>
      <c r="BER9" s="91"/>
      <c r="BES9" s="91"/>
      <c r="BET9" s="91"/>
      <c r="BEU9" s="91"/>
      <c r="BEV9" s="91"/>
      <c r="BEW9" s="91"/>
      <c r="BEX9" s="91"/>
      <c r="BEY9" s="91"/>
      <c r="BEZ9" s="91"/>
      <c r="BFA9" s="91"/>
      <c r="BFB9" s="91"/>
      <c r="BFC9" s="91"/>
      <c r="BFD9" s="91"/>
      <c r="BFE9" s="91"/>
      <c r="BFF9" s="91"/>
      <c r="BFG9" s="91"/>
      <c r="BFH9" s="91"/>
      <c r="BFI9" s="91"/>
      <c r="BFJ9" s="91"/>
      <c r="BFK9" s="91"/>
      <c r="BFL9" s="91"/>
      <c r="BFM9" s="91"/>
      <c r="BFN9" s="91"/>
      <c r="BFO9" s="91"/>
      <c r="BFP9" s="91"/>
      <c r="BFQ9" s="91"/>
      <c r="BFR9" s="91"/>
      <c r="BFS9" s="91"/>
      <c r="BFT9" s="91"/>
      <c r="BFU9" s="91"/>
      <c r="BFV9" s="91"/>
      <c r="BFW9" s="91"/>
      <c r="BFX9" s="91"/>
      <c r="BFY9" s="91"/>
      <c r="BFZ9" s="91"/>
      <c r="BGA9" s="91"/>
      <c r="BGB9" s="91"/>
      <c r="BGC9" s="91"/>
      <c r="BGD9" s="91"/>
      <c r="BGE9" s="91"/>
      <c r="BGF9" s="91"/>
      <c r="BGG9" s="91"/>
      <c r="BGH9" s="91"/>
      <c r="BGI9" s="91"/>
      <c r="BGJ9" s="91"/>
      <c r="BGK9" s="91"/>
      <c r="BGL9" s="91"/>
      <c r="BGM9" s="91"/>
      <c r="BGN9" s="91"/>
      <c r="BGO9" s="91"/>
      <c r="BGP9" s="91"/>
      <c r="BGQ9" s="91"/>
      <c r="BGR9" s="91"/>
      <c r="BGS9" s="91"/>
      <c r="BGT9" s="91"/>
      <c r="BGU9" s="91"/>
      <c r="BGV9" s="91"/>
      <c r="BGW9" s="91"/>
      <c r="BGX9" s="91"/>
      <c r="BGY9" s="91"/>
      <c r="BGZ9" s="91"/>
      <c r="BHA9" s="91"/>
      <c r="BHB9" s="91"/>
      <c r="BHC9" s="91"/>
      <c r="BHD9" s="91"/>
      <c r="BHE9" s="91"/>
      <c r="BHF9" s="91"/>
      <c r="BHG9" s="91"/>
      <c r="BHH9" s="91"/>
      <c r="BHI9" s="91"/>
      <c r="BHJ9" s="91"/>
      <c r="BHK9" s="91"/>
      <c r="BHL9" s="91"/>
      <c r="BHM9" s="91"/>
      <c r="BHN9" s="91"/>
      <c r="BHO9" s="91"/>
      <c r="BHP9" s="91"/>
      <c r="BHQ9" s="91"/>
      <c r="BHR9" s="91"/>
      <c r="BHS9" s="91"/>
      <c r="BHT9" s="91"/>
      <c r="BHU9" s="91"/>
      <c r="BHV9" s="91"/>
      <c r="BHW9" s="91"/>
      <c r="BHX9" s="91"/>
      <c r="BHY9" s="91"/>
      <c r="BHZ9" s="91"/>
      <c r="BIA9" s="91"/>
      <c r="BIB9" s="91"/>
      <c r="BIC9" s="91"/>
      <c r="BID9" s="91"/>
      <c r="BIE9" s="91"/>
      <c r="BIF9" s="91"/>
      <c r="BIG9" s="91"/>
      <c r="BIH9" s="91"/>
      <c r="BII9" s="91"/>
      <c r="BIJ9" s="91"/>
      <c r="BIK9" s="91"/>
      <c r="BIL9" s="91"/>
      <c r="BIM9" s="91"/>
      <c r="BIN9" s="91"/>
      <c r="BIO9" s="91"/>
      <c r="BIP9" s="91"/>
      <c r="BIQ9" s="91"/>
      <c r="BIR9" s="91"/>
      <c r="BIS9" s="91"/>
      <c r="BIT9" s="91"/>
      <c r="BIU9" s="91"/>
      <c r="BIV9" s="91"/>
      <c r="BIW9" s="91"/>
      <c r="BIX9" s="91"/>
      <c r="BIY9" s="91"/>
      <c r="BIZ9" s="91"/>
      <c r="BJA9" s="91"/>
      <c r="BJB9" s="91"/>
      <c r="BJC9" s="91"/>
      <c r="BJD9" s="91"/>
      <c r="BJE9" s="91"/>
      <c r="BJF9" s="91"/>
      <c r="BJG9" s="91"/>
      <c r="BJH9" s="91"/>
      <c r="BJI9" s="91"/>
      <c r="BJJ9" s="91"/>
      <c r="BJK9" s="91"/>
      <c r="BJL9" s="91"/>
      <c r="BJM9" s="91"/>
      <c r="BJN9" s="91"/>
      <c r="BJO9" s="91"/>
      <c r="BJP9" s="91"/>
      <c r="BJQ9" s="91"/>
      <c r="BJR9" s="91"/>
      <c r="BJS9" s="91"/>
      <c r="BJT9" s="91"/>
      <c r="BJU9" s="91"/>
      <c r="BJV9" s="91"/>
      <c r="BJW9" s="91"/>
      <c r="BJX9" s="91"/>
      <c r="BJY9" s="91"/>
      <c r="BJZ9" s="91"/>
      <c r="BKA9" s="91"/>
      <c r="BKB9" s="91"/>
      <c r="BKC9" s="91"/>
      <c r="BKD9" s="91"/>
      <c r="BKE9" s="91"/>
      <c r="BKF9" s="91"/>
      <c r="BKG9" s="91"/>
      <c r="BKH9" s="91"/>
      <c r="BKI9" s="91"/>
      <c r="BKJ9" s="91"/>
      <c r="BKK9" s="91"/>
      <c r="BKL9" s="91"/>
      <c r="BKM9" s="91"/>
      <c r="BKN9" s="91"/>
      <c r="BKO9" s="91"/>
      <c r="BKP9" s="91"/>
      <c r="BKQ9" s="91"/>
      <c r="BKR9" s="91"/>
      <c r="BKS9" s="91"/>
      <c r="BKT9" s="91"/>
      <c r="BKU9" s="91"/>
      <c r="BKV9" s="91"/>
      <c r="BKW9" s="91"/>
      <c r="BKX9" s="91"/>
      <c r="BKY9" s="91"/>
      <c r="BKZ9" s="91"/>
      <c r="BLA9" s="91"/>
      <c r="BLB9" s="91"/>
      <c r="BLC9" s="91"/>
      <c r="BLD9" s="91"/>
      <c r="BLE9" s="91"/>
      <c r="BLF9" s="91"/>
      <c r="BLG9" s="91"/>
      <c r="BLH9" s="91"/>
      <c r="BLI9" s="91"/>
      <c r="BLJ9" s="91"/>
      <c r="BLK9" s="91"/>
      <c r="BLL9" s="91"/>
      <c r="BLM9" s="91"/>
      <c r="BLN9" s="91"/>
      <c r="BLO9" s="91"/>
      <c r="BLP9" s="91"/>
      <c r="BLQ9" s="91"/>
      <c r="BLR9" s="91"/>
      <c r="BLS9" s="91"/>
      <c r="BLT9" s="91"/>
      <c r="BLU9" s="91"/>
      <c r="BLV9" s="91"/>
      <c r="BLW9" s="91"/>
      <c r="BLX9" s="91"/>
      <c r="BLY9" s="91"/>
      <c r="BLZ9" s="91"/>
      <c r="BMA9" s="91"/>
      <c r="BMB9" s="91"/>
      <c r="BMC9" s="91"/>
      <c r="BMD9" s="91"/>
      <c r="BME9" s="91"/>
      <c r="BMF9" s="91"/>
      <c r="BMG9" s="91"/>
      <c r="BMH9" s="91"/>
      <c r="BMI9" s="91"/>
      <c r="BMJ9" s="91"/>
      <c r="BMK9" s="91"/>
      <c r="BML9" s="91"/>
      <c r="BMM9" s="91"/>
      <c r="BMN9" s="91"/>
      <c r="BMO9" s="91"/>
      <c r="BMP9" s="91"/>
      <c r="BMQ9" s="91"/>
      <c r="BMR9" s="91"/>
      <c r="BMS9" s="91"/>
      <c r="BMT9" s="91"/>
      <c r="BMU9" s="91"/>
      <c r="BMV9" s="91"/>
      <c r="BMW9" s="91"/>
      <c r="BMX9" s="91"/>
      <c r="BMY9" s="91"/>
      <c r="BMZ9" s="91"/>
      <c r="BNA9" s="91"/>
      <c r="BNB9" s="91"/>
      <c r="BNC9" s="91"/>
      <c r="BND9" s="91"/>
      <c r="BNE9" s="91"/>
      <c r="BNF9" s="91"/>
      <c r="BNG9" s="91"/>
      <c r="BNH9" s="91"/>
      <c r="BNI9" s="91"/>
      <c r="BNJ9" s="91"/>
      <c r="BNK9" s="91"/>
      <c r="BNL9" s="91"/>
      <c r="BNM9" s="91"/>
      <c r="BNN9" s="91"/>
      <c r="BNO9" s="91"/>
      <c r="BNP9" s="91"/>
      <c r="BNQ9" s="91"/>
      <c r="BNR9" s="91"/>
      <c r="BNS9" s="91"/>
      <c r="BNT9" s="91"/>
      <c r="BNU9" s="91"/>
      <c r="BNV9" s="91"/>
      <c r="BNW9" s="91"/>
      <c r="BNX9" s="91"/>
      <c r="BNY9" s="91"/>
      <c r="BNZ9" s="91"/>
      <c r="BOA9" s="91"/>
      <c r="BOB9" s="91"/>
      <c r="BOC9" s="91"/>
      <c r="BOD9" s="91"/>
      <c r="BOE9" s="91"/>
      <c r="BOF9" s="91"/>
      <c r="BOG9" s="91"/>
      <c r="BOH9" s="91"/>
      <c r="BOI9" s="91"/>
      <c r="BOJ9" s="91"/>
      <c r="BOK9" s="91"/>
      <c r="BOL9" s="91"/>
      <c r="BOM9" s="91"/>
      <c r="BON9" s="91"/>
      <c r="BOO9" s="91"/>
      <c r="BOP9" s="91"/>
      <c r="BOQ9" s="91"/>
      <c r="BOR9" s="91"/>
      <c r="BOS9" s="91"/>
      <c r="BOT9" s="91"/>
      <c r="BOU9" s="91"/>
      <c r="BOV9" s="91"/>
      <c r="BOW9" s="91"/>
      <c r="BOX9" s="91"/>
      <c r="BOY9" s="91"/>
      <c r="BOZ9" s="91"/>
      <c r="BPA9" s="91"/>
      <c r="BPB9" s="91"/>
      <c r="BPC9" s="91"/>
      <c r="BPD9" s="91"/>
      <c r="BPE9" s="91"/>
      <c r="BPF9" s="91"/>
      <c r="BPG9" s="91"/>
      <c r="BPH9" s="91"/>
      <c r="BPI9" s="91"/>
      <c r="BPJ9" s="91"/>
      <c r="BPK9" s="91"/>
      <c r="BPL9" s="91"/>
      <c r="BPM9" s="91"/>
      <c r="BPN9" s="91"/>
      <c r="BPO9" s="91"/>
      <c r="BPP9" s="91"/>
      <c r="BPQ9" s="91"/>
      <c r="BPR9" s="91"/>
      <c r="BPS9" s="91"/>
      <c r="BPT9" s="91"/>
      <c r="BPU9" s="91"/>
      <c r="BPV9" s="91"/>
      <c r="BPW9" s="91"/>
      <c r="BPX9" s="91"/>
      <c r="BPY9" s="91"/>
      <c r="BPZ9" s="91"/>
      <c r="BQA9" s="91"/>
      <c r="BQB9" s="91"/>
      <c r="BQC9" s="91"/>
      <c r="BQD9" s="91"/>
      <c r="BQE9" s="91"/>
      <c r="BQF9" s="91"/>
      <c r="BQG9" s="91"/>
      <c r="BQH9" s="91"/>
      <c r="BQI9" s="91"/>
      <c r="BQJ9" s="91"/>
      <c r="BQK9" s="91"/>
      <c r="BQL9" s="91"/>
      <c r="BQM9" s="91"/>
      <c r="BQN9" s="91"/>
      <c r="BQO9" s="91"/>
      <c r="BQP9" s="91"/>
      <c r="BQQ9" s="91"/>
      <c r="BQR9" s="91"/>
      <c r="BQS9" s="91"/>
      <c r="BQT9" s="91"/>
      <c r="BQU9" s="91"/>
      <c r="BQV9" s="91"/>
      <c r="BQW9" s="91"/>
      <c r="BQX9" s="91"/>
      <c r="BQY9" s="91"/>
      <c r="BQZ9" s="91"/>
      <c r="BRA9" s="91"/>
      <c r="BRB9" s="91"/>
      <c r="BRC9" s="91"/>
      <c r="BRD9" s="91"/>
      <c r="BRE9" s="91"/>
      <c r="BRF9" s="91"/>
      <c r="BRG9" s="91"/>
      <c r="BRH9" s="91"/>
      <c r="BRI9" s="91"/>
      <c r="BRJ9" s="91"/>
      <c r="BRK9" s="91"/>
      <c r="BRL9" s="91"/>
      <c r="BRM9" s="91"/>
      <c r="BRN9" s="91"/>
      <c r="BRO9" s="91"/>
      <c r="BRP9" s="91"/>
      <c r="BRQ9" s="91"/>
      <c r="BRR9" s="91"/>
      <c r="BRS9" s="91"/>
      <c r="BRT9" s="91"/>
      <c r="BRU9" s="91"/>
      <c r="BRV9" s="91"/>
      <c r="BRW9" s="91"/>
      <c r="BRX9" s="91"/>
      <c r="BRY9" s="91"/>
      <c r="BRZ9" s="91"/>
      <c r="BSA9" s="91"/>
      <c r="BSB9" s="91"/>
      <c r="BSC9" s="91"/>
      <c r="BSD9" s="91"/>
      <c r="BSE9" s="91"/>
      <c r="BSF9" s="91"/>
      <c r="BSG9" s="91"/>
      <c r="BSH9" s="91"/>
      <c r="BSI9" s="91"/>
      <c r="BSJ9" s="91"/>
      <c r="BSK9" s="91"/>
      <c r="BSL9" s="91"/>
      <c r="BSM9" s="91"/>
      <c r="BSN9" s="91"/>
      <c r="BSO9" s="91"/>
      <c r="BSP9" s="91"/>
      <c r="BSQ9" s="91"/>
      <c r="BSR9" s="91"/>
      <c r="BSS9" s="91"/>
      <c r="BST9" s="91"/>
      <c r="BSU9" s="91"/>
      <c r="BSV9" s="91"/>
      <c r="BSW9" s="91"/>
      <c r="BSX9" s="91"/>
      <c r="BSY9" s="91"/>
      <c r="BSZ9" s="91"/>
      <c r="BTA9" s="91"/>
      <c r="BTB9" s="91"/>
      <c r="BTC9" s="91"/>
      <c r="BTD9" s="91"/>
      <c r="BTE9" s="91"/>
      <c r="BTF9" s="91"/>
      <c r="BTG9" s="91"/>
      <c r="BTH9" s="91"/>
      <c r="BTI9" s="91"/>
      <c r="BTJ9" s="91"/>
      <c r="BTK9" s="91"/>
      <c r="BTL9" s="91"/>
      <c r="BTM9" s="91"/>
      <c r="BTN9" s="91"/>
      <c r="BTO9" s="91"/>
      <c r="BTP9" s="91"/>
      <c r="BTQ9" s="91"/>
      <c r="BTR9" s="91"/>
      <c r="BTS9" s="91"/>
      <c r="BTT9" s="91"/>
      <c r="BTU9" s="91"/>
      <c r="BTV9" s="91"/>
      <c r="BTW9" s="91"/>
      <c r="BTX9" s="91"/>
      <c r="BTY9" s="91"/>
      <c r="BTZ9" s="91"/>
      <c r="BUA9" s="91"/>
      <c r="BUB9" s="91"/>
      <c r="BUC9" s="91"/>
      <c r="BUD9" s="91"/>
      <c r="BUE9" s="91"/>
      <c r="BUF9" s="91"/>
      <c r="BUG9" s="91"/>
      <c r="BUH9" s="91"/>
      <c r="BUI9" s="91"/>
      <c r="BUJ9" s="91"/>
      <c r="BUK9" s="91"/>
      <c r="BUL9" s="91"/>
      <c r="BUM9" s="91"/>
      <c r="BUN9" s="91"/>
      <c r="BUO9" s="91"/>
      <c r="BUP9" s="91"/>
      <c r="BUQ9" s="91"/>
      <c r="BUR9" s="91"/>
      <c r="BUS9" s="91"/>
      <c r="BUT9" s="91"/>
      <c r="BUU9" s="91"/>
      <c r="BUV9" s="91"/>
      <c r="BUW9" s="91"/>
      <c r="BUX9" s="91"/>
      <c r="BUY9" s="91"/>
      <c r="BUZ9" s="91"/>
      <c r="BVA9" s="91"/>
      <c r="BVB9" s="91"/>
      <c r="BVC9" s="91"/>
      <c r="BVD9" s="91"/>
      <c r="BVE9" s="91"/>
      <c r="BVF9" s="91"/>
      <c r="BVG9" s="91"/>
      <c r="BVH9" s="91"/>
      <c r="BVI9" s="91"/>
      <c r="BVJ9" s="91"/>
      <c r="BVK9" s="91"/>
      <c r="BVL9" s="91"/>
      <c r="BVM9" s="91"/>
      <c r="BVN9" s="91"/>
      <c r="BVO9" s="91"/>
      <c r="BVP9" s="91"/>
      <c r="BVQ9" s="91"/>
      <c r="BVR9" s="91"/>
      <c r="BVS9" s="91"/>
      <c r="BVT9" s="91"/>
      <c r="BVU9" s="91"/>
      <c r="BVV9" s="91"/>
      <c r="BVW9" s="91"/>
      <c r="BVX9" s="91"/>
      <c r="BVY9" s="91"/>
      <c r="BVZ9" s="91"/>
      <c r="BWA9" s="91"/>
      <c r="BWB9" s="91"/>
      <c r="BWC9" s="91"/>
      <c r="BWD9" s="91"/>
      <c r="BWE9" s="91"/>
      <c r="BWF9" s="91"/>
      <c r="BWG9" s="91"/>
      <c r="BWH9" s="91"/>
      <c r="BWI9" s="91"/>
      <c r="BWJ9" s="91"/>
      <c r="BWK9" s="91"/>
      <c r="BWL9" s="91"/>
      <c r="BWM9" s="91"/>
      <c r="BWN9" s="91"/>
      <c r="BWO9" s="91"/>
      <c r="BWP9" s="91"/>
      <c r="BWQ9" s="91"/>
      <c r="BWR9" s="91"/>
      <c r="BWS9" s="91"/>
      <c r="BWT9" s="91"/>
      <c r="BWU9" s="91"/>
      <c r="BWV9" s="91"/>
      <c r="BWW9" s="91"/>
      <c r="BWX9" s="91"/>
      <c r="BWY9" s="91"/>
      <c r="BWZ9" s="91"/>
      <c r="BXA9" s="91"/>
      <c r="BXB9" s="91"/>
      <c r="BXC9" s="91"/>
      <c r="BXD9" s="91"/>
      <c r="BXE9" s="91"/>
      <c r="BXF9" s="91"/>
      <c r="BXG9" s="91"/>
      <c r="BXH9" s="91"/>
      <c r="BXI9" s="91"/>
      <c r="BXJ9" s="91"/>
      <c r="BXK9" s="91"/>
      <c r="BXL9" s="91"/>
      <c r="BXM9" s="91"/>
      <c r="BXN9" s="91"/>
      <c r="BXO9" s="91"/>
      <c r="BXP9" s="91"/>
      <c r="BXQ9" s="91"/>
      <c r="BXR9" s="91"/>
      <c r="BXS9" s="91"/>
      <c r="BXT9" s="91"/>
      <c r="BXU9" s="91"/>
      <c r="BXV9" s="91"/>
      <c r="BXW9" s="91"/>
      <c r="BXX9" s="91"/>
      <c r="BXY9" s="91"/>
      <c r="BXZ9" s="91"/>
      <c r="BYA9" s="91"/>
      <c r="BYB9" s="91"/>
      <c r="BYC9" s="91"/>
      <c r="BYD9" s="91"/>
      <c r="BYE9" s="91"/>
      <c r="BYF9" s="91"/>
      <c r="BYG9" s="91"/>
      <c r="BYH9" s="91"/>
      <c r="BYI9" s="91"/>
      <c r="BYJ9" s="91"/>
      <c r="BYK9" s="91"/>
      <c r="BYL9" s="91"/>
      <c r="BYM9" s="91"/>
      <c r="BYN9" s="91"/>
      <c r="BYO9" s="91"/>
      <c r="BYP9" s="91"/>
      <c r="BYQ9" s="91"/>
      <c r="BYR9" s="91"/>
      <c r="BYS9" s="91"/>
      <c r="BYT9" s="91"/>
      <c r="BYU9" s="91"/>
      <c r="BYV9" s="91"/>
      <c r="BYW9" s="91"/>
      <c r="BYX9" s="91"/>
      <c r="BYY9" s="91"/>
      <c r="BYZ9" s="91"/>
      <c r="BZA9" s="91"/>
      <c r="BZB9" s="91"/>
      <c r="BZC9" s="91"/>
      <c r="BZD9" s="91"/>
      <c r="BZE9" s="91"/>
      <c r="BZF9" s="91"/>
      <c r="BZG9" s="91"/>
      <c r="BZH9" s="91"/>
      <c r="BZI9" s="91"/>
      <c r="BZJ9" s="91"/>
      <c r="BZK9" s="91"/>
      <c r="BZL9" s="91"/>
      <c r="BZM9" s="91"/>
      <c r="BZN9" s="91"/>
      <c r="BZO9" s="91"/>
      <c r="BZP9" s="91"/>
      <c r="BZQ9" s="91"/>
      <c r="BZR9" s="91"/>
      <c r="BZS9" s="91"/>
      <c r="BZT9" s="91"/>
      <c r="BZU9" s="91"/>
      <c r="BZV9" s="91"/>
      <c r="BZW9" s="91"/>
      <c r="BZX9" s="91"/>
      <c r="BZY9" s="91"/>
      <c r="BZZ9" s="91"/>
      <c r="CAA9" s="91"/>
      <c r="CAB9" s="91"/>
      <c r="CAC9" s="91"/>
      <c r="CAD9" s="91"/>
      <c r="CAE9" s="91"/>
      <c r="CAF9" s="91"/>
      <c r="CAG9" s="91"/>
      <c r="CAH9" s="91"/>
      <c r="CAI9" s="91"/>
      <c r="CAJ9" s="91"/>
      <c r="CAK9" s="91"/>
      <c r="CAL9" s="91"/>
      <c r="CAM9" s="91"/>
      <c r="CAN9" s="91"/>
      <c r="CAO9" s="91"/>
      <c r="CAP9" s="91"/>
      <c r="CAQ9" s="91"/>
      <c r="CAR9" s="91"/>
      <c r="CAS9" s="91"/>
      <c r="CAT9" s="91"/>
      <c r="CAU9" s="91"/>
      <c r="CAV9" s="91"/>
      <c r="CAW9" s="91"/>
      <c r="CAX9" s="91"/>
      <c r="CAY9" s="91"/>
      <c r="CAZ9" s="91"/>
      <c r="CBA9" s="91"/>
      <c r="CBB9" s="91"/>
      <c r="CBC9" s="91"/>
      <c r="CBD9" s="91"/>
      <c r="CBE9" s="91"/>
      <c r="CBF9" s="91"/>
      <c r="CBG9" s="91"/>
      <c r="CBH9" s="91"/>
      <c r="CBI9" s="91"/>
      <c r="CBJ9" s="91"/>
      <c r="CBK9" s="91"/>
      <c r="CBL9" s="91"/>
      <c r="CBM9" s="91"/>
      <c r="CBN9" s="91"/>
      <c r="CBO9" s="91"/>
      <c r="CBP9" s="91"/>
      <c r="CBQ9" s="91"/>
      <c r="CBR9" s="91"/>
      <c r="CBS9" s="91"/>
      <c r="CBT9" s="91"/>
      <c r="CBU9" s="91"/>
      <c r="CBV9" s="91"/>
      <c r="CBW9" s="91"/>
      <c r="CBX9" s="91"/>
      <c r="CBY9" s="91"/>
      <c r="CBZ9" s="91"/>
      <c r="CCA9" s="91"/>
      <c r="CCB9" s="91"/>
      <c r="CCC9" s="91"/>
      <c r="CCD9" s="91"/>
      <c r="CCE9" s="91"/>
      <c r="CCF9" s="91"/>
      <c r="CCG9" s="91"/>
      <c r="CCH9" s="91"/>
      <c r="CCI9" s="91"/>
      <c r="CCJ9" s="91"/>
      <c r="CCK9" s="91"/>
      <c r="CCL9" s="91"/>
      <c r="CCM9" s="91"/>
      <c r="CCN9" s="91"/>
      <c r="CCO9" s="91"/>
      <c r="CCP9" s="91"/>
      <c r="CCQ9" s="91"/>
      <c r="CCR9" s="91"/>
      <c r="CCS9" s="91"/>
      <c r="CCT9" s="91"/>
      <c r="CCU9" s="91"/>
      <c r="CCV9" s="91"/>
      <c r="CCW9" s="91"/>
      <c r="CCX9" s="91"/>
      <c r="CCY9" s="91"/>
      <c r="CCZ9" s="91"/>
      <c r="CDA9" s="91"/>
      <c r="CDB9" s="91"/>
      <c r="CDC9" s="91"/>
      <c r="CDD9" s="91"/>
      <c r="CDE9" s="91"/>
      <c r="CDF9" s="91"/>
      <c r="CDG9" s="91"/>
      <c r="CDH9" s="91"/>
      <c r="CDI9" s="91"/>
      <c r="CDJ9" s="91"/>
      <c r="CDK9" s="91"/>
      <c r="CDL9" s="91"/>
      <c r="CDM9" s="91"/>
      <c r="CDN9" s="91"/>
      <c r="CDO9" s="91"/>
      <c r="CDP9" s="91"/>
      <c r="CDQ9" s="91"/>
      <c r="CDR9" s="91"/>
      <c r="CDS9" s="91"/>
      <c r="CDT9" s="91"/>
      <c r="CDU9" s="91"/>
      <c r="CDV9" s="91"/>
      <c r="CDW9" s="91"/>
      <c r="CDX9" s="91"/>
      <c r="CDY9" s="91"/>
      <c r="CDZ9" s="91"/>
      <c r="CEA9" s="91"/>
      <c r="CEB9" s="91"/>
      <c r="CEC9" s="91"/>
      <c r="CED9" s="91"/>
      <c r="CEE9" s="91"/>
      <c r="CEF9" s="91"/>
      <c r="CEG9" s="91"/>
      <c r="CEH9" s="91"/>
      <c r="CEI9" s="91"/>
      <c r="CEJ9" s="91"/>
      <c r="CEK9" s="91"/>
      <c r="CEL9" s="91"/>
      <c r="CEM9" s="91"/>
      <c r="CEN9" s="91"/>
      <c r="CEO9" s="91"/>
      <c r="CEP9" s="91"/>
      <c r="CEQ9" s="91"/>
      <c r="CER9" s="91"/>
      <c r="CES9" s="91"/>
      <c r="CET9" s="91"/>
      <c r="CEU9" s="91"/>
      <c r="CEV9" s="91"/>
      <c r="CEW9" s="91"/>
      <c r="CEX9" s="91"/>
      <c r="CEY9" s="91"/>
      <c r="CEZ9" s="91"/>
      <c r="CFA9" s="91"/>
      <c r="CFB9" s="91"/>
      <c r="CFC9" s="91"/>
      <c r="CFD9" s="91"/>
      <c r="CFE9" s="91"/>
      <c r="CFF9" s="91"/>
      <c r="CFG9" s="91"/>
      <c r="CFH9" s="91"/>
      <c r="CFI9" s="91"/>
      <c r="CFJ9" s="91"/>
      <c r="CFK9" s="91"/>
      <c r="CFL9" s="91"/>
      <c r="CFM9" s="91"/>
      <c r="CFN9" s="91"/>
      <c r="CFO9" s="91"/>
      <c r="CFP9" s="91"/>
      <c r="CFQ9" s="91"/>
      <c r="CFR9" s="91"/>
      <c r="CFS9" s="91"/>
      <c r="CFT9" s="91"/>
      <c r="CFU9" s="91"/>
      <c r="CFV9" s="91"/>
      <c r="CFW9" s="91"/>
      <c r="CFX9" s="91"/>
      <c r="CFY9" s="91"/>
      <c r="CFZ9" s="91"/>
      <c r="CGA9" s="91"/>
      <c r="CGB9" s="91"/>
      <c r="CGC9" s="91"/>
      <c r="CGD9" s="91"/>
      <c r="CGE9" s="91"/>
      <c r="CGF9" s="91"/>
      <c r="CGG9" s="91"/>
      <c r="CGH9" s="91"/>
      <c r="CGI9" s="91"/>
      <c r="CGJ9" s="91"/>
      <c r="CGK9" s="91"/>
      <c r="CGL9" s="91"/>
      <c r="CGM9" s="91"/>
      <c r="CGN9" s="91"/>
      <c r="CGO9" s="91"/>
      <c r="CGP9" s="91"/>
      <c r="CGQ9" s="91"/>
      <c r="CGR9" s="91"/>
      <c r="CGS9" s="91"/>
      <c r="CGT9" s="91"/>
      <c r="CGU9" s="91"/>
      <c r="CGV9" s="91"/>
      <c r="CGW9" s="91"/>
      <c r="CGX9" s="91"/>
      <c r="CGY9" s="91"/>
      <c r="CGZ9" s="91"/>
      <c r="CHA9" s="91"/>
      <c r="CHB9" s="91"/>
      <c r="CHC9" s="91"/>
      <c r="CHD9" s="91"/>
      <c r="CHE9" s="91"/>
      <c r="CHF9" s="91"/>
      <c r="CHG9" s="91"/>
      <c r="CHH9" s="91"/>
      <c r="CHI9" s="91"/>
      <c r="CHJ9" s="91"/>
      <c r="CHK9" s="91"/>
      <c r="CHL9" s="91"/>
      <c r="CHM9" s="91"/>
      <c r="CHN9" s="91"/>
      <c r="CHO9" s="91"/>
      <c r="CHP9" s="91"/>
      <c r="CHQ9" s="91"/>
      <c r="CHR9" s="91"/>
      <c r="CHS9" s="91"/>
      <c r="CHT9" s="91"/>
      <c r="CHU9" s="91"/>
      <c r="CHV9" s="91"/>
      <c r="CHW9" s="91"/>
      <c r="CHX9" s="91"/>
      <c r="CHY9" s="91"/>
      <c r="CHZ9" s="91"/>
      <c r="CIA9" s="91"/>
      <c r="CIB9" s="91"/>
      <c r="CIC9" s="91"/>
      <c r="CID9" s="91"/>
      <c r="CIE9" s="91"/>
      <c r="CIF9" s="91"/>
      <c r="CIG9" s="91"/>
      <c r="CIH9" s="91"/>
      <c r="CII9" s="91"/>
      <c r="CIJ9" s="91"/>
      <c r="CIK9" s="91"/>
      <c r="CIL9" s="91"/>
      <c r="CIM9" s="91"/>
      <c r="CIN9" s="91"/>
      <c r="CIO9" s="91"/>
      <c r="CIP9" s="91"/>
      <c r="CIQ9" s="91"/>
      <c r="CIR9" s="91"/>
      <c r="CIS9" s="91"/>
      <c r="CIT9" s="91"/>
      <c r="CIU9" s="91"/>
      <c r="CIV9" s="91"/>
      <c r="CIW9" s="91"/>
      <c r="CIX9" s="91"/>
      <c r="CIY9" s="91"/>
      <c r="CIZ9" s="91"/>
      <c r="CJA9" s="91"/>
      <c r="CJB9" s="91"/>
      <c r="CJC9" s="91"/>
      <c r="CJD9" s="91"/>
      <c r="CJE9" s="91"/>
      <c r="CJF9" s="91"/>
      <c r="CJG9" s="91"/>
      <c r="CJH9" s="91"/>
      <c r="CJI9" s="91"/>
      <c r="CJJ9" s="91"/>
      <c r="CJK9" s="91"/>
      <c r="CJL9" s="91"/>
      <c r="CJM9" s="91"/>
      <c r="CJN9" s="91"/>
      <c r="CJO9" s="91"/>
      <c r="CJP9" s="91"/>
      <c r="CJQ9" s="91"/>
      <c r="CJR9" s="91"/>
      <c r="CJS9" s="91"/>
      <c r="CJT9" s="91"/>
      <c r="CJU9" s="91"/>
      <c r="CJV9" s="91"/>
      <c r="CJW9" s="91"/>
      <c r="CJX9" s="91"/>
      <c r="CJY9" s="91"/>
      <c r="CJZ9" s="91"/>
      <c r="CKA9" s="91"/>
      <c r="CKB9" s="91"/>
      <c r="CKC9" s="91"/>
      <c r="CKD9" s="91"/>
      <c r="CKE9" s="91"/>
      <c r="CKF9" s="91"/>
      <c r="CKG9" s="91"/>
      <c r="CKH9" s="91"/>
      <c r="CKI9" s="91"/>
      <c r="CKJ9" s="91"/>
      <c r="CKK9" s="91"/>
      <c r="CKL9" s="91"/>
      <c r="CKM9" s="91"/>
      <c r="CKN9" s="91"/>
      <c r="CKO9" s="91"/>
      <c r="CKP9" s="91"/>
      <c r="CKQ9" s="91"/>
      <c r="CKR9" s="91"/>
      <c r="CKS9" s="91"/>
      <c r="CKT9" s="91"/>
      <c r="CKU9" s="91"/>
      <c r="CKV9" s="91"/>
      <c r="CKW9" s="91"/>
      <c r="CKX9" s="91"/>
      <c r="CKY9" s="91"/>
      <c r="CKZ9" s="91"/>
      <c r="CLA9" s="91"/>
      <c r="CLB9" s="91"/>
      <c r="CLC9" s="91"/>
      <c r="CLD9" s="91"/>
      <c r="CLE9" s="91"/>
      <c r="CLF9" s="91"/>
      <c r="CLG9" s="91"/>
      <c r="CLH9" s="91"/>
      <c r="CLI9" s="91"/>
      <c r="CLJ9" s="91"/>
      <c r="CLK9" s="91"/>
      <c r="CLL9" s="91"/>
      <c r="CLM9" s="91"/>
      <c r="CLN9" s="91"/>
      <c r="CLO9" s="91"/>
      <c r="CLP9" s="91"/>
      <c r="CLQ9" s="91"/>
      <c r="CLR9" s="91"/>
      <c r="CLS9" s="91"/>
      <c r="CLT9" s="91"/>
      <c r="CLU9" s="91"/>
      <c r="CLV9" s="91"/>
      <c r="CLW9" s="91"/>
      <c r="CLX9" s="91"/>
      <c r="CLY9" s="91"/>
      <c r="CLZ9" s="91"/>
      <c r="CMA9" s="91"/>
      <c r="CMB9" s="91"/>
      <c r="CMC9" s="91"/>
      <c r="CMD9" s="91"/>
      <c r="CME9" s="91"/>
      <c r="CMF9" s="91"/>
      <c r="CMG9" s="91"/>
      <c r="CMH9" s="91"/>
      <c r="CMI9" s="91"/>
      <c r="CMJ9" s="91"/>
      <c r="CMK9" s="91"/>
      <c r="CML9" s="91"/>
      <c r="CMM9" s="91"/>
      <c r="CMN9" s="91"/>
      <c r="CMO9" s="91"/>
      <c r="CMP9" s="91"/>
      <c r="CMQ9" s="91"/>
      <c r="CMR9" s="91"/>
      <c r="CMS9" s="91"/>
      <c r="CMT9" s="91"/>
      <c r="CMU9" s="91"/>
      <c r="CMV9" s="91"/>
      <c r="CMW9" s="91"/>
      <c r="CMX9" s="91"/>
      <c r="CMY9" s="91"/>
      <c r="CMZ9" s="91"/>
      <c r="CNA9" s="91"/>
      <c r="CNB9" s="91"/>
      <c r="CNC9" s="91"/>
      <c r="CND9" s="91"/>
      <c r="CNE9" s="91"/>
      <c r="CNF9" s="91"/>
      <c r="CNG9" s="91"/>
      <c r="CNH9" s="91"/>
      <c r="CNI9" s="91"/>
      <c r="CNJ9" s="91"/>
      <c r="CNK9" s="91"/>
      <c r="CNL9" s="91"/>
      <c r="CNM9" s="91"/>
      <c r="CNN9" s="91"/>
      <c r="CNO9" s="91"/>
      <c r="CNP9" s="91"/>
      <c r="CNQ9" s="91"/>
      <c r="CNR9" s="91"/>
      <c r="CNS9" s="91"/>
      <c r="CNT9" s="91"/>
      <c r="CNU9" s="91"/>
      <c r="CNV9" s="91"/>
      <c r="CNW9" s="91"/>
      <c r="CNX9" s="91"/>
      <c r="CNY9" s="91"/>
      <c r="CNZ9" s="91"/>
      <c r="COA9" s="91"/>
      <c r="COB9" s="91"/>
      <c r="COC9" s="91"/>
      <c r="COD9" s="91"/>
      <c r="COE9" s="91"/>
      <c r="COF9" s="91"/>
      <c r="COG9" s="91"/>
      <c r="COH9" s="91"/>
      <c r="COI9" s="91"/>
      <c r="COJ9" s="91"/>
      <c r="COK9" s="91"/>
      <c r="COL9" s="91"/>
      <c r="COM9" s="91"/>
      <c r="CON9" s="91"/>
      <c r="COO9" s="91"/>
      <c r="COP9" s="91"/>
      <c r="COQ9" s="91"/>
      <c r="COR9" s="91"/>
      <c r="COS9" s="91"/>
      <c r="COT9" s="91"/>
      <c r="COU9" s="91"/>
      <c r="COV9" s="91"/>
      <c r="COW9" s="91"/>
      <c r="COX9" s="91"/>
      <c r="COY9" s="91"/>
      <c r="COZ9" s="91"/>
      <c r="CPA9" s="91"/>
      <c r="CPB9" s="91"/>
      <c r="CPC9" s="91"/>
      <c r="CPD9" s="91"/>
      <c r="CPE9" s="91"/>
      <c r="CPF9" s="91"/>
      <c r="CPG9" s="91"/>
      <c r="CPH9" s="91"/>
      <c r="CPI9" s="91"/>
      <c r="CPJ9" s="91"/>
      <c r="CPK9" s="91"/>
      <c r="CPL9" s="91"/>
      <c r="CPM9" s="91"/>
      <c r="CPN9" s="91"/>
      <c r="CPO9" s="91"/>
      <c r="CPP9" s="91"/>
      <c r="CPQ9" s="91"/>
      <c r="CPR9" s="91"/>
      <c r="CPS9" s="91"/>
      <c r="CPT9" s="91"/>
      <c r="CPU9" s="91"/>
      <c r="CPV9" s="91"/>
      <c r="CPW9" s="91"/>
      <c r="CPX9" s="91"/>
      <c r="CPY9" s="91"/>
      <c r="CPZ9" s="91"/>
      <c r="CQA9" s="91"/>
      <c r="CQB9" s="91"/>
      <c r="CQC9" s="91"/>
      <c r="CQD9" s="91"/>
      <c r="CQE9" s="91"/>
      <c r="CQF9" s="91"/>
      <c r="CQG9" s="91"/>
      <c r="CQH9" s="91"/>
      <c r="CQI9" s="91"/>
      <c r="CQJ9" s="91"/>
      <c r="CQK9" s="91"/>
      <c r="CQL9" s="91"/>
      <c r="CQM9" s="91"/>
      <c r="CQN9" s="91"/>
      <c r="CQO9" s="91"/>
      <c r="CQP9" s="91"/>
      <c r="CQQ9" s="91"/>
      <c r="CQR9" s="91"/>
      <c r="CQS9" s="91"/>
      <c r="CQT9" s="91"/>
      <c r="CQU9" s="91"/>
      <c r="CQV9" s="91"/>
      <c r="CQW9" s="91"/>
      <c r="CQX9" s="91"/>
      <c r="CQY9" s="91"/>
      <c r="CQZ9" s="91"/>
      <c r="CRA9" s="91"/>
      <c r="CRB9" s="91"/>
      <c r="CRC9" s="91"/>
      <c r="CRD9" s="91"/>
      <c r="CRE9" s="91"/>
      <c r="CRF9" s="91"/>
      <c r="CRG9" s="91"/>
      <c r="CRH9" s="91"/>
      <c r="CRI9" s="91"/>
      <c r="CRJ9" s="91"/>
      <c r="CRK9" s="91"/>
      <c r="CRL9" s="91"/>
      <c r="CRM9" s="91"/>
      <c r="CRN9" s="91"/>
      <c r="CRO9" s="91"/>
      <c r="CRP9" s="91"/>
      <c r="CRQ9" s="91"/>
      <c r="CRR9" s="91"/>
      <c r="CRS9" s="91"/>
      <c r="CRT9" s="91"/>
      <c r="CRU9" s="91"/>
      <c r="CRV9" s="91"/>
      <c r="CRW9" s="91"/>
      <c r="CRX9" s="91"/>
      <c r="CRY9" s="91"/>
      <c r="CRZ9" s="91"/>
      <c r="CSA9" s="91"/>
      <c r="CSB9" s="91"/>
      <c r="CSC9" s="91"/>
      <c r="CSD9" s="91"/>
      <c r="CSE9" s="91"/>
      <c r="CSF9" s="91"/>
      <c r="CSG9" s="91"/>
      <c r="CSH9" s="91"/>
      <c r="CSI9" s="91"/>
      <c r="CSJ9" s="91"/>
      <c r="CSK9" s="91"/>
      <c r="CSL9" s="91"/>
      <c r="CSM9" s="91"/>
      <c r="CSN9" s="91"/>
      <c r="CSO9" s="91"/>
      <c r="CSP9" s="91"/>
      <c r="CSQ9" s="91"/>
      <c r="CSR9" s="91"/>
      <c r="CSS9" s="91"/>
      <c r="CST9" s="91"/>
      <c r="CSU9" s="91"/>
      <c r="CSV9" s="91"/>
      <c r="CSW9" s="91"/>
      <c r="CSX9" s="91"/>
      <c r="CSY9" s="91"/>
      <c r="CSZ9" s="91"/>
      <c r="CTA9" s="91"/>
      <c r="CTB9" s="91"/>
      <c r="CTC9" s="91"/>
      <c r="CTD9" s="91"/>
      <c r="CTE9" s="91"/>
      <c r="CTF9" s="91"/>
      <c r="CTG9" s="91"/>
      <c r="CTH9" s="91"/>
      <c r="CTI9" s="91"/>
      <c r="CTJ9" s="91"/>
      <c r="CTK9" s="91"/>
      <c r="CTL9" s="91"/>
      <c r="CTM9" s="91"/>
      <c r="CTN9" s="91"/>
      <c r="CTO9" s="91"/>
      <c r="CTP9" s="91"/>
      <c r="CTQ9" s="91"/>
      <c r="CTR9" s="91"/>
      <c r="CTS9" s="91"/>
      <c r="CTT9" s="91"/>
      <c r="CTU9" s="91"/>
      <c r="CTV9" s="91"/>
      <c r="CTW9" s="91"/>
      <c r="CTX9" s="91"/>
      <c r="CTY9" s="91"/>
      <c r="CTZ9" s="91"/>
      <c r="CUA9" s="91"/>
      <c r="CUB9" s="91"/>
      <c r="CUC9" s="91"/>
      <c r="CUD9" s="91"/>
      <c r="CUE9" s="91"/>
      <c r="CUF9" s="91"/>
      <c r="CUG9" s="91"/>
      <c r="CUH9" s="91"/>
      <c r="CUI9" s="91"/>
      <c r="CUJ9" s="91"/>
      <c r="CUK9" s="91"/>
      <c r="CUL9" s="91"/>
      <c r="CUM9" s="91"/>
      <c r="CUN9" s="91"/>
      <c r="CUO9" s="91"/>
      <c r="CUP9" s="91"/>
      <c r="CUQ9" s="91"/>
      <c r="CUR9" s="91"/>
      <c r="CUS9" s="91"/>
      <c r="CUT9" s="91"/>
      <c r="CUU9" s="91"/>
      <c r="CUV9" s="91"/>
      <c r="CUW9" s="91"/>
      <c r="CUX9" s="91"/>
      <c r="CUY9" s="91"/>
      <c r="CUZ9" s="91"/>
      <c r="CVA9" s="91"/>
      <c r="CVB9" s="91"/>
      <c r="CVC9" s="91"/>
      <c r="CVD9" s="91"/>
      <c r="CVE9" s="91"/>
      <c r="CVF9" s="91"/>
      <c r="CVG9" s="91"/>
      <c r="CVH9" s="91"/>
      <c r="CVI9" s="91"/>
      <c r="CVJ9" s="91"/>
      <c r="CVK9" s="91"/>
      <c r="CVL9" s="91"/>
      <c r="CVM9" s="91"/>
      <c r="CVN9" s="91"/>
      <c r="CVO9" s="91"/>
      <c r="CVP9" s="91"/>
      <c r="CVQ9" s="91"/>
      <c r="CVR9" s="91"/>
      <c r="CVS9" s="91"/>
      <c r="CVT9" s="91"/>
      <c r="CVU9" s="91"/>
      <c r="CVV9" s="91"/>
      <c r="CVW9" s="91"/>
      <c r="CVX9" s="91"/>
      <c r="CVY9" s="91"/>
      <c r="CVZ9" s="91"/>
      <c r="CWA9" s="91"/>
      <c r="CWB9" s="91"/>
      <c r="CWC9" s="91"/>
      <c r="CWD9" s="91"/>
      <c r="CWE9" s="91"/>
      <c r="CWF9" s="91"/>
      <c r="CWG9" s="91"/>
      <c r="CWH9" s="91"/>
      <c r="CWI9" s="91"/>
      <c r="CWJ9" s="91"/>
      <c r="CWK9" s="91"/>
      <c r="CWL9" s="91"/>
      <c r="CWM9" s="91"/>
      <c r="CWN9" s="91"/>
      <c r="CWO9" s="91"/>
      <c r="CWP9" s="91"/>
      <c r="CWQ9" s="91"/>
      <c r="CWR9" s="91"/>
      <c r="CWS9" s="91"/>
      <c r="CWT9" s="91"/>
      <c r="CWU9" s="91"/>
      <c r="CWV9" s="91"/>
      <c r="CWW9" s="91"/>
      <c r="CWX9" s="91"/>
      <c r="CWY9" s="91"/>
      <c r="CWZ9" s="91"/>
      <c r="CXA9" s="91"/>
      <c r="CXB9" s="91"/>
      <c r="CXC9" s="91"/>
      <c r="CXD9" s="91"/>
      <c r="CXE9" s="91"/>
      <c r="CXF9" s="91"/>
      <c r="CXG9" s="91"/>
      <c r="CXH9" s="91"/>
      <c r="CXI9" s="91"/>
      <c r="CXJ9" s="91"/>
      <c r="CXK9" s="91"/>
      <c r="CXL9" s="91"/>
      <c r="CXM9" s="91"/>
      <c r="CXN9" s="91"/>
      <c r="CXO9" s="91"/>
      <c r="CXP9" s="91"/>
      <c r="CXQ9" s="91"/>
      <c r="CXR9" s="91"/>
      <c r="CXS9" s="91"/>
      <c r="CXT9" s="91"/>
      <c r="CXU9" s="91"/>
      <c r="CXV9" s="91"/>
      <c r="CXW9" s="91"/>
      <c r="CXX9" s="91"/>
      <c r="CXY9" s="91"/>
      <c r="CXZ9" s="91"/>
      <c r="CYA9" s="91"/>
      <c r="CYB9" s="91"/>
      <c r="CYC9" s="91"/>
      <c r="CYD9" s="91"/>
      <c r="CYE9" s="91"/>
      <c r="CYF9" s="91"/>
      <c r="CYG9" s="91"/>
      <c r="CYH9" s="91"/>
      <c r="CYI9" s="91"/>
      <c r="CYJ9" s="91"/>
      <c r="CYK9" s="91"/>
      <c r="CYL9" s="91"/>
      <c r="CYM9" s="91"/>
      <c r="CYN9" s="91"/>
      <c r="CYO9" s="91"/>
      <c r="CYP9" s="91"/>
      <c r="CYQ9" s="91"/>
      <c r="CYR9" s="91"/>
      <c r="CYS9" s="91"/>
      <c r="CYT9" s="91"/>
      <c r="CYU9" s="91"/>
      <c r="CYV9" s="91"/>
      <c r="CYW9" s="91"/>
      <c r="CYX9" s="91"/>
      <c r="CYY9" s="91"/>
      <c r="CYZ9" s="91"/>
      <c r="CZA9" s="91"/>
      <c r="CZB9" s="91"/>
      <c r="CZC9" s="91"/>
      <c r="CZD9" s="91"/>
      <c r="CZE9" s="91"/>
      <c r="CZF9" s="91"/>
      <c r="CZG9" s="91"/>
      <c r="CZH9" s="91"/>
      <c r="CZI9" s="91"/>
      <c r="CZJ9" s="91"/>
      <c r="CZK9" s="91"/>
      <c r="CZL9" s="91"/>
      <c r="CZM9" s="91"/>
      <c r="CZN9" s="91"/>
      <c r="CZO9" s="91"/>
      <c r="CZP9" s="91"/>
      <c r="CZQ9" s="91"/>
      <c r="CZR9" s="91"/>
      <c r="CZS9" s="91"/>
      <c r="CZT9" s="91"/>
      <c r="CZU9" s="91"/>
      <c r="CZV9" s="91"/>
      <c r="CZW9" s="91"/>
      <c r="CZX9" s="91"/>
      <c r="CZY9" s="91"/>
      <c r="CZZ9" s="91"/>
      <c r="DAA9" s="91"/>
      <c r="DAB9" s="91"/>
      <c r="DAC9" s="91"/>
      <c r="DAD9" s="91"/>
      <c r="DAE9" s="91"/>
      <c r="DAF9" s="91"/>
      <c r="DAG9" s="91"/>
      <c r="DAH9" s="91"/>
      <c r="DAI9" s="91"/>
      <c r="DAJ9" s="91"/>
      <c r="DAK9" s="91"/>
      <c r="DAL9" s="91"/>
      <c r="DAM9" s="91"/>
      <c r="DAN9" s="91"/>
      <c r="DAO9" s="91"/>
      <c r="DAP9" s="91"/>
      <c r="DAQ9" s="91"/>
      <c r="DAR9" s="91"/>
      <c r="DAS9" s="91"/>
      <c r="DAT9" s="91"/>
      <c r="DAU9" s="91"/>
      <c r="DAV9" s="91"/>
      <c r="DAW9" s="91"/>
      <c r="DAX9" s="91"/>
      <c r="DAY9" s="91"/>
      <c r="DAZ9" s="91"/>
      <c r="DBA9" s="91"/>
      <c r="DBB9" s="91"/>
      <c r="DBC9" s="91"/>
      <c r="DBD9" s="91"/>
      <c r="DBE9" s="91"/>
      <c r="DBF9" s="91"/>
      <c r="DBG9" s="91"/>
      <c r="DBH9" s="91"/>
      <c r="DBI9" s="91"/>
      <c r="DBJ9" s="91"/>
      <c r="DBK9" s="91"/>
      <c r="DBL9" s="91"/>
      <c r="DBM9" s="91"/>
      <c r="DBN9" s="91"/>
      <c r="DBO9" s="91"/>
      <c r="DBP9" s="91"/>
      <c r="DBQ9" s="91"/>
      <c r="DBR9" s="91"/>
      <c r="DBS9" s="91"/>
      <c r="DBT9" s="91"/>
      <c r="DBU9" s="91"/>
      <c r="DBV9" s="91"/>
      <c r="DBW9" s="91"/>
      <c r="DBX9" s="91"/>
      <c r="DBY9" s="91"/>
      <c r="DBZ9" s="91"/>
      <c r="DCA9" s="91"/>
      <c r="DCB9" s="91"/>
      <c r="DCC9" s="91"/>
      <c r="DCD9" s="91"/>
      <c r="DCE9" s="91"/>
      <c r="DCF9" s="91"/>
      <c r="DCG9" s="91"/>
      <c r="DCH9" s="91"/>
      <c r="DCI9" s="91"/>
      <c r="DCJ9" s="91"/>
      <c r="DCK9" s="91"/>
      <c r="DCL9" s="91"/>
      <c r="DCM9" s="91"/>
      <c r="DCN9" s="91"/>
      <c r="DCO9" s="91"/>
      <c r="DCP9" s="91"/>
      <c r="DCQ9" s="91"/>
      <c r="DCR9" s="91"/>
      <c r="DCS9" s="91"/>
      <c r="DCT9" s="91"/>
      <c r="DCU9" s="91"/>
      <c r="DCV9" s="91"/>
      <c r="DCW9" s="91"/>
      <c r="DCX9" s="91"/>
      <c r="DCY9" s="91"/>
      <c r="DCZ9" s="91"/>
      <c r="DDA9" s="91"/>
      <c r="DDB9" s="91"/>
      <c r="DDC9" s="91"/>
      <c r="DDD9" s="91"/>
      <c r="DDE9" s="91"/>
      <c r="DDF9" s="91"/>
      <c r="DDG9" s="91"/>
      <c r="DDH9" s="91"/>
      <c r="DDI9" s="91"/>
      <c r="DDJ9" s="91"/>
      <c r="DDK9" s="91"/>
      <c r="DDL9" s="91"/>
      <c r="DDM9" s="91"/>
      <c r="DDN9" s="91"/>
      <c r="DDO9" s="91"/>
      <c r="DDP9" s="91"/>
      <c r="DDQ9" s="91"/>
      <c r="DDR9" s="91"/>
      <c r="DDS9" s="91"/>
      <c r="DDT9" s="91"/>
      <c r="DDU9" s="91"/>
      <c r="DDV9" s="91"/>
      <c r="DDW9" s="91"/>
      <c r="DDX9" s="91"/>
      <c r="DDY9" s="91"/>
      <c r="DDZ9" s="91"/>
      <c r="DEA9" s="91"/>
      <c r="DEB9" s="91"/>
      <c r="DEC9" s="91"/>
      <c r="DED9" s="91"/>
      <c r="DEE9" s="91"/>
      <c r="DEF9" s="91"/>
      <c r="DEG9" s="91"/>
      <c r="DEH9" s="91"/>
      <c r="DEI9" s="91"/>
      <c r="DEJ9" s="91"/>
      <c r="DEK9" s="91"/>
      <c r="DEL9" s="91"/>
      <c r="DEM9" s="91"/>
      <c r="DEN9" s="91"/>
      <c r="DEO9" s="91"/>
      <c r="DEP9" s="91"/>
      <c r="DEQ9" s="91"/>
      <c r="DER9" s="91"/>
      <c r="DES9" s="91"/>
      <c r="DET9" s="91"/>
      <c r="DEU9" s="91"/>
      <c r="DEV9" s="91"/>
      <c r="DEW9" s="91"/>
      <c r="DEX9" s="91"/>
      <c r="DEY9" s="91"/>
      <c r="DEZ9" s="91"/>
      <c r="DFA9" s="91"/>
      <c r="DFB9" s="91"/>
      <c r="DFC9" s="91"/>
      <c r="DFD9" s="91"/>
      <c r="DFE9" s="91"/>
      <c r="DFF9" s="91"/>
      <c r="DFG9" s="91"/>
      <c r="DFH9" s="91"/>
      <c r="DFI9" s="91"/>
      <c r="DFJ9" s="91"/>
      <c r="DFK9" s="91"/>
      <c r="DFL9" s="91"/>
      <c r="DFM9" s="91"/>
      <c r="DFN9" s="91"/>
      <c r="DFO9" s="91"/>
      <c r="DFP9" s="91"/>
      <c r="DFQ9" s="91"/>
      <c r="DFR9" s="91"/>
      <c r="DFS9" s="91"/>
      <c r="DFT9" s="91"/>
      <c r="DFU9" s="91"/>
      <c r="DFV9" s="91"/>
      <c r="DFW9" s="91"/>
      <c r="DFX9" s="91"/>
      <c r="DFY9" s="91"/>
      <c r="DFZ9" s="91"/>
      <c r="DGA9" s="91"/>
      <c r="DGB9" s="91"/>
      <c r="DGC9" s="91"/>
      <c r="DGD9" s="91"/>
      <c r="DGE9" s="91"/>
      <c r="DGF9" s="91"/>
      <c r="DGG9" s="91"/>
      <c r="DGH9" s="91"/>
      <c r="DGI9" s="91"/>
      <c r="DGJ9" s="91"/>
      <c r="DGK9" s="91"/>
      <c r="DGL9" s="91"/>
      <c r="DGM9" s="91"/>
      <c r="DGN9" s="91"/>
      <c r="DGO9" s="91"/>
      <c r="DGP9" s="91"/>
      <c r="DGQ9" s="91"/>
      <c r="DGR9" s="91"/>
      <c r="DGS9" s="91"/>
      <c r="DGT9" s="91"/>
      <c r="DGU9" s="91"/>
      <c r="DGV9" s="91"/>
      <c r="DGW9" s="91"/>
      <c r="DGX9" s="91"/>
      <c r="DGY9" s="91"/>
      <c r="DGZ9" s="91"/>
      <c r="DHA9" s="91"/>
      <c r="DHB9" s="91"/>
      <c r="DHC9" s="91"/>
      <c r="DHD9" s="91"/>
      <c r="DHE9" s="91"/>
      <c r="DHF9" s="91"/>
      <c r="DHG9" s="91"/>
      <c r="DHH9" s="91"/>
      <c r="DHI9" s="91"/>
      <c r="DHJ9" s="91"/>
      <c r="DHK9" s="91"/>
      <c r="DHL9" s="91"/>
      <c r="DHM9" s="91"/>
      <c r="DHN9" s="91"/>
      <c r="DHO9" s="91"/>
      <c r="DHP9" s="91"/>
      <c r="DHQ9" s="91"/>
      <c r="DHR9" s="91"/>
      <c r="DHS9" s="91"/>
      <c r="DHT9" s="91"/>
      <c r="DHU9" s="91"/>
      <c r="DHV9" s="91"/>
      <c r="DHW9" s="91"/>
      <c r="DHX9" s="91"/>
      <c r="DHY9" s="91"/>
      <c r="DHZ9" s="91"/>
      <c r="DIA9" s="91"/>
      <c r="DIB9" s="91"/>
      <c r="DIC9" s="91"/>
      <c r="DID9" s="91"/>
      <c r="DIE9" s="91"/>
      <c r="DIF9" s="91"/>
      <c r="DIG9" s="91"/>
      <c r="DIH9" s="91"/>
      <c r="DII9" s="91"/>
      <c r="DIJ9" s="91"/>
      <c r="DIK9" s="91"/>
      <c r="DIL9" s="91"/>
      <c r="DIM9" s="91"/>
      <c r="DIN9" s="91"/>
      <c r="DIO9" s="91"/>
      <c r="DIP9" s="91"/>
      <c r="DIQ9" s="91"/>
      <c r="DIR9" s="91"/>
      <c r="DIS9" s="91"/>
      <c r="DIT9" s="91"/>
      <c r="DIU9" s="91"/>
      <c r="DIV9" s="91"/>
      <c r="DIW9" s="91"/>
      <c r="DIX9" s="91"/>
      <c r="DIY9" s="91"/>
      <c r="DIZ9" s="91"/>
      <c r="DJA9" s="91"/>
      <c r="DJB9" s="91"/>
      <c r="DJC9" s="91"/>
      <c r="DJD9" s="91"/>
      <c r="DJE9" s="91"/>
      <c r="DJF9" s="91"/>
      <c r="DJG9" s="91"/>
      <c r="DJH9" s="91"/>
      <c r="DJI9" s="91"/>
      <c r="DJJ9" s="91"/>
      <c r="DJK9" s="91"/>
      <c r="DJL9" s="91"/>
      <c r="DJM9" s="91"/>
      <c r="DJN9" s="91"/>
      <c r="DJO9" s="91"/>
      <c r="DJP9" s="91"/>
      <c r="DJQ9" s="91"/>
      <c r="DJR9" s="91"/>
      <c r="DJS9" s="91"/>
      <c r="DJT9" s="91"/>
      <c r="DJU9" s="91"/>
      <c r="DJV9" s="91"/>
      <c r="DJW9" s="91"/>
      <c r="DJX9" s="91"/>
      <c r="DJY9" s="91"/>
      <c r="DJZ9" s="91"/>
      <c r="DKA9" s="91"/>
      <c r="DKB9" s="91"/>
      <c r="DKC9" s="91"/>
      <c r="DKD9" s="91"/>
      <c r="DKE9" s="91"/>
      <c r="DKF9" s="91"/>
      <c r="DKG9" s="91"/>
      <c r="DKH9" s="91"/>
      <c r="DKI9" s="91"/>
      <c r="DKJ9" s="91"/>
      <c r="DKK9" s="91"/>
      <c r="DKL9" s="91"/>
      <c r="DKM9" s="91"/>
      <c r="DKN9" s="91"/>
      <c r="DKO9" s="91"/>
      <c r="DKP9" s="91"/>
      <c r="DKQ9" s="91"/>
      <c r="DKR9" s="91"/>
      <c r="DKS9" s="91"/>
      <c r="DKT9" s="91"/>
      <c r="DKU9" s="91"/>
      <c r="DKV9" s="91"/>
      <c r="DKW9" s="91"/>
      <c r="DKX9" s="91"/>
      <c r="DKY9" s="91"/>
      <c r="DKZ9" s="91"/>
      <c r="DLA9" s="91"/>
      <c r="DLB9" s="91"/>
      <c r="DLC9" s="91"/>
      <c r="DLD9" s="91"/>
      <c r="DLE9" s="91"/>
      <c r="DLF9" s="91"/>
      <c r="DLG9" s="91"/>
      <c r="DLH9" s="91"/>
      <c r="DLI9" s="91"/>
      <c r="DLJ9" s="91"/>
      <c r="DLK9" s="91"/>
      <c r="DLL9" s="91"/>
      <c r="DLM9" s="91"/>
      <c r="DLN9" s="91"/>
      <c r="DLO9" s="91"/>
      <c r="DLP9" s="91"/>
      <c r="DLQ9" s="91"/>
      <c r="DLR9" s="91"/>
      <c r="DLS9" s="91"/>
      <c r="DLT9" s="91"/>
      <c r="DLU9" s="91"/>
      <c r="DLV9" s="91"/>
      <c r="DLW9" s="91"/>
      <c r="DLX9" s="91"/>
      <c r="DLY9" s="91"/>
      <c r="DLZ9" s="91"/>
      <c r="DMA9" s="91"/>
      <c r="DMB9" s="91"/>
      <c r="DMC9" s="91"/>
      <c r="DMD9" s="91"/>
      <c r="DME9" s="91"/>
      <c r="DMF9" s="91"/>
      <c r="DMG9" s="91"/>
      <c r="DMH9" s="91"/>
      <c r="DMI9" s="91"/>
      <c r="DMJ9" s="91"/>
      <c r="DMK9" s="91"/>
      <c r="DML9" s="91"/>
      <c r="DMM9" s="91"/>
      <c r="DMN9" s="91"/>
      <c r="DMO9" s="91"/>
      <c r="DMP9" s="91"/>
      <c r="DMQ9" s="91"/>
      <c r="DMR9" s="91"/>
      <c r="DMS9" s="91"/>
      <c r="DMT9" s="91"/>
      <c r="DMU9" s="91"/>
      <c r="DMV9" s="91"/>
      <c r="DMW9" s="91"/>
      <c r="DMX9" s="91"/>
      <c r="DMY9" s="91"/>
      <c r="DMZ9" s="91"/>
      <c r="DNA9" s="91"/>
      <c r="DNB9" s="91"/>
      <c r="DNC9" s="91"/>
      <c r="DND9" s="91"/>
      <c r="DNE9" s="91"/>
      <c r="DNF9" s="91"/>
      <c r="DNG9" s="91"/>
      <c r="DNH9" s="91"/>
      <c r="DNI9" s="91"/>
      <c r="DNJ9" s="91"/>
      <c r="DNK9" s="91"/>
      <c r="DNL9" s="91"/>
      <c r="DNM9" s="91"/>
      <c r="DNN9" s="91"/>
      <c r="DNO9" s="91"/>
      <c r="DNP9" s="91"/>
      <c r="DNQ9" s="91"/>
      <c r="DNR9" s="91"/>
      <c r="DNS9" s="91"/>
      <c r="DNT9" s="91"/>
      <c r="DNU9" s="91"/>
      <c r="DNV9" s="91"/>
      <c r="DNW9" s="91"/>
      <c r="DNX9" s="91"/>
      <c r="DNY9" s="91"/>
      <c r="DNZ9" s="91"/>
      <c r="DOA9" s="91"/>
      <c r="DOB9" s="91"/>
      <c r="DOC9" s="91"/>
      <c r="DOD9" s="91"/>
      <c r="DOE9" s="91"/>
      <c r="DOF9" s="91"/>
      <c r="DOG9" s="91"/>
      <c r="DOH9" s="91"/>
      <c r="DOI9" s="91"/>
      <c r="DOJ9" s="91"/>
      <c r="DOK9" s="91"/>
      <c r="DOL9" s="91"/>
      <c r="DOM9" s="91"/>
      <c r="DON9" s="91"/>
      <c r="DOO9" s="91"/>
      <c r="DOP9" s="91"/>
      <c r="DOQ9" s="91"/>
      <c r="DOR9" s="91"/>
      <c r="DOS9" s="91"/>
      <c r="DOT9" s="91"/>
      <c r="DOU9" s="91"/>
      <c r="DOV9" s="91"/>
      <c r="DOW9" s="91"/>
      <c r="DOX9" s="91"/>
      <c r="DOY9" s="91"/>
      <c r="DOZ9" s="91"/>
      <c r="DPA9" s="91"/>
      <c r="DPB9" s="91"/>
      <c r="DPC9" s="91"/>
      <c r="DPD9" s="91"/>
      <c r="DPE9" s="91"/>
      <c r="DPF9" s="91"/>
      <c r="DPG9" s="91"/>
      <c r="DPH9" s="91"/>
      <c r="DPI9" s="91"/>
      <c r="DPJ9" s="91"/>
      <c r="DPK9" s="91"/>
      <c r="DPL9" s="91"/>
      <c r="DPM9" s="91"/>
      <c r="DPN9" s="91"/>
      <c r="DPO9" s="91"/>
      <c r="DPP9" s="91"/>
      <c r="DPQ9" s="91"/>
      <c r="DPR9" s="91"/>
      <c r="DPS9" s="91"/>
      <c r="DPT9" s="91"/>
      <c r="DPU9" s="91"/>
      <c r="DPV9" s="91"/>
      <c r="DPW9" s="91"/>
      <c r="DPX9" s="91"/>
      <c r="DPY9" s="91"/>
      <c r="DPZ9" s="91"/>
      <c r="DQA9" s="91"/>
      <c r="DQB9" s="91"/>
      <c r="DQC9" s="91"/>
      <c r="DQD9" s="91"/>
      <c r="DQE9" s="91"/>
      <c r="DQF9" s="91"/>
      <c r="DQG9" s="91"/>
      <c r="DQH9" s="91"/>
      <c r="DQI9" s="91"/>
      <c r="DQJ9" s="91"/>
      <c r="DQK9" s="91"/>
      <c r="DQL9" s="91"/>
      <c r="DQM9" s="91"/>
      <c r="DQN9" s="91"/>
      <c r="DQO9" s="91"/>
      <c r="DQP9" s="91"/>
      <c r="DQQ9" s="91"/>
      <c r="DQR9" s="91"/>
      <c r="DQS9" s="91"/>
      <c r="DQT9" s="91"/>
      <c r="DQU9" s="91"/>
      <c r="DQV9" s="91"/>
      <c r="DQW9" s="91"/>
      <c r="DQX9" s="91"/>
      <c r="DQY9" s="91"/>
      <c r="DQZ9" s="91"/>
      <c r="DRA9" s="91"/>
      <c r="DRB9" s="91"/>
      <c r="DRC9" s="91"/>
      <c r="DRD9" s="91"/>
      <c r="DRE9" s="91"/>
      <c r="DRF9" s="91"/>
      <c r="DRG9" s="91"/>
      <c r="DRH9" s="91"/>
      <c r="DRI9" s="91"/>
      <c r="DRJ9" s="91"/>
      <c r="DRK9" s="91"/>
      <c r="DRL9" s="91"/>
      <c r="DRM9" s="91"/>
      <c r="DRN9" s="91"/>
      <c r="DRO9" s="91"/>
      <c r="DRP9" s="91"/>
      <c r="DRQ9" s="91"/>
      <c r="DRR9" s="91"/>
      <c r="DRS9" s="91"/>
      <c r="DRT9" s="91"/>
      <c r="DRU9" s="91"/>
      <c r="DRV9" s="91"/>
      <c r="DRW9" s="91"/>
      <c r="DRX9" s="91"/>
      <c r="DRY9" s="91"/>
      <c r="DRZ9" s="91"/>
      <c r="DSA9" s="91"/>
      <c r="DSB9" s="91"/>
      <c r="DSC9" s="91"/>
      <c r="DSD9" s="91"/>
      <c r="DSE9" s="91"/>
      <c r="DSF9" s="91"/>
      <c r="DSG9" s="91"/>
      <c r="DSH9" s="91"/>
      <c r="DSI9" s="91"/>
      <c r="DSJ9" s="91"/>
      <c r="DSK9" s="91"/>
      <c r="DSL9" s="91"/>
      <c r="DSM9" s="91"/>
      <c r="DSN9" s="91"/>
      <c r="DSO9" s="91"/>
      <c r="DSP9" s="91"/>
      <c r="DSQ9" s="91"/>
      <c r="DSR9" s="91"/>
      <c r="DSS9" s="91"/>
      <c r="DST9" s="91"/>
      <c r="DSU9" s="91"/>
      <c r="DSV9" s="91"/>
      <c r="DSW9" s="91"/>
      <c r="DSX9" s="91"/>
      <c r="DSY9" s="91"/>
      <c r="DSZ9" s="91"/>
      <c r="DTA9" s="91"/>
      <c r="DTB9" s="91"/>
      <c r="DTC9" s="91"/>
      <c r="DTD9" s="91"/>
      <c r="DTE9" s="91"/>
      <c r="DTF9" s="91"/>
      <c r="DTG9" s="91"/>
      <c r="DTH9" s="91"/>
      <c r="DTI9" s="91"/>
      <c r="DTJ9" s="91"/>
      <c r="DTK9" s="91"/>
      <c r="DTL9" s="91"/>
      <c r="DTM9" s="91"/>
      <c r="DTN9" s="91"/>
      <c r="DTO9" s="91"/>
      <c r="DTP9" s="91"/>
      <c r="DTQ9" s="91"/>
      <c r="DTR9" s="91"/>
      <c r="DTS9" s="91"/>
      <c r="DTT9" s="91"/>
      <c r="DTU9" s="91"/>
      <c r="DTV9" s="91"/>
      <c r="DTW9" s="91"/>
      <c r="DTX9" s="91"/>
      <c r="DTY9" s="91"/>
      <c r="DTZ9" s="91"/>
      <c r="DUA9" s="91"/>
      <c r="DUB9" s="91"/>
      <c r="DUC9" s="91"/>
      <c r="DUD9" s="91"/>
      <c r="DUE9" s="91"/>
      <c r="DUF9" s="91"/>
      <c r="DUG9" s="91"/>
      <c r="DUH9" s="91"/>
      <c r="DUI9" s="91"/>
      <c r="DUJ9" s="91"/>
      <c r="DUK9" s="91"/>
      <c r="DUL9" s="91"/>
      <c r="DUM9" s="91"/>
      <c r="DUN9" s="91"/>
      <c r="DUO9" s="91"/>
      <c r="DUP9" s="91"/>
      <c r="DUQ9" s="91"/>
      <c r="DUR9" s="91"/>
      <c r="DUS9" s="91"/>
      <c r="DUT9" s="91"/>
      <c r="DUU9" s="91"/>
      <c r="DUV9" s="91"/>
      <c r="DUW9" s="91"/>
      <c r="DUX9" s="91"/>
      <c r="DUY9" s="91"/>
      <c r="DUZ9" s="91"/>
      <c r="DVA9" s="91"/>
      <c r="DVB9" s="91"/>
      <c r="DVC9" s="91"/>
      <c r="DVD9" s="91"/>
      <c r="DVE9" s="91"/>
      <c r="DVF9" s="91"/>
      <c r="DVG9" s="91"/>
      <c r="DVH9" s="91"/>
      <c r="DVI9" s="91"/>
      <c r="DVJ9" s="91"/>
      <c r="DVK9" s="91"/>
      <c r="DVL9" s="91"/>
      <c r="DVM9" s="91"/>
      <c r="DVN9" s="91"/>
      <c r="DVO9" s="91"/>
      <c r="DVP9" s="91"/>
      <c r="DVQ9" s="91"/>
      <c r="DVR9" s="91"/>
      <c r="DVS9" s="91"/>
      <c r="DVT9" s="91"/>
      <c r="DVU9" s="91"/>
      <c r="DVV9" s="91"/>
      <c r="DVW9" s="91"/>
      <c r="DVX9" s="91"/>
      <c r="DVY9" s="91"/>
      <c r="DVZ9" s="91"/>
      <c r="DWA9" s="91"/>
      <c r="DWB9" s="91"/>
      <c r="DWC9" s="91"/>
      <c r="DWD9" s="91"/>
      <c r="DWE9" s="91"/>
      <c r="DWF9" s="91"/>
      <c r="DWG9" s="91"/>
      <c r="DWH9" s="91"/>
      <c r="DWI9" s="91"/>
      <c r="DWJ9" s="91"/>
      <c r="DWK9" s="91"/>
      <c r="DWL9" s="91"/>
      <c r="DWM9" s="91"/>
      <c r="DWN9" s="91"/>
      <c r="DWO9" s="91"/>
      <c r="DWP9" s="91"/>
      <c r="DWQ9" s="91"/>
      <c r="DWR9" s="91"/>
      <c r="DWS9" s="91"/>
      <c r="DWT9" s="91"/>
      <c r="DWU9" s="91"/>
      <c r="DWV9" s="91"/>
      <c r="DWW9" s="91"/>
      <c r="DWX9" s="91"/>
      <c r="DWY9" s="91"/>
      <c r="DWZ9" s="91"/>
      <c r="DXA9" s="91"/>
      <c r="DXB9" s="91"/>
      <c r="DXC9" s="91"/>
      <c r="DXD9" s="91"/>
      <c r="DXE9" s="91"/>
      <c r="DXF9" s="91"/>
      <c r="DXG9" s="91"/>
      <c r="DXH9" s="91"/>
      <c r="DXI9" s="91"/>
      <c r="DXJ9" s="91"/>
      <c r="DXK9" s="91"/>
      <c r="DXL9" s="91"/>
      <c r="DXM9" s="91"/>
      <c r="DXN9" s="91"/>
      <c r="DXO9" s="91"/>
      <c r="DXP9" s="91"/>
      <c r="DXQ9" s="91"/>
      <c r="DXR9" s="91"/>
      <c r="DXS9" s="91"/>
      <c r="DXT9" s="91"/>
      <c r="DXU9" s="91"/>
      <c r="DXV9" s="91"/>
      <c r="DXW9" s="91"/>
      <c r="DXX9" s="91"/>
      <c r="DXY9" s="91"/>
      <c r="DXZ9" s="91"/>
      <c r="DYA9" s="91"/>
      <c r="DYB9" s="91"/>
      <c r="DYC9" s="91"/>
      <c r="DYD9" s="91"/>
      <c r="DYE9" s="91"/>
      <c r="DYF9" s="91"/>
      <c r="DYG9" s="91"/>
      <c r="DYH9" s="91"/>
      <c r="DYI9" s="91"/>
      <c r="DYJ9" s="91"/>
      <c r="DYK9" s="91"/>
      <c r="DYL9" s="91"/>
      <c r="DYM9" s="91"/>
      <c r="DYN9" s="91"/>
      <c r="DYO9" s="91"/>
      <c r="DYP9" s="91"/>
      <c r="DYQ9" s="91"/>
      <c r="DYR9" s="91"/>
      <c r="DYS9" s="91"/>
      <c r="DYT9" s="91"/>
      <c r="DYU9" s="91"/>
      <c r="DYV9" s="91"/>
      <c r="DYW9" s="91"/>
      <c r="DYX9" s="91"/>
      <c r="DYY9" s="91"/>
      <c r="DYZ9" s="91"/>
      <c r="DZA9" s="91"/>
      <c r="DZB9" s="91"/>
      <c r="DZC9" s="91"/>
      <c r="DZD9" s="91"/>
      <c r="DZE9" s="91"/>
      <c r="DZF9" s="91"/>
      <c r="DZG9" s="91"/>
      <c r="DZH9" s="91"/>
      <c r="DZI9" s="91"/>
      <c r="DZJ9" s="91"/>
      <c r="DZK9" s="91"/>
      <c r="DZL9" s="91"/>
      <c r="DZM9" s="91"/>
      <c r="DZN9" s="91"/>
      <c r="DZO9" s="91"/>
      <c r="DZP9" s="91"/>
      <c r="DZQ9" s="91"/>
      <c r="DZR9" s="91"/>
      <c r="DZS9" s="91"/>
      <c r="DZT9" s="91"/>
      <c r="DZU9" s="91"/>
      <c r="DZV9" s="91"/>
      <c r="DZW9" s="91"/>
      <c r="DZX9" s="91"/>
      <c r="DZY9" s="91"/>
      <c r="DZZ9" s="91"/>
      <c r="EAA9" s="91"/>
      <c r="EAB9" s="91"/>
      <c r="EAC9" s="91"/>
      <c r="EAD9" s="91"/>
      <c r="EAE9" s="91"/>
      <c r="EAF9" s="91"/>
      <c r="EAG9" s="91"/>
      <c r="EAH9" s="91"/>
      <c r="EAI9" s="91"/>
      <c r="EAJ9" s="91"/>
      <c r="EAK9" s="91"/>
      <c r="EAL9" s="91"/>
      <c r="EAM9" s="91"/>
      <c r="EAN9" s="91"/>
      <c r="EAO9" s="91"/>
      <c r="EAP9" s="91"/>
      <c r="EAQ9" s="91"/>
      <c r="EAR9" s="91"/>
      <c r="EAS9" s="91"/>
      <c r="EAT9" s="91"/>
      <c r="EAU9" s="91"/>
      <c r="EAV9" s="91"/>
      <c r="EAW9" s="91"/>
      <c r="EAX9" s="91"/>
      <c r="EAY9" s="91"/>
      <c r="EAZ9" s="91"/>
      <c r="EBA9" s="91"/>
      <c r="EBB9" s="91"/>
      <c r="EBC9" s="91"/>
      <c r="EBD9" s="91"/>
      <c r="EBE9" s="91"/>
      <c r="EBF9" s="91"/>
      <c r="EBG9" s="91"/>
      <c r="EBH9" s="91"/>
      <c r="EBI9" s="91"/>
      <c r="EBJ9" s="91"/>
      <c r="EBK9" s="91"/>
      <c r="EBL9" s="91"/>
      <c r="EBM9" s="91"/>
      <c r="EBN9" s="91"/>
      <c r="EBO9" s="91"/>
      <c r="EBP9" s="91"/>
      <c r="EBQ9" s="91"/>
      <c r="EBR9" s="91"/>
      <c r="EBS9" s="91"/>
      <c r="EBT9" s="91"/>
      <c r="EBU9" s="91"/>
      <c r="EBV9" s="91"/>
      <c r="EBW9" s="91"/>
      <c r="EBX9" s="91"/>
      <c r="EBY9" s="91"/>
      <c r="EBZ9" s="91"/>
      <c r="ECA9" s="91"/>
      <c r="ECB9" s="91"/>
      <c r="ECC9" s="91"/>
      <c r="ECD9" s="91"/>
      <c r="ECE9" s="91"/>
      <c r="ECF9" s="91"/>
      <c r="ECG9" s="91"/>
      <c r="ECH9" s="91"/>
      <c r="ECI9" s="91"/>
      <c r="ECJ9" s="91"/>
      <c r="ECK9" s="91"/>
      <c r="ECL9" s="91"/>
      <c r="ECM9" s="91"/>
      <c r="ECN9" s="91"/>
      <c r="ECO9" s="91"/>
      <c r="ECP9" s="91"/>
      <c r="ECQ9" s="91"/>
      <c r="ECR9" s="91"/>
      <c r="ECS9" s="91"/>
      <c r="ECT9" s="91"/>
      <c r="ECU9" s="91"/>
      <c r="ECV9" s="91"/>
      <c r="ECW9" s="91"/>
      <c r="ECX9" s="91"/>
      <c r="ECY9" s="91"/>
      <c r="ECZ9" s="91"/>
      <c r="EDA9" s="91"/>
      <c r="EDB9" s="91"/>
      <c r="EDC9" s="91"/>
      <c r="EDD9" s="91"/>
      <c r="EDE9" s="91"/>
      <c r="EDF9" s="91"/>
      <c r="EDG9" s="91"/>
      <c r="EDH9" s="91"/>
      <c r="EDI9" s="91"/>
      <c r="EDJ9" s="91"/>
      <c r="EDK9" s="91"/>
      <c r="EDL9" s="91"/>
      <c r="EDM9" s="91"/>
      <c r="EDN9" s="91"/>
      <c r="EDO9" s="91"/>
      <c r="EDP9" s="91"/>
      <c r="EDQ9" s="91"/>
      <c r="EDR9" s="91"/>
      <c r="EDS9" s="91"/>
      <c r="EDT9" s="91"/>
      <c r="EDU9" s="91"/>
      <c r="EDV9" s="91"/>
      <c r="EDW9" s="91"/>
      <c r="EDX9" s="91"/>
      <c r="EDY9" s="91"/>
      <c r="EDZ9" s="91"/>
      <c r="EEA9" s="91"/>
      <c r="EEB9" s="91"/>
      <c r="EEC9" s="91"/>
      <c r="EED9" s="91"/>
      <c r="EEE9" s="91"/>
      <c r="EEF9" s="91"/>
      <c r="EEG9" s="91"/>
      <c r="EEH9" s="91"/>
      <c r="EEI9" s="91"/>
      <c r="EEJ9" s="91"/>
      <c r="EEK9" s="91"/>
      <c r="EEL9" s="91"/>
      <c r="EEM9" s="91"/>
      <c r="EEN9" s="91"/>
      <c r="EEO9" s="91"/>
      <c r="EEP9" s="91"/>
      <c r="EEQ9" s="91"/>
      <c r="EER9" s="91"/>
      <c r="EES9" s="91"/>
      <c r="EET9" s="91"/>
      <c r="EEU9" s="91"/>
      <c r="EEV9" s="91"/>
      <c r="EEW9" s="91"/>
      <c r="EEX9" s="91"/>
      <c r="EEY9" s="91"/>
      <c r="EEZ9" s="91"/>
      <c r="EFA9" s="91"/>
      <c r="EFB9" s="91"/>
      <c r="EFC9" s="91"/>
      <c r="EFD9" s="91"/>
      <c r="EFE9" s="91"/>
      <c r="EFF9" s="91"/>
      <c r="EFG9" s="91"/>
      <c r="EFH9" s="91"/>
      <c r="EFI9" s="91"/>
      <c r="EFJ9" s="91"/>
      <c r="EFK9" s="91"/>
      <c r="EFL9" s="91"/>
      <c r="EFM9" s="91"/>
      <c r="EFN9" s="91"/>
      <c r="EFO9" s="91"/>
      <c r="EFP9" s="91"/>
      <c r="EFQ9" s="91"/>
      <c r="EFR9" s="91"/>
      <c r="EFS9" s="91"/>
      <c r="EFT9" s="91"/>
      <c r="EFU9" s="91"/>
      <c r="EFV9" s="91"/>
      <c r="EFW9" s="91"/>
      <c r="EFX9" s="91"/>
      <c r="EFY9" s="91"/>
      <c r="EFZ9" s="91"/>
      <c r="EGA9" s="91"/>
      <c r="EGB9" s="91"/>
      <c r="EGC9" s="91"/>
      <c r="EGD9" s="91"/>
      <c r="EGE9" s="91"/>
      <c r="EGF9" s="91"/>
      <c r="EGG9" s="91"/>
      <c r="EGH9" s="91"/>
      <c r="EGI9" s="91"/>
      <c r="EGJ9" s="91"/>
      <c r="EGK9" s="91"/>
      <c r="EGL9" s="91"/>
      <c r="EGM9" s="91"/>
      <c r="EGN9" s="91"/>
      <c r="EGO9" s="91"/>
      <c r="EGP9" s="91"/>
      <c r="EGQ9" s="91"/>
      <c r="EGR9" s="91"/>
      <c r="EGS9" s="91"/>
      <c r="EGT9" s="91"/>
      <c r="EGU9" s="91"/>
      <c r="EGV9" s="91"/>
      <c r="EGW9" s="91"/>
      <c r="EGX9" s="91"/>
      <c r="EGY9" s="91"/>
      <c r="EGZ9" s="91"/>
      <c r="EHA9" s="91"/>
      <c r="EHB9" s="91"/>
      <c r="EHC9" s="91"/>
      <c r="EHD9" s="91"/>
      <c r="EHE9" s="91"/>
      <c r="EHF9" s="91"/>
      <c r="EHG9" s="91"/>
      <c r="EHH9" s="91"/>
      <c r="EHI9" s="91"/>
      <c r="EHJ9" s="91"/>
      <c r="EHK9" s="91"/>
      <c r="EHL9" s="91"/>
      <c r="EHM9" s="91"/>
      <c r="EHN9" s="91"/>
      <c r="EHO9" s="91"/>
      <c r="EHP9" s="91"/>
      <c r="EHQ9" s="91"/>
      <c r="EHR9" s="91"/>
      <c r="EHS9" s="91"/>
      <c r="EHT9" s="91"/>
      <c r="EHU9" s="91"/>
      <c r="EHV9" s="91"/>
      <c r="EHW9" s="91"/>
      <c r="EHX9" s="91"/>
      <c r="EHY9" s="91"/>
      <c r="EHZ9" s="91"/>
      <c r="EIA9" s="91"/>
      <c r="EIB9" s="91"/>
      <c r="EIC9" s="91"/>
      <c r="EID9" s="91"/>
      <c r="EIE9" s="91"/>
      <c r="EIF9" s="91"/>
      <c r="EIG9" s="91"/>
      <c r="EIH9" s="91"/>
      <c r="EII9" s="91"/>
      <c r="EIJ9" s="91"/>
      <c r="EIK9" s="91"/>
      <c r="EIL9" s="91"/>
      <c r="EIM9" s="91"/>
      <c r="EIN9" s="91"/>
      <c r="EIO9" s="91"/>
      <c r="EIP9" s="91"/>
      <c r="EIQ9" s="91"/>
      <c r="EIR9" s="91"/>
      <c r="EIS9" s="91"/>
      <c r="EIT9" s="91"/>
      <c r="EIU9" s="91"/>
      <c r="EIV9" s="91"/>
      <c r="EIW9" s="91"/>
      <c r="EIX9" s="91"/>
      <c r="EIY9" s="91"/>
      <c r="EIZ9" s="91"/>
      <c r="EJA9" s="91"/>
      <c r="EJB9" s="91"/>
      <c r="EJC9" s="91"/>
      <c r="EJD9" s="91"/>
      <c r="EJE9" s="91"/>
      <c r="EJF9" s="91"/>
      <c r="EJG9" s="91"/>
      <c r="EJH9" s="91"/>
      <c r="EJI9" s="91"/>
      <c r="EJJ9" s="91"/>
      <c r="EJK9" s="91"/>
      <c r="EJL9" s="91"/>
      <c r="EJM9" s="91"/>
      <c r="EJN9" s="91"/>
      <c r="EJO9" s="91"/>
      <c r="EJP9" s="91"/>
      <c r="EJQ9" s="91"/>
      <c r="EJR9" s="91"/>
      <c r="EJS9" s="91"/>
      <c r="EJT9" s="91"/>
      <c r="EJU9" s="91"/>
      <c r="EJV9" s="91"/>
      <c r="EJW9" s="91"/>
      <c r="EJX9" s="91"/>
      <c r="EJY9" s="91"/>
      <c r="EJZ9" s="91"/>
      <c r="EKA9" s="91"/>
      <c r="EKB9" s="91"/>
      <c r="EKC9" s="91"/>
      <c r="EKD9" s="91"/>
      <c r="EKE9" s="91"/>
      <c r="EKF9" s="91"/>
      <c r="EKG9" s="91"/>
      <c r="EKH9" s="91"/>
      <c r="EKI9" s="91"/>
      <c r="EKJ9" s="91"/>
      <c r="EKK9" s="91"/>
      <c r="EKL9" s="91"/>
      <c r="EKM9" s="91"/>
      <c r="EKN9" s="91"/>
      <c r="EKO9" s="91"/>
      <c r="EKP9" s="91"/>
      <c r="EKQ9" s="91"/>
      <c r="EKR9" s="91"/>
      <c r="EKS9" s="91"/>
      <c r="EKT9" s="91"/>
      <c r="EKU9" s="91"/>
      <c r="EKV9" s="91"/>
      <c r="EKW9" s="91"/>
      <c r="EKX9" s="91"/>
      <c r="EKY9" s="91"/>
      <c r="EKZ9" s="91"/>
      <c r="ELA9" s="91"/>
      <c r="ELB9" s="91"/>
      <c r="ELC9" s="91"/>
      <c r="ELD9" s="91"/>
      <c r="ELE9" s="91"/>
      <c r="ELF9" s="91"/>
      <c r="ELG9" s="91"/>
      <c r="ELH9" s="91"/>
      <c r="ELI9" s="91"/>
      <c r="ELJ9" s="91"/>
      <c r="ELK9" s="91"/>
      <c r="ELL9" s="91"/>
      <c r="ELM9" s="91"/>
      <c r="ELN9" s="91"/>
      <c r="ELO9" s="91"/>
      <c r="ELP9" s="91"/>
      <c r="ELQ9" s="91"/>
      <c r="ELR9" s="91"/>
      <c r="ELS9" s="91"/>
      <c r="ELT9" s="91"/>
      <c r="ELU9" s="91"/>
      <c r="ELV9" s="91"/>
      <c r="ELW9" s="91"/>
      <c r="ELX9" s="91"/>
      <c r="ELY9" s="91"/>
      <c r="ELZ9" s="91"/>
      <c r="EMA9" s="91"/>
      <c r="EMB9" s="91"/>
      <c r="EMC9" s="91"/>
      <c r="EMD9" s="91"/>
      <c r="EME9" s="91"/>
      <c r="EMF9" s="91"/>
      <c r="EMG9" s="91"/>
      <c r="EMH9" s="91"/>
      <c r="EMI9" s="91"/>
      <c r="EMJ9" s="91"/>
      <c r="EMK9" s="91"/>
      <c r="EML9" s="91"/>
      <c r="EMM9" s="91"/>
      <c r="EMN9" s="91"/>
      <c r="EMO9" s="91"/>
      <c r="EMP9" s="91"/>
      <c r="EMQ9" s="91"/>
      <c r="EMR9" s="91"/>
      <c r="EMS9" s="91"/>
      <c r="EMT9" s="91"/>
      <c r="EMU9" s="91"/>
      <c r="EMV9" s="91"/>
      <c r="EMW9" s="91"/>
      <c r="EMX9" s="91"/>
      <c r="EMY9" s="91"/>
      <c r="EMZ9" s="91"/>
      <c r="ENA9" s="91"/>
      <c r="ENB9" s="91"/>
      <c r="ENC9" s="91"/>
      <c r="END9" s="91"/>
      <c r="ENE9" s="91"/>
      <c r="ENF9" s="91"/>
      <c r="ENG9" s="91"/>
      <c r="ENH9" s="91"/>
      <c r="ENI9" s="91"/>
      <c r="ENJ9" s="91"/>
      <c r="ENK9" s="91"/>
      <c r="ENL9" s="91"/>
      <c r="ENM9" s="91"/>
      <c r="ENN9" s="91"/>
      <c r="ENO9" s="91"/>
      <c r="ENP9" s="91"/>
      <c r="ENQ9" s="91"/>
      <c r="ENR9" s="91"/>
      <c r="ENS9" s="91"/>
      <c r="ENT9" s="91"/>
      <c r="ENU9" s="91"/>
      <c r="ENV9" s="91"/>
      <c r="ENW9" s="91"/>
      <c r="ENX9" s="91"/>
      <c r="ENY9" s="91"/>
      <c r="ENZ9" s="91"/>
      <c r="EOA9" s="91"/>
      <c r="EOB9" s="91"/>
      <c r="EOC9" s="91"/>
      <c r="EOD9" s="91"/>
      <c r="EOE9" s="91"/>
      <c r="EOF9" s="91"/>
      <c r="EOG9" s="91"/>
      <c r="EOH9" s="91"/>
      <c r="EOI9" s="91"/>
      <c r="EOJ9" s="91"/>
      <c r="EOK9" s="91"/>
      <c r="EOL9" s="91"/>
      <c r="EOM9" s="91"/>
      <c r="EON9" s="91"/>
      <c r="EOO9" s="91"/>
      <c r="EOP9" s="91"/>
      <c r="EOQ9" s="91"/>
      <c r="EOR9" s="91"/>
      <c r="EOS9" s="91"/>
      <c r="EOT9" s="91"/>
      <c r="EOU9" s="91"/>
      <c r="EOV9" s="91"/>
      <c r="EOW9" s="91"/>
      <c r="EOX9" s="91"/>
      <c r="EOY9" s="91"/>
      <c r="EOZ9" s="91"/>
      <c r="EPA9" s="91"/>
      <c r="EPB9" s="91"/>
      <c r="EPC9" s="91"/>
      <c r="EPD9" s="91"/>
      <c r="EPE9" s="91"/>
      <c r="EPF9" s="91"/>
      <c r="EPG9" s="91"/>
      <c r="EPH9" s="91"/>
      <c r="EPI9" s="91"/>
      <c r="EPJ9" s="91"/>
      <c r="EPK9" s="91"/>
      <c r="EPL9" s="91"/>
      <c r="EPM9" s="91"/>
      <c r="EPN9" s="91"/>
      <c r="EPO9" s="91"/>
      <c r="EPP9" s="91"/>
      <c r="EPQ9" s="91"/>
      <c r="EPR9" s="91"/>
      <c r="EPS9" s="91"/>
      <c r="EPT9" s="91"/>
      <c r="EPU9" s="91"/>
      <c r="EPV9" s="91"/>
      <c r="EPW9" s="91"/>
      <c r="EPX9" s="91"/>
      <c r="EPY9" s="91"/>
      <c r="EPZ9" s="91"/>
      <c r="EQA9" s="91"/>
      <c r="EQB9" s="91"/>
      <c r="EQC9" s="91"/>
      <c r="EQD9" s="91"/>
      <c r="EQE9" s="91"/>
      <c r="EQF9" s="91"/>
      <c r="EQG9" s="91"/>
      <c r="EQH9" s="91"/>
      <c r="EQI9" s="91"/>
      <c r="EQJ9" s="91"/>
      <c r="EQK9" s="91"/>
      <c r="EQL9" s="91"/>
      <c r="EQM9" s="91"/>
      <c r="EQN9" s="91"/>
      <c r="EQO9" s="91"/>
      <c r="EQP9" s="91"/>
      <c r="EQQ9" s="91"/>
      <c r="EQR9" s="91"/>
      <c r="EQS9" s="91"/>
      <c r="EQT9" s="91"/>
      <c r="EQU9" s="91"/>
      <c r="EQV9" s="91"/>
      <c r="EQW9" s="91"/>
      <c r="EQX9" s="91"/>
      <c r="EQY9" s="91"/>
      <c r="EQZ9" s="91"/>
      <c r="ERA9" s="91"/>
      <c r="ERB9" s="91"/>
      <c r="ERC9" s="91"/>
      <c r="ERD9" s="91"/>
      <c r="ERE9" s="91"/>
      <c r="ERF9" s="91"/>
      <c r="ERG9" s="91"/>
      <c r="ERH9" s="91"/>
      <c r="ERI9" s="91"/>
      <c r="ERJ9" s="91"/>
      <c r="ERK9" s="91"/>
      <c r="ERL9" s="91"/>
      <c r="ERM9" s="91"/>
      <c r="ERN9" s="91"/>
      <c r="ERO9" s="91"/>
      <c r="ERP9" s="91"/>
      <c r="ERQ9" s="91"/>
      <c r="ERR9" s="91"/>
      <c r="ERS9" s="91"/>
      <c r="ERT9" s="91"/>
      <c r="ERU9" s="91"/>
      <c r="ERV9" s="91"/>
      <c r="ERW9" s="91"/>
      <c r="ERX9" s="91"/>
      <c r="ERY9" s="91"/>
      <c r="ERZ9" s="91"/>
      <c r="ESA9" s="91"/>
      <c r="ESB9" s="91"/>
      <c r="ESC9" s="91"/>
      <c r="ESD9" s="91"/>
      <c r="ESE9" s="91"/>
      <c r="ESF9" s="91"/>
      <c r="ESG9" s="91"/>
      <c r="ESH9" s="91"/>
      <c r="ESI9" s="91"/>
      <c r="ESJ9" s="91"/>
      <c r="ESK9" s="91"/>
      <c r="ESL9" s="91"/>
      <c r="ESM9" s="91"/>
      <c r="ESN9" s="91"/>
      <c r="ESO9" s="91"/>
      <c r="ESP9" s="91"/>
      <c r="ESQ9" s="91"/>
      <c r="ESR9" s="91"/>
      <c r="ESS9" s="91"/>
      <c r="EST9" s="91"/>
      <c r="ESU9" s="91"/>
      <c r="ESV9" s="91"/>
      <c r="ESW9" s="91"/>
      <c r="ESX9" s="91"/>
      <c r="ESY9" s="91"/>
      <c r="ESZ9" s="91"/>
      <c r="ETA9" s="91"/>
      <c r="ETB9" s="91"/>
      <c r="ETC9" s="91"/>
      <c r="ETD9" s="91"/>
      <c r="ETE9" s="91"/>
      <c r="ETF9" s="91"/>
      <c r="ETG9" s="91"/>
      <c r="ETH9" s="91"/>
      <c r="ETI9" s="91"/>
      <c r="ETJ9" s="91"/>
      <c r="ETK9" s="91"/>
      <c r="ETL9" s="91"/>
      <c r="ETM9" s="91"/>
      <c r="ETN9" s="91"/>
      <c r="ETO9" s="91"/>
      <c r="ETP9" s="91"/>
      <c r="ETQ9" s="91"/>
      <c r="ETR9" s="91"/>
      <c r="ETS9" s="91"/>
      <c r="ETT9" s="91"/>
      <c r="ETU9" s="91"/>
      <c r="ETV9" s="91"/>
      <c r="ETW9" s="91"/>
      <c r="ETX9" s="91"/>
      <c r="ETY9" s="91"/>
      <c r="ETZ9" s="91"/>
      <c r="EUA9" s="91"/>
      <c r="EUB9" s="91"/>
      <c r="EUC9" s="91"/>
      <c r="EUD9" s="91"/>
      <c r="EUE9" s="91"/>
      <c r="EUF9" s="91"/>
      <c r="EUG9" s="91"/>
      <c r="EUH9" s="91"/>
      <c r="EUI9" s="91"/>
      <c r="EUJ9" s="91"/>
      <c r="EUK9" s="91"/>
      <c r="EUL9" s="91"/>
      <c r="EUM9" s="91"/>
      <c r="EUN9" s="91"/>
      <c r="EUO9" s="91"/>
      <c r="EUP9" s="91"/>
      <c r="EUQ9" s="91"/>
      <c r="EUR9" s="91"/>
      <c r="EUS9" s="91"/>
      <c r="EUT9" s="91"/>
      <c r="EUU9" s="91"/>
      <c r="EUV9" s="91"/>
      <c r="EUW9" s="91"/>
      <c r="EUX9" s="91"/>
      <c r="EUY9" s="91"/>
      <c r="EUZ9" s="91"/>
      <c r="EVA9" s="91"/>
      <c r="EVB9" s="91"/>
      <c r="EVC9" s="91"/>
      <c r="EVD9" s="91"/>
      <c r="EVE9" s="91"/>
      <c r="EVF9" s="91"/>
      <c r="EVG9" s="91"/>
      <c r="EVH9" s="91"/>
      <c r="EVI9" s="91"/>
      <c r="EVJ9" s="91"/>
      <c r="EVK9" s="91"/>
      <c r="EVL9" s="91"/>
      <c r="EVM9" s="91"/>
      <c r="EVN9" s="91"/>
      <c r="EVO9" s="91"/>
      <c r="EVP9" s="91"/>
      <c r="EVQ9" s="91"/>
      <c r="EVR9" s="91"/>
      <c r="EVS9" s="91"/>
      <c r="EVT9" s="91"/>
      <c r="EVU9" s="91"/>
      <c r="EVV9" s="91"/>
      <c r="EVW9" s="91"/>
      <c r="EVX9" s="91"/>
      <c r="EVY9" s="91"/>
      <c r="EVZ9" s="91"/>
      <c r="EWA9" s="91"/>
      <c r="EWB9" s="91"/>
      <c r="EWC9" s="91"/>
      <c r="EWD9" s="91"/>
      <c r="EWE9" s="91"/>
      <c r="EWF9" s="91"/>
      <c r="EWG9" s="91"/>
      <c r="EWH9" s="91"/>
      <c r="EWI9" s="91"/>
      <c r="EWJ9" s="91"/>
      <c r="EWK9" s="91"/>
      <c r="EWL9" s="91"/>
      <c r="EWM9" s="91"/>
      <c r="EWN9" s="91"/>
      <c r="EWO9" s="91"/>
      <c r="EWP9" s="91"/>
      <c r="EWQ9" s="91"/>
      <c r="EWR9" s="91"/>
      <c r="EWS9" s="91"/>
      <c r="EWT9" s="91"/>
      <c r="EWU9" s="91"/>
      <c r="EWV9" s="91"/>
      <c r="EWW9" s="91"/>
      <c r="EWX9" s="91"/>
      <c r="EWY9" s="91"/>
      <c r="EWZ9" s="91"/>
      <c r="EXA9" s="91"/>
      <c r="EXB9" s="91"/>
      <c r="EXC9" s="91"/>
      <c r="EXD9" s="91"/>
      <c r="EXE9" s="91"/>
      <c r="EXF9" s="91"/>
      <c r="EXG9" s="91"/>
      <c r="EXH9" s="91"/>
      <c r="EXI9" s="91"/>
      <c r="EXJ9" s="91"/>
      <c r="EXK9" s="91"/>
      <c r="EXL9" s="91"/>
      <c r="EXM9" s="91"/>
      <c r="EXN9" s="91"/>
      <c r="EXO9" s="91"/>
      <c r="EXP9" s="91"/>
      <c r="EXQ9" s="91"/>
      <c r="EXR9" s="91"/>
      <c r="EXS9" s="91"/>
      <c r="EXT9" s="91"/>
      <c r="EXU9" s="91"/>
      <c r="EXV9" s="91"/>
      <c r="EXW9" s="91"/>
      <c r="EXX9" s="91"/>
      <c r="EXY9" s="91"/>
      <c r="EXZ9" s="91"/>
      <c r="EYA9" s="91"/>
      <c r="EYB9" s="91"/>
      <c r="EYC9" s="91"/>
      <c r="EYD9" s="91"/>
      <c r="EYE9" s="91"/>
      <c r="EYF9" s="91"/>
      <c r="EYG9" s="91"/>
      <c r="EYH9" s="91"/>
      <c r="EYI9" s="91"/>
      <c r="EYJ9" s="91"/>
      <c r="EYK9" s="91"/>
      <c r="EYL9" s="91"/>
      <c r="EYM9" s="91"/>
      <c r="EYN9" s="91"/>
      <c r="EYO9" s="91"/>
      <c r="EYP9" s="91"/>
      <c r="EYQ9" s="91"/>
      <c r="EYR9" s="91"/>
      <c r="EYS9" s="91"/>
      <c r="EYT9" s="91"/>
      <c r="EYU9" s="91"/>
      <c r="EYV9" s="91"/>
      <c r="EYW9" s="91"/>
      <c r="EYX9" s="91"/>
      <c r="EYY9" s="91"/>
      <c r="EYZ9" s="91"/>
      <c r="EZA9" s="91"/>
      <c r="EZB9" s="91"/>
      <c r="EZC9" s="91"/>
      <c r="EZD9" s="91"/>
      <c r="EZE9" s="91"/>
      <c r="EZF9" s="91"/>
      <c r="EZG9" s="91"/>
      <c r="EZH9" s="91"/>
      <c r="EZI9" s="91"/>
      <c r="EZJ9" s="91"/>
      <c r="EZK9" s="91"/>
      <c r="EZL9" s="91"/>
      <c r="EZM9" s="91"/>
      <c r="EZN9" s="91"/>
      <c r="EZO9" s="91"/>
      <c r="EZP9" s="91"/>
      <c r="EZQ9" s="91"/>
      <c r="EZR9" s="91"/>
      <c r="EZS9" s="91"/>
      <c r="EZT9" s="91"/>
      <c r="EZU9" s="91"/>
      <c r="EZV9" s="91"/>
      <c r="EZW9" s="91"/>
      <c r="EZX9" s="91"/>
      <c r="EZY9" s="91"/>
      <c r="EZZ9" s="91"/>
      <c r="FAA9" s="91"/>
      <c r="FAB9" s="91"/>
      <c r="FAC9" s="91"/>
      <c r="FAD9" s="91"/>
      <c r="FAE9" s="91"/>
      <c r="FAF9" s="91"/>
      <c r="FAG9" s="91"/>
      <c r="FAH9" s="91"/>
      <c r="FAI9" s="91"/>
      <c r="FAJ9" s="91"/>
      <c r="FAK9" s="91"/>
      <c r="FAL9" s="91"/>
      <c r="FAM9" s="91"/>
      <c r="FAN9" s="91"/>
      <c r="FAO9" s="91"/>
      <c r="FAP9" s="91"/>
      <c r="FAQ9" s="91"/>
      <c r="FAR9" s="91"/>
      <c r="FAS9" s="91"/>
      <c r="FAT9" s="91"/>
      <c r="FAU9" s="91"/>
      <c r="FAV9" s="91"/>
      <c r="FAW9" s="91"/>
      <c r="FAX9" s="91"/>
      <c r="FAY9" s="91"/>
      <c r="FAZ9" s="91"/>
      <c r="FBA9" s="91"/>
      <c r="FBB9" s="91"/>
      <c r="FBC9" s="91"/>
      <c r="FBD9" s="91"/>
      <c r="FBE9" s="91"/>
      <c r="FBF9" s="91"/>
      <c r="FBG9" s="91"/>
      <c r="FBH9" s="91"/>
      <c r="FBI9" s="91"/>
      <c r="FBJ9" s="91"/>
      <c r="FBK9" s="91"/>
      <c r="FBL9" s="91"/>
      <c r="FBM9" s="91"/>
      <c r="FBN9" s="91"/>
      <c r="FBO9" s="91"/>
      <c r="FBP9" s="91"/>
      <c r="FBQ9" s="91"/>
      <c r="FBR9" s="91"/>
      <c r="FBS9" s="91"/>
      <c r="FBT9" s="91"/>
      <c r="FBU9" s="91"/>
      <c r="FBV9" s="91"/>
      <c r="FBW9" s="91"/>
      <c r="FBX9" s="91"/>
      <c r="FBY9" s="91"/>
      <c r="FBZ9" s="91"/>
      <c r="FCA9" s="91"/>
      <c r="FCB9" s="91"/>
      <c r="FCC9" s="91"/>
      <c r="FCD9" s="91"/>
      <c r="FCE9" s="91"/>
      <c r="FCF9" s="91"/>
      <c r="FCG9" s="91"/>
      <c r="FCH9" s="91"/>
      <c r="FCI9" s="91"/>
      <c r="FCJ9" s="91"/>
      <c r="FCK9" s="91"/>
      <c r="FCL9" s="91"/>
      <c r="FCM9" s="91"/>
      <c r="FCN9" s="91"/>
      <c r="FCO9" s="91"/>
      <c r="FCP9" s="91"/>
      <c r="FCQ9" s="91"/>
      <c r="FCR9" s="91"/>
      <c r="FCS9" s="91"/>
      <c r="FCT9" s="91"/>
      <c r="FCU9" s="91"/>
      <c r="FCV9" s="91"/>
      <c r="FCW9" s="91"/>
      <c r="FCX9" s="91"/>
      <c r="FCY9" s="91"/>
      <c r="FCZ9" s="91"/>
      <c r="FDA9" s="91"/>
      <c r="FDB9" s="91"/>
      <c r="FDC9" s="91"/>
      <c r="FDD9" s="91"/>
      <c r="FDE9" s="91"/>
      <c r="FDF9" s="91"/>
      <c r="FDG9" s="91"/>
      <c r="FDH9" s="91"/>
      <c r="FDI9" s="91"/>
      <c r="FDJ9" s="91"/>
      <c r="FDK9" s="91"/>
      <c r="FDL9" s="91"/>
      <c r="FDM9" s="91"/>
      <c r="FDN9" s="91"/>
      <c r="FDO9" s="91"/>
      <c r="FDP9" s="91"/>
      <c r="FDQ9" s="91"/>
      <c r="FDR9" s="91"/>
      <c r="FDS9" s="91"/>
      <c r="FDT9" s="91"/>
      <c r="FDU9" s="91"/>
      <c r="FDV9" s="91"/>
      <c r="FDW9" s="91"/>
      <c r="FDX9" s="91"/>
      <c r="FDY9" s="91"/>
      <c r="FDZ9" s="91"/>
      <c r="FEA9" s="91"/>
      <c r="FEB9" s="91"/>
      <c r="FEC9" s="91"/>
      <c r="FED9" s="91"/>
      <c r="FEE9" s="91"/>
      <c r="FEF9" s="91"/>
      <c r="FEG9" s="91"/>
      <c r="FEH9" s="91"/>
      <c r="FEI9" s="91"/>
      <c r="FEJ9" s="91"/>
      <c r="FEK9" s="91"/>
      <c r="FEL9" s="91"/>
      <c r="FEM9" s="91"/>
      <c r="FEN9" s="91"/>
      <c r="FEO9" s="91"/>
      <c r="FEP9" s="91"/>
      <c r="FEQ9" s="91"/>
      <c r="FER9" s="91"/>
      <c r="FES9" s="91"/>
      <c r="FET9" s="91"/>
      <c r="FEU9" s="91"/>
      <c r="FEV9" s="91"/>
      <c r="FEW9" s="91"/>
      <c r="FEX9" s="91"/>
      <c r="FEY9" s="91"/>
      <c r="FEZ9" s="91"/>
      <c r="FFA9" s="91"/>
      <c r="FFB9" s="91"/>
      <c r="FFC9" s="91"/>
      <c r="FFD9" s="91"/>
      <c r="FFE9" s="91"/>
      <c r="FFF9" s="91"/>
      <c r="FFG9" s="91"/>
      <c r="FFH9" s="91"/>
      <c r="FFI9" s="91"/>
      <c r="FFJ9" s="91"/>
      <c r="FFK9" s="91"/>
      <c r="FFL9" s="91"/>
      <c r="FFM9" s="91"/>
      <c r="FFN9" s="91"/>
      <c r="FFO9" s="91"/>
      <c r="FFP9" s="91"/>
      <c r="FFQ9" s="91"/>
      <c r="FFR9" s="91"/>
      <c r="FFS9" s="91"/>
      <c r="FFT9" s="91"/>
      <c r="FFU9" s="91"/>
      <c r="FFV9" s="91"/>
      <c r="FFW9" s="91"/>
      <c r="FFX9" s="91"/>
      <c r="FFY9" s="91"/>
      <c r="FFZ9" s="91"/>
      <c r="FGA9" s="91"/>
      <c r="FGB9" s="91"/>
      <c r="FGC9" s="91"/>
      <c r="FGD9" s="91"/>
      <c r="FGE9" s="91"/>
      <c r="FGF9" s="91"/>
      <c r="FGG9" s="91"/>
      <c r="FGH9" s="91"/>
      <c r="FGI9" s="91"/>
      <c r="FGJ9" s="91"/>
      <c r="FGK9" s="91"/>
      <c r="FGL9" s="91"/>
      <c r="FGM9" s="91"/>
      <c r="FGN9" s="91"/>
      <c r="FGO9" s="91"/>
      <c r="FGP9" s="91"/>
      <c r="FGQ9" s="91"/>
      <c r="FGR9" s="91"/>
      <c r="FGS9" s="91"/>
      <c r="FGT9" s="91"/>
      <c r="FGU9" s="91"/>
      <c r="FGV9" s="91"/>
      <c r="FGW9" s="91"/>
      <c r="FGX9" s="91"/>
      <c r="FGY9" s="91"/>
      <c r="FGZ9" s="91"/>
      <c r="FHA9" s="91"/>
      <c r="FHB9" s="91"/>
      <c r="FHC9" s="91"/>
      <c r="FHD9" s="91"/>
      <c r="FHE9" s="91"/>
      <c r="FHF9" s="91"/>
      <c r="FHG9" s="91"/>
      <c r="FHH9" s="91"/>
      <c r="FHI9" s="91"/>
      <c r="FHJ9" s="91"/>
      <c r="FHK9" s="91"/>
      <c r="FHL9" s="91"/>
      <c r="FHM9" s="91"/>
      <c r="FHN9" s="91"/>
      <c r="FHO9" s="91"/>
      <c r="FHP9" s="91"/>
      <c r="FHQ9" s="91"/>
      <c r="FHR9" s="91"/>
      <c r="FHS9" s="91"/>
      <c r="FHT9" s="91"/>
      <c r="FHU9" s="91"/>
      <c r="FHV9" s="91"/>
      <c r="FHW9" s="91"/>
      <c r="FHX9" s="91"/>
      <c r="FHY9" s="91"/>
      <c r="FHZ9" s="91"/>
      <c r="FIA9" s="91"/>
      <c r="FIB9" s="91"/>
      <c r="FIC9" s="91"/>
      <c r="FID9" s="91"/>
      <c r="FIE9" s="91"/>
      <c r="FIF9" s="91"/>
      <c r="FIG9" s="91"/>
      <c r="FIH9" s="91"/>
      <c r="FII9" s="91"/>
      <c r="FIJ9" s="91"/>
      <c r="FIK9" s="91"/>
      <c r="FIL9" s="91"/>
      <c r="FIM9" s="91"/>
      <c r="FIN9" s="91"/>
      <c r="FIO9" s="91"/>
      <c r="FIP9" s="91"/>
      <c r="FIQ9" s="91"/>
      <c r="FIR9" s="91"/>
      <c r="FIS9" s="91"/>
      <c r="FIT9" s="91"/>
      <c r="FIU9" s="91"/>
      <c r="FIV9" s="91"/>
      <c r="FIW9" s="91"/>
      <c r="FIX9" s="91"/>
      <c r="FIY9" s="91"/>
      <c r="FIZ9" s="91"/>
      <c r="FJA9" s="91"/>
      <c r="FJB9" s="91"/>
      <c r="FJC9" s="91"/>
      <c r="FJD9" s="91"/>
      <c r="FJE9" s="91"/>
      <c r="FJF9" s="91"/>
      <c r="FJG9" s="91"/>
      <c r="FJH9" s="91"/>
      <c r="FJI9" s="91"/>
      <c r="FJJ9" s="91"/>
      <c r="FJK9" s="91"/>
      <c r="FJL9" s="91"/>
      <c r="FJM9" s="91"/>
      <c r="FJN9" s="91"/>
      <c r="FJO9" s="91"/>
      <c r="FJP9" s="91"/>
      <c r="FJQ9" s="91"/>
      <c r="FJR9" s="91"/>
      <c r="FJS9" s="91"/>
      <c r="FJT9" s="91"/>
      <c r="FJU9" s="91"/>
      <c r="FJV9" s="91"/>
      <c r="FJW9" s="91"/>
      <c r="FJX9" s="91"/>
      <c r="FJY9" s="91"/>
      <c r="FJZ9" s="91"/>
      <c r="FKA9" s="91"/>
      <c r="FKB9" s="91"/>
      <c r="FKC9" s="91"/>
      <c r="FKD9" s="91"/>
      <c r="FKE9" s="91"/>
      <c r="FKF9" s="91"/>
      <c r="FKG9" s="91"/>
      <c r="FKH9" s="91"/>
      <c r="FKI9" s="91"/>
      <c r="FKJ9" s="91"/>
      <c r="FKK9" s="91"/>
      <c r="FKL9" s="91"/>
      <c r="FKM9" s="91"/>
      <c r="FKN9" s="91"/>
      <c r="FKO9" s="91"/>
      <c r="FKP9" s="91"/>
      <c r="FKQ9" s="91"/>
      <c r="FKR9" s="91"/>
      <c r="FKS9" s="91"/>
      <c r="FKT9" s="91"/>
      <c r="FKU9" s="91"/>
      <c r="FKV9" s="91"/>
      <c r="FKW9" s="91"/>
      <c r="FKX9" s="91"/>
      <c r="FKY9" s="91"/>
      <c r="FKZ9" s="91"/>
      <c r="FLA9" s="91"/>
      <c r="FLB9" s="91"/>
      <c r="FLC9" s="91"/>
      <c r="FLD9" s="91"/>
      <c r="FLE9" s="91"/>
      <c r="FLF9" s="91"/>
      <c r="FLG9" s="91"/>
      <c r="FLH9" s="91"/>
      <c r="FLI9" s="91"/>
      <c r="FLJ9" s="91"/>
      <c r="FLK9" s="91"/>
      <c r="FLL9" s="91"/>
      <c r="FLM9" s="91"/>
      <c r="FLN9" s="91"/>
      <c r="FLO9" s="91"/>
      <c r="FLP9" s="91"/>
      <c r="FLQ9" s="91"/>
      <c r="FLR9" s="91"/>
      <c r="FLS9" s="91"/>
      <c r="FLT9" s="91"/>
      <c r="FLU9" s="91"/>
      <c r="FLV9" s="91"/>
      <c r="FLW9" s="91"/>
      <c r="FLX9" s="91"/>
      <c r="FLY9" s="91"/>
      <c r="FLZ9" s="91"/>
      <c r="FMA9" s="91"/>
      <c r="FMB9" s="91"/>
      <c r="FMC9" s="91"/>
      <c r="FMD9" s="91"/>
      <c r="FME9" s="91"/>
      <c r="FMF9" s="91"/>
      <c r="FMG9" s="91"/>
      <c r="FMH9" s="91"/>
      <c r="FMI9" s="91"/>
      <c r="FMJ9" s="91"/>
      <c r="FMK9" s="91"/>
      <c r="FML9" s="91"/>
      <c r="FMM9" s="91"/>
      <c r="FMN9" s="91"/>
      <c r="FMO9" s="91"/>
      <c r="FMP9" s="91"/>
      <c r="FMQ9" s="91"/>
      <c r="FMR9" s="91"/>
      <c r="FMS9" s="91"/>
      <c r="FMT9" s="91"/>
      <c r="FMU9" s="91"/>
      <c r="FMV9" s="91"/>
      <c r="FMW9" s="91"/>
      <c r="FMX9" s="91"/>
      <c r="FMY9" s="91"/>
      <c r="FMZ9" s="91"/>
      <c r="FNA9" s="91"/>
      <c r="FNB9" s="91"/>
      <c r="FNC9" s="91"/>
      <c r="FND9" s="91"/>
      <c r="FNE9" s="91"/>
      <c r="FNF9" s="91"/>
      <c r="FNG9" s="91"/>
      <c r="FNH9" s="91"/>
      <c r="FNI9" s="91"/>
      <c r="FNJ9" s="91"/>
      <c r="FNK9" s="91"/>
      <c r="FNL9" s="91"/>
      <c r="FNM9" s="91"/>
      <c r="FNN9" s="91"/>
      <c r="FNO9" s="91"/>
      <c r="FNP9" s="91"/>
      <c r="FNQ9" s="91"/>
      <c r="FNR9" s="91"/>
      <c r="FNS9" s="91"/>
      <c r="FNT9" s="91"/>
      <c r="FNU9" s="91"/>
      <c r="FNV9" s="91"/>
      <c r="FNW9" s="91"/>
      <c r="FNX9" s="91"/>
      <c r="FNY9" s="91"/>
      <c r="FNZ9" s="91"/>
      <c r="FOA9" s="91"/>
      <c r="FOB9" s="91"/>
      <c r="FOC9" s="91"/>
      <c r="FOD9" s="91"/>
      <c r="FOE9" s="91"/>
      <c r="FOF9" s="91"/>
      <c r="FOG9" s="91"/>
      <c r="FOH9" s="91"/>
      <c r="FOI9" s="91"/>
      <c r="FOJ9" s="91"/>
      <c r="FOK9" s="91"/>
      <c r="FOL9" s="91"/>
      <c r="FOM9" s="91"/>
      <c r="FON9" s="91"/>
      <c r="FOO9" s="91"/>
      <c r="FOP9" s="91"/>
      <c r="FOQ9" s="91"/>
      <c r="FOR9" s="91"/>
      <c r="FOS9" s="91"/>
      <c r="FOT9" s="91"/>
      <c r="FOU9" s="91"/>
      <c r="FOV9" s="91"/>
      <c r="FOW9" s="91"/>
      <c r="FOX9" s="91"/>
      <c r="FOY9" s="91"/>
      <c r="FOZ9" s="91"/>
      <c r="FPA9" s="91"/>
      <c r="FPB9" s="91"/>
      <c r="FPC9" s="91"/>
      <c r="FPD9" s="91"/>
      <c r="FPE9" s="91"/>
      <c r="FPF9" s="91"/>
      <c r="FPG9" s="91"/>
      <c r="FPH9" s="91"/>
      <c r="FPI9" s="91"/>
      <c r="FPJ9" s="91"/>
      <c r="FPK9" s="91"/>
      <c r="FPL9" s="91"/>
      <c r="FPM9" s="91"/>
      <c r="FPN9" s="91"/>
      <c r="FPO9" s="91"/>
      <c r="FPP9" s="91"/>
      <c r="FPQ9" s="91"/>
      <c r="FPR9" s="91"/>
      <c r="FPS9" s="91"/>
      <c r="FPT9" s="91"/>
      <c r="FPU9" s="91"/>
      <c r="FPV9" s="91"/>
      <c r="FPW9" s="91"/>
      <c r="FPX9" s="91"/>
      <c r="FPY9" s="91"/>
      <c r="FPZ9" s="91"/>
      <c r="FQA9" s="91"/>
      <c r="FQB9" s="91"/>
      <c r="FQC9" s="91"/>
      <c r="FQD9" s="91"/>
      <c r="FQE9" s="91"/>
      <c r="FQF9" s="91"/>
      <c r="FQG9" s="91"/>
      <c r="FQH9" s="91"/>
      <c r="FQI9" s="91"/>
      <c r="FQJ9" s="91"/>
      <c r="FQK9" s="91"/>
      <c r="FQL9" s="91"/>
      <c r="FQM9" s="91"/>
      <c r="FQN9" s="91"/>
      <c r="FQO9" s="91"/>
      <c r="FQP9" s="91"/>
      <c r="FQQ9" s="91"/>
      <c r="FQR9" s="91"/>
      <c r="FQS9" s="91"/>
      <c r="FQT9" s="91"/>
      <c r="FQU9" s="91"/>
      <c r="FQV9" s="91"/>
      <c r="FQW9" s="91"/>
      <c r="FQX9" s="91"/>
      <c r="FQY9" s="91"/>
      <c r="FQZ9" s="91"/>
      <c r="FRA9" s="91"/>
      <c r="FRB9" s="91"/>
      <c r="FRC9" s="91"/>
      <c r="FRD9" s="91"/>
      <c r="FRE9" s="91"/>
      <c r="FRF9" s="91"/>
      <c r="FRG9" s="91"/>
      <c r="FRH9" s="91"/>
      <c r="FRI9" s="91"/>
      <c r="FRJ9" s="91"/>
      <c r="FRK9" s="91"/>
      <c r="FRL9" s="91"/>
      <c r="FRM9" s="91"/>
      <c r="FRN9" s="91"/>
      <c r="FRO9" s="91"/>
      <c r="FRP9" s="91"/>
      <c r="FRQ9" s="91"/>
      <c r="FRR9" s="91"/>
      <c r="FRS9" s="91"/>
      <c r="FRT9" s="91"/>
      <c r="FRU9" s="91"/>
      <c r="FRV9" s="91"/>
      <c r="FRW9" s="91"/>
      <c r="FRX9" s="91"/>
      <c r="FRY9" s="91"/>
      <c r="FRZ9" s="91"/>
      <c r="FSA9" s="91"/>
      <c r="FSB9" s="91"/>
      <c r="FSC9" s="91"/>
      <c r="FSD9" s="91"/>
      <c r="FSE9" s="91"/>
      <c r="FSF9" s="91"/>
      <c r="FSG9" s="91"/>
      <c r="FSH9" s="91"/>
      <c r="FSI9" s="91"/>
      <c r="FSJ9" s="91"/>
      <c r="FSK9" s="91"/>
      <c r="FSL9" s="91"/>
      <c r="FSM9" s="91"/>
      <c r="FSN9" s="91"/>
      <c r="FSO9" s="91"/>
      <c r="FSP9" s="91"/>
      <c r="FSQ9" s="91"/>
      <c r="FSR9" s="91"/>
      <c r="FSS9" s="91"/>
      <c r="FST9" s="91"/>
      <c r="FSU9" s="91"/>
      <c r="FSV9" s="91"/>
      <c r="FSW9" s="91"/>
      <c r="FSX9" s="91"/>
      <c r="FSY9" s="91"/>
      <c r="FSZ9" s="91"/>
      <c r="FTA9" s="91"/>
      <c r="FTB9" s="91"/>
      <c r="FTC9" s="91"/>
      <c r="FTD9" s="91"/>
      <c r="FTE9" s="91"/>
      <c r="FTF9" s="91"/>
      <c r="FTG9" s="91"/>
      <c r="FTH9" s="91"/>
      <c r="FTI9" s="91"/>
      <c r="FTJ9" s="91"/>
      <c r="FTK9" s="91"/>
      <c r="FTL9" s="91"/>
      <c r="FTM9" s="91"/>
      <c r="FTN9" s="91"/>
      <c r="FTO9" s="91"/>
      <c r="FTP9" s="91"/>
      <c r="FTQ9" s="91"/>
      <c r="FTR9" s="91"/>
      <c r="FTS9" s="91"/>
      <c r="FTT9" s="91"/>
      <c r="FTU9" s="91"/>
      <c r="FTV9" s="91"/>
      <c r="FTW9" s="91"/>
      <c r="FTX9" s="91"/>
      <c r="FTY9" s="91"/>
      <c r="FTZ9" s="91"/>
      <c r="FUA9" s="91"/>
      <c r="FUB9" s="91"/>
      <c r="FUC9" s="91"/>
      <c r="FUD9" s="91"/>
      <c r="FUE9" s="91"/>
      <c r="FUF9" s="91"/>
      <c r="FUG9" s="91"/>
      <c r="FUH9" s="91"/>
      <c r="FUI9" s="91"/>
      <c r="FUJ9" s="91"/>
      <c r="FUK9" s="91"/>
      <c r="FUL9" s="91"/>
      <c r="FUM9" s="91"/>
      <c r="FUN9" s="91"/>
      <c r="FUO9" s="91"/>
      <c r="FUP9" s="91"/>
      <c r="FUQ9" s="91"/>
      <c r="FUR9" s="91"/>
      <c r="FUS9" s="91"/>
      <c r="FUT9" s="91"/>
      <c r="FUU9" s="91"/>
      <c r="FUV9" s="91"/>
      <c r="FUW9" s="91"/>
      <c r="FUX9" s="91"/>
      <c r="FUY9" s="91"/>
      <c r="FUZ9" s="91"/>
      <c r="FVA9" s="91"/>
      <c r="FVB9" s="91"/>
      <c r="FVC9" s="91"/>
      <c r="FVD9" s="91"/>
      <c r="FVE9" s="91"/>
      <c r="FVF9" s="91"/>
      <c r="FVG9" s="91"/>
      <c r="FVH9" s="91"/>
      <c r="FVI9" s="91"/>
      <c r="FVJ9" s="91"/>
      <c r="FVK9" s="91"/>
      <c r="FVL9" s="91"/>
      <c r="FVM9" s="91"/>
      <c r="FVN9" s="91"/>
      <c r="FVO9" s="91"/>
      <c r="FVP9" s="91"/>
      <c r="FVQ9" s="91"/>
      <c r="FVR9" s="91"/>
      <c r="FVS9" s="91"/>
      <c r="FVT9" s="91"/>
      <c r="FVU9" s="91"/>
      <c r="FVV9" s="91"/>
      <c r="FVW9" s="91"/>
      <c r="FVX9" s="91"/>
      <c r="FVY9" s="91"/>
      <c r="FVZ9" s="91"/>
      <c r="FWA9" s="91"/>
      <c r="FWB9" s="91"/>
      <c r="FWC9" s="91"/>
      <c r="FWD9" s="91"/>
      <c r="FWE9" s="91"/>
      <c r="FWF9" s="91"/>
      <c r="FWG9" s="91"/>
      <c r="FWH9" s="91"/>
      <c r="FWI9" s="91"/>
      <c r="FWJ9" s="91"/>
      <c r="FWK9" s="91"/>
      <c r="FWL9" s="91"/>
      <c r="FWM9" s="91"/>
      <c r="FWN9" s="91"/>
      <c r="FWO9" s="91"/>
      <c r="FWP9" s="91"/>
      <c r="FWQ9" s="91"/>
      <c r="FWR9" s="91"/>
      <c r="FWS9" s="91"/>
      <c r="FWT9" s="91"/>
      <c r="FWU9" s="91"/>
      <c r="FWV9" s="91"/>
      <c r="FWW9" s="91"/>
      <c r="FWX9" s="91"/>
      <c r="FWY9" s="91"/>
      <c r="FWZ9" s="91"/>
      <c r="FXA9" s="91"/>
      <c r="FXB9" s="91"/>
      <c r="FXC9" s="91"/>
      <c r="FXD9" s="91"/>
      <c r="FXE9" s="91"/>
      <c r="FXF9" s="91"/>
      <c r="FXG9" s="91"/>
      <c r="FXH9" s="91"/>
      <c r="FXI9" s="91"/>
      <c r="FXJ9" s="91"/>
      <c r="FXK9" s="91"/>
      <c r="FXL9" s="91"/>
      <c r="FXM9" s="91"/>
      <c r="FXN9" s="91"/>
      <c r="FXO9" s="91"/>
      <c r="FXP9" s="91"/>
      <c r="FXQ9" s="91"/>
      <c r="FXR9" s="91"/>
      <c r="FXS9" s="91"/>
      <c r="FXT9" s="91"/>
      <c r="FXU9" s="91"/>
      <c r="FXV9" s="91"/>
      <c r="FXW9" s="91"/>
      <c r="FXX9" s="91"/>
      <c r="FXY9" s="91"/>
      <c r="FXZ9" s="91"/>
      <c r="FYA9" s="91"/>
      <c r="FYB9" s="91"/>
      <c r="FYC9" s="91"/>
      <c r="FYD9" s="91"/>
      <c r="FYE9" s="91"/>
      <c r="FYF9" s="91"/>
      <c r="FYG9" s="91"/>
      <c r="FYH9" s="91"/>
      <c r="FYI9" s="91"/>
      <c r="FYJ9" s="91"/>
      <c r="FYK9" s="91"/>
      <c r="FYL9" s="91"/>
      <c r="FYM9" s="91"/>
      <c r="FYN9" s="91"/>
      <c r="FYO9" s="91"/>
      <c r="FYP9" s="91"/>
      <c r="FYQ9" s="91"/>
      <c r="FYR9" s="91"/>
      <c r="FYS9" s="91"/>
      <c r="FYT9" s="91"/>
      <c r="FYU9" s="91"/>
      <c r="FYV9" s="91"/>
      <c r="FYW9" s="91"/>
      <c r="FYX9" s="91"/>
      <c r="FYY9" s="91"/>
      <c r="FYZ9" s="91"/>
      <c r="FZA9" s="91"/>
      <c r="FZB9" s="91"/>
      <c r="FZC9" s="91"/>
      <c r="FZD9" s="91"/>
      <c r="FZE9" s="91"/>
      <c r="FZF9" s="91"/>
      <c r="FZG9" s="91"/>
      <c r="FZH9" s="91"/>
      <c r="FZI9" s="91"/>
      <c r="FZJ9" s="91"/>
      <c r="FZK9" s="91"/>
      <c r="FZL9" s="91"/>
      <c r="FZM9" s="91"/>
      <c r="FZN9" s="91"/>
      <c r="FZO9" s="91"/>
      <c r="FZP9" s="91"/>
      <c r="FZQ9" s="91"/>
      <c r="FZR9" s="91"/>
      <c r="FZS9" s="91"/>
      <c r="FZT9" s="91"/>
      <c r="FZU9" s="91"/>
      <c r="FZV9" s="91"/>
      <c r="FZW9" s="91"/>
      <c r="FZX9" s="91"/>
      <c r="FZY9" s="91"/>
      <c r="FZZ9" s="91"/>
      <c r="GAA9" s="91"/>
      <c r="GAB9" s="91"/>
      <c r="GAC9" s="91"/>
      <c r="GAD9" s="91"/>
      <c r="GAE9" s="91"/>
      <c r="GAF9" s="91"/>
      <c r="GAG9" s="91"/>
      <c r="GAH9" s="91"/>
      <c r="GAI9" s="91"/>
      <c r="GAJ9" s="91"/>
      <c r="GAK9" s="91"/>
      <c r="GAL9" s="91"/>
      <c r="GAM9" s="91"/>
      <c r="GAN9" s="91"/>
      <c r="GAO9" s="91"/>
      <c r="GAP9" s="91"/>
      <c r="GAQ9" s="91"/>
      <c r="GAR9" s="91"/>
      <c r="GAS9" s="91"/>
      <c r="GAT9" s="91"/>
      <c r="GAU9" s="91"/>
      <c r="GAV9" s="91"/>
      <c r="GAW9" s="91"/>
      <c r="GAX9" s="91"/>
      <c r="GAY9" s="91"/>
      <c r="GAZ9" s="91"/>
      <c r="GBA9" s="91"/>
      <c r="GBB9" s="91"/>
      <c r="GBC9" s="91"/>
      <c r="GBD9" s="91"/>
      <c r="GBE9" s="91"/>
      <c r="GBF9" s="91"/>
      <c r="GBG9" s="91"/>
      <c r="GBH9" s="91"/>
      <c r="GBI9" s="91"/>
      <c r="GBJ9" s="91"/>
      <c r="GBK9" s="91"/>
      <c r="GBL9" s="91"/>
      <c r="GBM9" s="91"/>
      <c r="GBN9" s="91"/>
      <c r="GBO9" s="91"/>
      <c r="GBP9" s="91"/>
      <c r="GBQ9" s="91"/>
      <c r="GBR9" s="91"/>
      <c r="GBS9" s="91"/>
      <c r="GBT9" s="91"/>
      <c r="GBU9" s="91"/>
      <c r="GBV9" s="91"/>
      <c r="GBW9" s="91"/>
      <c r="GBX9" s="91"/>
      <c r="GBY9" s="91"/>
      <c r="GBZ9" s="91"/>
      <c r="GCA9" s="91"/>
      <c r="GCB9" s="91"/>
      <c r="GCC9" s="91"/>
      <c r="GCD9" s="91"/>
      <c r="GCE9" s="91"/>
      <c r="GCF9" s="91"/>
      <c r="GCG9" s="91"/>
      <c r="GCH9" s="91"/>
      <c r="GCI9" s="91"/>
      <c r="GCJ9" s="91"/>
      <c r="GCK9" s="91"/>
      <c r="GCL9" s="91"/>
      <c r="GCM9" s="91"/>
      <c r="GCN9" s="91"/>
      <c r="GCO9" s="91"/>
      <c r="GCP9" s="91"/>
      <c r="GCQ9" s="91"/>
      <c r="GCR9" s="91"/>
      <c r="GCS9" s="91"/>
      <c r="GCT9" s="91"/>
      <c r="GCU9" s="91"/>
      <c r="GCV9" s="91"/>
      <c r="GCW9" s="91"/>
      <c r="GCX9" s="91"/>
      <c r="GCY9" s="91"/>
      <c r="GCZ9" s="91"/>
      <c r="GDA9" s="91"/>
      <c r="GDB9" s="91"/>
      <c r="GDC9" s="91"/>
      <c r="GDD9" s="91"/>
      <c r="GDE9" s="91"/>
      <c r="GDF9" s="91"/>
      <c r="GDG9" s="91"/>
      <c r="GDH9" s="91"/>
      <c r="GDI9" s="91"/>
      <c r="GDJ9" s="91"/>
      <c r="GDK9" s="91"/>
      <c r="GDL9" s="91"/>
      <c r="GDM9" s="91"/>
      <c r="GDN9" s="91"/>
      <c r="GDO9" s="91"/>
      <c r="GDP9" s="91"/>
      <c r="GDQ9" s="91"/>
      <c r="GDR9" s="91"/>
      <c r="GDS9" s="91"/>
      <c r="GDT9" s="91"/>
      <c r="GDU9" s="91"/>
      <c r="GDV9" s="91"/>
      <c r="GDW9" s="91"/>
      <c r="GDX9" s="91"/>
      <c r="GDY9" s="91"/>
      <c r="GDZ9" s="91"/>
      <c r="GEA9" s="91"/>
      <c r="GEB9" s="91"/>
      <c r="GEC9" s="91"/>
      <c r="GED9" s="91"/>
      <c r="GEE9" s="91"/>
      <c r="GEF9" s="91"/>
      <c r="GEG9" s="91"/>
      <c r="GEH9" s="91"/>
      <c r="GEI9" s="91"/>
      <c r="GEJ9" s="91"/>
      <c r="GEK9" s="91"/>
      <c r="GEL9" s="91"/>
      <c r="GEM9" s="91"/>
      <c r="GEN9" s="91"/>
      <c r="GEO9" s="91"/>
      <c r="GEP9" s="91"/>
      <c r="GEQ9" s="91"/>
      <c r="GER9" s="91"/>
      <c r="GES9" s="91"/>
      <c r="GET9" s="91"/>
      <c r="GEU9" s="91"/>
      <c r="GEV9" s="91"/>
      <c r="GEW9" s="91"/>
      <c r="GEX9" s="91"/>
      <c r="GEY9" s="91"/>
      <c r="GEZ9" s="91"/>
      <c r="GFA9" s="91"/>
      <c r="GFB9" s="91"/>
      <c r="GFC9" s="91"/>
      <c r="GFD9" s="91"/>
      <c r="GFE9" s="91"/>
      <c r="GFF9" s="91"/>
      <c r="GFG9" s="91"/>
      <c r="GFH9" s="91"/>
      <c r="GFI9" s="91"/>
      <c r="GFJ9" s="91"/>
      <c r="GFK9" s="91"/>
      <c r="GFL9" s="91"/>
      <c r="GFM9" s="91"/>
      <c r="GFN9" s="91"/>
      <c r="GFO9" s="91"/>
      <c r="GFP9" s="91"/>
      <c r="GFQ9" s="91"/>
      <c r="GFR9" s="91"/>
      <c r="GFS9" s="91"/>
      <c r="GFT9" s="91"/>
      <c r="GFU9" s="91"/>
      <c r="GFV9" s="91"/>
      <c r="GFW9" s="91"/>
      <c r="GFX9" s="91"/>
      <c r="GFY9" s="91"/>
      <c r="GFZ9" s="91"/>
      <c r="GGA9" s="91"/>
      <c r="GGB9" s="91"/>
      <c r="GGC9" s="91"/>
      <c r="GGD9" s="91"/>
      <c r="GGE9" s="91"/>
      <c r="GGF9" s="91"/>
      <c r="GGG9" s="91"/>
      <c r="GGH9" s="91"/>
      <c r="GGI9" s="91"/>
      <c r="GGJ9" s="91"/>
      <c r="GGK9" s="91"/>
      <c r="GGL9" s="91"/>
      <c r="GGM9" s="91"/>
      <c r="GGN9" s="91"/>
      <c r="GGO9" s="91"/>
      <c r="GGP9" s="91"/>
      <c r="GGQ9" s="91"/>
      <c r="GGR9" s="91"/>
      <c r="GGS9" s="91"/>
      <c r="GGT9" s="91"/>
      <c r="GGU9" s="91"/>
      <c r="GGV9" s="91"/>
      <c r="GGW9" s="91"/>
      <c r="GGX9" s="91"/>
      <c r="GGY9" s="91"/>
      <c r="GGZ9" s="91"/>
      <c r="GHA9" s="91"/>
      <c r="GHB9" s="91"/>
      <c r="GHC9" s="91"/>
      <c r="GHD9" s="91"/>
      <c r="GHE9" s="91"/>
      <c r="GHF9" s="91"/>
      <c r="GHG9" s="91"/>
      <c r="GHH9" s="91"/>
      <c r="GHI9" s="91"/>
      <c r="GHJ9" s="91"/>
      <c r="GHK9" s="91"/>
      <c r="GHL9" s="91"/>
      <c r="GHM9" s="91"/>
      <c r="GHN9" s="91"/>
      <c r="GHO9" s="91"/>
      <c r="GHP9" s="91"/>
      <c r="GHQ9" s="91"/>
      <c r="GHR9" s="91"/>
      <c r="GHS9" s="91"/>
      <c r="GHT9" s="91"/>
      <c r="GHU9" s="91"/>
      <c r="GHV9" s="91"/>
      <c r="GHW9" s="91"/>
      <c r="GHX9" s="91"/>
      <c r="GHY9" s="91"/>
      <c r="GHZ9" s="91"/>
      <c r="GIA9" s="91"/>
      <c r="GIB9" s="91"/>
      <c r="GIC9" s="91"/>
      <c r="GID9" s="91"/>
      <c r="GIE9" s="91"/>
      <c r="GIF9" s="91"/>
      <c r="GIG9" s="91"/>
      <c r="GIH9" s="91"/>
      <c r="GII9" s="91"/>
      <c r="GIJ9" s="91"/>
      <c r="GIK9" s="91"/>
      <c r="GIL9" s="91"/>
      <c r="GIM9" s="91"/>
      <c r="GIN9" s="91"/>
      <c r="GIO9" s="91"/>
      <c r="GIP9" s="91"/>
      <c r="GIQ9" s="91"/>
      <c r="GIR9" s="91"/>
      <c r="GIS9" s="91"/>
      <c r="GIT9" s="91"/>
      <c r="GIU9" s="91"/>
      <c r="GIV9" s="91"/>
      <c r="GIW9" s="91"/>
      <c r="GIX9" s="91"/>
      <c r="GIY9" s="91"/>
      <c r="GIZ9" s="91"/>
      <c r="GJA9" s="91"/>
      <c r="GJB9" s="91"/>
      <c r="GJC9" s="91"/>
      <c r="GJD9" s="91"/>
      <c r="GJE9" s="91"/>
      <c r="GJF9" s="91"/>
      <c r="GJG9" s="91"/>
      <c r="GJH9" s="91"/>
      <c r="GJI9" s="91"/>
      <c r="GJJ9" s="91"/>
      <c r="GJK9" s="91"/>
      <c r="GJL9" s="91"/>
      <c r="GJM9" s="91"/>
      <c r="GJN9" s="91"/>
      <c r="GJO9" s="91"/>
      <c r="GJP9" s="91"/>
      <c r="GJQ9" s="91"/>
      <c r="GJR9" s="91"/>
      <c r="GJS9" s="91"/>
      <c r="GJT9" s="91"/>
      <c r="GJU9" s="91"/>
      <c r="GJV9" s="91"/>
      <c r="GJW9" s="91"/>
      <c r="GJX9" s="91"/>
      <c r="GJY9" s="91"/>
      <c r="GJZ9" s="91"/>
      <c r="GKA9" s="91"/>
      <c r="GKB9" s="91"/>
      <c r="GKC9" s="91"/>
      <c r="GKD9" s="91"/>
      <c r="GKE9" s="91"/>
      <c r="GKF9" s="91"/>
      <c r="GKG9" s="91"/>
      <c r="GKH9" s="91"/>
      <c r="GKI9" s="91"/>
      <c r="GKJ9" s="91"/>
      <c r="GKK9" s="91"/>
      <c r="GKL9" s="91"/>
      <c r="GKM9" s="91"/>
      <c r="GKN9" s="91"/>
      <c r="GKO9" s="91"/>
      <c r="GKP9" s="91"/>
      <c r="GKQ9" s="91"/>
      <c r="GKR9" s="91"/>
      <c r="GKS9" s="91"/>
      <c r="GKT9" s="91"/>
      <c r="GKU9" s="91"/>
      <c r="GKV9" s="91"/>
      <c r="GKW9" s="91"/>
      <c r="GKX9" s="91"/>
      <c r="GKY9" s="91"/>
      <c r="GKZ9" s="91"/>
      <c r="GLA9" s="91"/>
      <c r="GLB9" s="91"/>
      <c r="GLC9" s="91"/>
      <c r="GLD9" s="91"/>
      <c r="GLE9" s="91"/>
      <c r="GLF9" s="91"/>
      <c r="GLG9" s="91"/>
      <c r="GLH9" s="91"/>
      <c r="GLI9" s="91"/>
      <c r="GLJ9" s="91"/>
      <c r="GLK9" s="91"/>
      <c r="GLL9" s="91"/>
      <c r="GLM9" s="91"/>
      <c r="GLN9" s="91"/>
      <c r="GLO9" s="91"/>
      <c r="GLP9" s="91"/>
      <c r="GLQ9" s="91"/>
      <c r="GLR9" s="91"/>
      <c r="GLS9" s="91"/>
      <c r="GLT9" s="91"/>
      <c r="GLU9" s="91"/>
      <c r="GLV9" s="91"/>
      <c r="GLW9" s="91"/>
      <c r="GLX9" s="91"/>
      <c r="GLY9" s="91"/>
      <c r="GLZ9" s="91"/>
      <c r="GMA9" s="91"/>
      <c r="GMB9" s="91"/>
      <c r="GMC9" s="91"/>
      <c r="GMD9" s="91"/>
      <c r="GME9" s="91"/>
      <c r="GMF9" s="91"/>
      <c r="GMG9" s="91"/>
      <c r="GMH9" s="91"/>
      <c r="GMI9" s="91"/>
      <c r="GMJ9" s="91"/>
      <c r="GMK9" s="91"/>
      <c r="GML9" s="91"/>
      <c r="GMM9" s="91"/>
      <c r="GMN9" s="91"/>
      <c r="GMO9" s="91"/>
      <c r="GMP9" s="91"/>
      <c r="GMQ9" s="91"/>
      <c r="GMR9" s="91"/>
      <c r="GMS9" s="91"/>
      <c r="GMT9" s="91"/>
      <c r="GMU9" s="91"/>
      <c r="GMV9" s="91"/>
      <c r="GMW9" s="91"/>
      <c r="GMX9" s="91"/>
      <c r="GMY9" s="91"/>
      <c r="GMZ9" s="91"/>
      <c r="GNA9" s="91"/>
      <c r="GNB9" s="91"/>
      <c r="GNC9" s="91"/>
      <c r="GND9" s="91"/>
      <c r="GNE9" s="91"/>
      <c r="GNF9" s="91"/>
      <c r="GNG9" s="91"/>
      <c r="GNH9" s="91"/>
      <c r="GNI9" s="91"/>
      <c r="GNJ9" s="91"/>
      <c r="GNK9" s="91"/>
      <c r="GNL9" s="91"/>
      <c r="GNM9" s="91"/>
      <c r="GNN9" s="91"/>
      <c r="GNO9" s="91"/>
      <c r="GNP9" s="91"/>
      <c r="GNQ9" s="91"/>
      <c r="GNR9" s="91"/>
      <c r="GNS9" s="91"/>
      <c r="GNT9" s="91"/>
      <c r="GNU9" s="91"/>
      <c r="GNV9" s="91"/>
      <c r="GNW9" s="91"/>
      <c r="GNX9" s="91"/>
      <c r="GNY9" s="91"/>
      <c r="GNZ9" s="91"/>
      <c r="GOA9" s="91"/>
      <c r="GOB9" s="91"/>
      <c r="GOC9" s="91"/>
      <c r="GOD9" s="91"/>
      <c r="GOE9" s="91"/>
      <c r="GOF9" s="91"/>
      <c r="GOG9" s="91"/>
      <c r="GOH9" s="91"/>
      <c r="GOI9" s="91"/>
      <c r="GOJ9" s="91"/>
      <c r="GOK9" s="91"/>
      <c r="GOL9" s="91"/>
      <c r="GOM9" s="91"/>
      <c r="GON9" s="91"/>
      <c r="GOO9" s="91"/>
      <c r="GOP9" s="91"/>
      <c r="GOQ9" s="91"/>
      <c r="GOR9" s="91"/>
      <c r="GOS9" s="91"/>
      <c r="GOT9" s="91"/>
      <c r="GOU9" s="91"/>
      <c r="GOV9" s="91"/>
      <c r="GOW9" s="91"/>
      <c r="GOX9" s="91"/>
      <c r="GOY9" s="91"/>
      <c r="GOZ9" s="91"/>
      <c r="GPA9" s="91"/>
      <c r="GPB9" s="91"/>
      <c r="GPC9" s="91"/>
      <c r="GPD9" s="91"/>
      <c r="GPE9" s="91"/>
      <c r="GPF9" s="91"/>
      <c r="GPG9" s="91"/>
      <c r="GPH9" s="91"/>
      <c r="GPI9" s="91"/>
      <c r="GPJ9" s="91"/>
      <c r="GPK9" s="91"/>
      <c r="GPL9" s="91"/>
      <c r="GPM9" s="91"/>
      <c r="GPN9" s="91"/>
      <c r="GPO9" s="91"/>
      <c r="GPP9" s="91"/>
      <c r="GPQ9" s="91"/>
      <c r="GPR9" s="91"/>
      <c r="GPS9" s="91"/>
      <c r="GPT9" s="91"/>
      <c r="GPU9" s="91"/>
      <c r="GPV9" s="91"/>
      <c r="GPW9" s="91"/>
      <c r="GPX9" s="91"/>
      <c r="GPY9" s="91"/>
      <c r="GPZ9" s="91"/>
      <c r="GQA9" s="91"/>
      <c r="GQB9" s="91"/>
      <c r="GQC9" s="91"/>
      <c r="GQD9" s="91"/>
      <c r="GQE9" s="91"/>
      <c r="GQF9" s="91"/>
      <c r="GQG9" s="91"/>
      <c r="GQH9" s="91"/>
      <c r="GQI9" s="91"/>
      <c r="GQJ9" s="91"/>
      <c r="GQK9" s="91"/>
      <c r="GQL9" s="91"/>
      <c r="GQM9" s="91"/>
      <c r="GQN9" s="91"/>
      <c r="GQO9" s="91"/>
      <c r="GQP9" s="91"/>
      <c r="GQQ9" s="91"/>
      <c r="GQR9" s="91"/>
      <c r="GQS9" s="91"/>
      <c r="GQT9" s="91"/>
      <c r="GQU9" s="91"/>
      <c r="GQV9" s="91"/>
      <c r="GQW9" s="91"/>
      <c r="GQX9" s="91"/>
      <c r="GQY9" s="91"/>
      <c r="GQZ9" s="91"/>
      <c r="GRA9" s="91"/>
      <c r="GRB9" s="91"/>
      <c r="GRC9" s="91"/>
      <c r="GRD9" s="91"/>
      <c r="GRE9" s="91"/>
      <c r="GRF9" s="91"/>
      <c r="GRG9" s="91"/>
      <c r="GRH9" s="91"/>
      <c r="GRI9" s="91"/>
      <c r="GRJ9" s="91"/>
      <c r="GRK9" s="91"/>
      <c r="GRL9" s="91"/>
      <c r="GRM9" s="91"/>
      <c r="GRN9" s="91"/>
      <c r="GRO9" s="91"/>
      <c r="GRP9" s="91"/>
      <c r="GRQ9" s="91"/>
      <c r="GRR9" s="91"/>
      <c r="GRS9" s="91"/>
      <c r="GRT9" s="91"/>
      <c r="GRU9" s="91"/>
      <c r="GRV9" s="91"/>
      <c r="GRW9" s="91"/>
      <c r="GRX9" s="91"/>
      <c r="GRY9" s="91"/>
      <c r="GRZ9" s="91"/>
      <c r="GSA9" s="91"/>
      <c r="GSB9" s="91"/>
      <c r="GSC9" s="91"/>
      <c r="GSD9" s="91"/>
      <c r="GSE9" s="91"/>
      <c r="GSF9" s="91"/>
      <c r="GSG9" s="91"/>
      <c r="GSH9" s="91"/>
      <c r="GSI9" s="91"/>
      <c r="GSJ9" s="91"/>
      <c r="GSK9" s="91"/>
      <c r="GSL9" s="91"/>
      <c r="GSM9" s="91"/>
      <c r="GSN9" s="91"/>
      <c r="GSO9" s="91"/>
      <c r="GSP9" s="91"/>
      <c r="GSQ9" s="91"/>
      <c r="GSR9" s="91"/>
      <c r="GSS9" s="91"/>
      <c r="GST9" s="91"/>
      <c r="GSU9" s="91"/>
      <c r="GSV9" s="91"/>
      <c r="GSW9" s="91"/>
      <c r="GSX9" s="91"/>
      <c r="GSY9" s="91"/>
      <c r="GSZ9" s="91"/>
      <c r="GTA9" s="91"/>
      <c r="GTB9" s="91"/>
      <c r="GTC9" s="91"/>
      <c r="GTD9" s="91"/>
      <c r="GTE9" s="91"/>
      <c r="GTF9" s="91"/>
      <c r="GTG9" s="91"/>
      <c r="GTH9" s="91"/>
      <c r="GTI9" s="91"/>
      <c r="GTJ9" s="91"/>
      <c r="GTK9" s="91"/>
      <c r="GTL9" s="91"/>
      <c r="GTM9" s="91"/>
      <c r="GTN9" s="91"/>
      <c r="GTO9" s="91"/>
      <c r="GTP9" s="91"/>
      <c r="GTQ9" s="91"/>
      <c r="GTR9" s="91"/>
      <c r="GTS9" s="91"/>
      <c r="GTT9" s="91"/>
      <c r="GTU9" s="91"/>
      <c r="GTV9" s="91"/>
      <c r="GTW9" s="91"/>
      <c r="GTX9" s="91"/>
      <c r="GTY9" s="91"/>
      <c r="GTZ9" s="91"/>
      <c r="GUA9" s="91"/>
      <c r="GUB9" s="91"/>
      <c r="GUC9" s="91"/>
      <c r="GUD9" s="91"/>
      <c r="GUE9" s="91"/>
      <c r="GUF9" s="91"/>
      <c r="GUG9" s="91"/>
      <c r="GUH9" s="91"/>
      <c r="GUI9" s="91"/>
      <c r="GUJ9" s="91"/>
      <c r="GUK9" s="91"/>
      <c r="GUL9" s="91"/>
      <c r="GUM9" s="91"/>
      <c r="GUN9" s="91"/>
      <c r="GUO9" s="91"/>
      <c r="GUP9" s="91"/>
      <c r="GUQ9" s="91"/>
      <c r="GUR9" s="91"/>
      <c r="GUS9" s="91"/>
      <c r="GUT9" s="91"/>
      <c r="GUU9" s="91"/>
      <c r="GUV9" s="91"/>
      <c r="GUW9" s="91"/>
      <c r="GUX9" s="91"/>
      <c r="GUY9" s="91"/>
      <c r="GUZ9" s="91"/>
      <c r="GVA9" s="91"/>
      <c r="GVB9" s="91"/>
      <c r="GVC9" s="91"/>
      <c r="GVD9" s="91"/>
      <c r="GVE9" s="91"/>
      <c r="GVF9" s="91"/>
      <c r="GVG9" s="91"/>
      <c r="GVH9" s="91"/>
      <c r="GVI9" s="91"/>
      <c r="GVJ9" s="91"/>
      <c r="GVK9" s="91"/>
      <c r="GVL9" s="91"/>
      <c r="GVM9" s="91"/>
      <c r="GVN9" s="91"/>
      <c r="GVO9" s="91"/>
      <c r="GVP9" s="91"/>
      <c r="GVQ9" s="91"/>
      <c r="GVR9" s="91"/>
      <c r="GVS9" s="91"/>
      <c r="GVT9" s="91"/>
      <c r="GVU9" s="91"/>
      <c r="GVV9" s="91"/>
      <c r="GVW9" s="91"/>
      <c r="GVX9" s="91"/>
      <c r="GVY9" s="91"/>
      <c r="GVZ9" s="91"/>
      <c r="GWA9" s="91"/>
      <c r="GWB9" s="91"/>
      <c r="GWC9" s="91"/>
      <c r="GWD9" s="91"/>
      <c r="GWE9" s="91"/>
      <c r="GWF9" s="91"/>
      <c r="GWG9" s="91"/>
      <c r="GWH9" s="91"/>
      <c r="GWI9" s="91"/>
      <c r="GWJ9" s="91"/>
      <c r="GWK9" s="91"/>
      <c r="GWL9" s="91"/>
      <c r="GWM9" s="91"/>
      <c r="GWN9" s="91"/>
      <c r="GWO9" s="91"/>
      <c r="GWP9" s="91"/>
      <c r="GWQ9" s="91"/>
      <c r="GWR9" s="91"/>
      <c r="GWS9" s="91"/>
      <c r="GWT9" s="91"/>
      <c r="GWU9" s="91"/>
      <c r="GWV9" s="91"/>
      <c r="GWW9" s="91"/>
      <c r="GWX9" s="91"/>
      <c r="GWY9" s="91"/>
      <c r="GWZ9" s="91"/>
      <c r="GXA9" s="91"/>
      <c r="GXB9" s="91"/>
      <c r="GXC9" s="91"/>
      <c r="GXD9" s="91"/>
      <c r="GXE9" s="91"/>
      <c r="GXF9" s="91"/>
      <c r="GXG9" s="91"/>
      <c r="GXH9" s="91"/>
      <c r="GXI9" s="91"/>
      <c r="GXJ9" s="91"/>
      <c r="GXK9" s="91"/>
      <c r="GXL9" s="91"/>
      <c r="GXM9" s="91"/>
      <c r="GXN9" s="91"/>
      <c r="GXO9" s="91"/>
      <c r="GXP9" s="91"/>
      <c r="GXQ9" s="91"/>
      <c r="GXR9" s="91"/>
      <c r="GXS9" s="91"/>
      <c r="GXT9" s="91"/>
      <c r="GXU9" s="91"/>
      <c r="GXV9" s="91"/>
      <c r="GXW9" s="91"/>
      <c r="GXX9" s="91"/>
      <c r="GXY9" s="91"/>
      <c r="GXZ9" s="91"/>
      <c r="GYA9" s="91"/>
      <c r="GYB9" s="91"/>
      <c r="GYC9" s="91"/>
      <c r="GYD9" s="91"/>
      <c r="GYE9" s="91"/>
      <c r="GYF9" s="91"/>
      <c r="GYG9" s="91"/>
      <c r="GYH9" s="91"/>
      <c r="GYI9" s="91"/>
      <c r="GYJ9" s="91"/>
      <c r="GYK9" s="91"/>
      <c r="GYL9" s="91"/>
      <c r="GYM9" s="91"/>
      <c r="GYN9" s="91"/>
      <c r="GYO9" s="91"/>
      <c r="GYP9" s="91"/>
      <c r="GYQ9" s="91"/>
      <c r="GYR9" s="91"/>
      <c r="GYS9" s="91"/>
      <c r="GYT9" s="91"/>
      <c r="GYU9" s="91"/>
      <c r="GYV9" s="91"/>
      <c r="GYW9" s="91"/>
      <c r="GYX9" s="91"/>
      <c r="GYY9" s="91"/>
      <c r="GYZ9" s="91"/>
      <c r="GZA9" s="91"/>
      <c r="GZB9" s="91"/>
      <c r="GZC9" s="91"/>
      <c r="GZD9" s="91"/>
      <c r="GZE9" s="91"/>
      <c r="GZF9" s="91"/>
      <c r="GZG9" s="91"/>
      <c r="GZH9" s="91"/>
      <c r="GZI9" s="91"/>
      <c r="GZJ9" s="91"/>
      <c r="GZK9" s="91"/>
      <c r="GZL9" s="91"/>
      <c r="GZM9" s="91"/>
      <c r="GZN9" s="91"/>
      <c r="GZO9" s="91"/>
      <c r="GZP9" s="91"/>
      <c r="GZQ9" s="91"/>
      <c r="GZR9" s="91"/>
      <c r="GZS9" s="91"/>
      <c r="GZT9" s="91"/>
      <c r="GZU9" s="91"/>
      <c r="GZV9" s="91"/>
      <c r="GZW9" s="91"/>
      <c r="GZX9" s="91"/>
      <c r="GZY9" s="91"/>
      <c r="GZZ9" s="91"/>
      <c r="HAA9" s="91"/>
      <c r="HAB9" s="91"/>
      <c r="HAC9" s="91"/>
      <c r="HAD9" s="91"/>
      <c r="HAE9" s="91"/>
      <c r="HAF9" s="91"/>
      <c r="HAG9" s="91"/>
      <c r="HAH9" s="91"/>
      <c r="HAI9" s="91"/>
      <c r="HAJ9" s="91"/>
      <c r="HAK9" s="91"/>
      <c r="HAL9" s="91"/>
      <c r="HAM9" s="91"/>
      <c r="HAN9" s="91"/>
      <c r="HAO9" s="91"/>
      <c r="HAP9" s="91"/>
      <c r="HAQ9" s="91"/>
      <c r="HAR9" s="91"/>
      <c r="HAS9" s="91"/>
      <c r="HAT9" s="91"/>
      <c r="HAU9" s="91"/>
      <c r="HAV9" s="91"/>
      <c r="HAW9" s="91"/>
      <c r="HAX9" s="91"/>
      <c r="HAY9" s="91"/>
      <c r="HAZ9" s="91"/>
      <c r="HBA9" s="91"/>
      <c r="HBB9" s="91"/>
      <c r="HBC9" s="91"/>
      <c r="HBD9" s="91"/>
      <c r="HBE9" s="91"/>
      <c r="HBF9" s="91"/>
      <c r="HBG9" s="91"/>
      <c r="HBH9" s="91"/>
      <c r="HBI9" s="91"/>
      <c r="HBJ9" s="91"/>
      <c r="HBK9" s="91"/>
      <c r="HBL9" s="91"/>
      <c r="HBM9" s="91"/>
      <c r="HBN9" s="91"/>
      <c r="HBO9" s="91"/>
      <c r="HBP9" s="91"/>
      <c r="HBQ9" s="91"/>
      <c r="HBR9" s="91"/>
      <c r="HBS9" s="91"/>
      <c r="HBT9" s="91"/>
      <c r="HBU9" s="91"/>
      <c r="HBV9" s="91"/>
      <c r="HBW9" s="91"/>
      <c r="HBX9" s="91"/>
      <c r="HBY9" s="91"/>
      <c r="HBZ9" s="91"/>
      <c r="HCA9" s="91"/>
      <c r="HCB9" s="91"/>
      <c r="HCC9" s="91"/>
      <c r="HCD9" s="91"/>
      <c r="HCE9" s="91"/>
      <c r="HCF9" s="91"/>
      <c r="HCG9" s="91"/>
      <c r="HCH9" s="91"/>
      <c r="HCI9" s="91"/>
      <c r="HCJ9" s="91"/>
      <c r="HCK9" s="91"/>
      <c r="HCL9" s="91"/>
      <c r="HCM9" s="91"/>
      <c r="HCN9" s="91"/>
      <c r="HCO9" s="91"/>
      <c r="HCP9" s="91"/>
      <c r="HCQ9" s="91"/>
      <c r="HCR9" s="91"/>
      <c r="HCS9" s="91"/>
      <c r="HCT9" s="91"/>
      <c r="HCU9" s="91"/>
      <c r="HCV9" s="91"/>
      <c r="HCW9" s="91"/>
      <c r="HCX9" s="91"/>
      <c r="HCY9" s="91"/>
      <c r="HCZ9" s="91"/>
      <c r="HDA9" s="91"/>
      <c r="HDB9" s="91"/>
      <c r="HDC9" s="91"/>
      <c r="HDD9" s="91"/>
      <c r="HDE9" s="91"/>
      <c r="HDF9" s="91"/>
      <c r="HDG9" s="91"/>
      <c r="HDH9" s="91"/>
      <c r="HDI9" s="91"/>
      <c r="HDJ9" s="91"/>
      <c r="HDK9" s="91"/>
      <c r="HDL9" s="91"/>
      <c r="HDM9" s="91"/>
      <c r="HDN9" s="91"/>
      <c r="HDO9" s="91"/>
      <c r="HDP9" s="91"/>
      <c r="HDQ9" s="91"/>
      <c r="HDR9" s="91"/>
      <c r="HDS9" s="91"/>
      <c r="HDT9" s="91"/>
      <c r="HDU9" s="91"/>
      <c r="HDV9" s="91"/>
      <c r="HDW9" s="91"/>
      <c r="HDX9" s="91"/>
      <c r="HDY9" s="91"/>
      <c r="HDZ9" s="91"/>
      <c r="HEA9" s="91"/>
      <c r="HEB9" s="91"/>
      <c r="HEC9" s="91"/>
      <c r="HED9" s="91"/>
      <c r="HEE9" s="91"/>
      <c r="HEF9" s="91"/>
      <c r="HEG9" s="91"/>
      <c r="HEH9" s="91"/>
      <c r="HEI9" s="91"/>
      <c r="HEJ9" s="91"/>
      <c r="HEK9" s="91"/>
      <c r="HEL9" s="91"/>
      <c r="HEM9" s="91"/>
      <c r="HEN9" s="91"/>
      <c r="HEO9" s="91"/>
      <c r="HEP9" s="91"/>
      <c r="HEQ9" s="91"/>
      <c r="HER9" s="91"/>
      <c r="HES9" s="91"/>
      <c r="HET9" s="91"/>
      <c r="HEU9" s="91"/>
      <c r="HEV9" s="91"/>
      <c r="HEW9" s="91"/>
      <c r="HEX9" s="91"/>
      <c r="HEY9" s="91"/>
      <c r="HEZ9" s="91"/>
      <c r="HFA9" s="91"/>
      <c r="HFB9" s="91"/>
      <c r="HFC9" s="91"/>
      <c r="HFD9" s="91"/>
      <c r="HFE9" s="91"/>
      <c r="HFF9" s="91"/>
      <c r="HFG9" s="91"/>
      <c r="HFH9" s="91"/>
      <c r="HFI9" s="91"/>
      <c r="HFJ9" s="91"/>
      <c r="HFK9" s="91"/>
      <c r="HFL9" s="91"/>
      <c r="HFM9" s="91"/>
      <c r="HFN9" s="91"/>
      <c r="HFO9" s="91"/>
      <c r="HFP9" s="91"/>
      <c r="HFQ9" s="91"/>
      <c r="HFR9" s="91"/>
      <c r="HFS9" s="91"/>
      <c r="HFT9" s="91"/>
      <c r="HFU9" s="91"/>
      <c r="HFV9" s="91"/>
      <c r="HFW9" s="91"/>
      <c r="HFX9" s="91"/>
      <c r="HFY9" s="91"/>
      <c r="HFZ9" s="91"/>
      <c r="HGA9" s="91"/>
      <c r="HGB9" s="91"/>
      <c r="HGC9" s="91"/>
      <c r="HGD9" s="91"/>
      <c r="HGE9" s="91"/>
      <c r="HGF9" s="91"/>
      <c r="HGG9" s="91"/>
      <c r="HGH9" s="91"/>
      <c r="HGI9" s="91"/>
      <c r="HGJ9" s="91"/>
      <c r="HGK9" s="91"/>
      <c r="HGL9" s="91"/>
      <c r="HGM9" s="91"/>
      <c r="HGN9" s="91"/>
      <c r="HGO9" s="91"/>
      <c r="HGP9" s="91"/>
      <c r="HGQ9" s="91"/>
      <c r="HGR9" s="91"/>
      <c r="HGS9" s="91"/>
      <c r="HGT9" s="91"/>
      <c r="HGU9" s="91"/>
      <c r="HGV9" s="91"/>
      <c r="HGW9" s="91"/>
      <c r="HGX9" s="91"/>
      <c r="HGY9" s="91"/>
      <c r="HGZ9" s="91"/>
      <c r="HHA9" s="91"/>
      <c r="HHB9" s="91"/>
      <c r="HHC9" s="91"/>
      <c r="HHD9" s="91"/>
      <c r="HHE9" s="91"/>
      <c r="HHF9" s="91"/>
      <c r="HHG9" s="91"/>
      <c r="HHH9" s="91"/>
      <c r="HHI9" s="91"/>
      <c r="HHJ9" s="91"/>
      <c r="HHK9" s="91"/>
      <c r="HHL9" s="91"/>
      <c r="HHM9" s="91"/>
      <c r="HHN9" s="91"/>
      <c r="HHO9" s="91"/>
      <c r="HHP9" s="91"/>
      <c r="HHQ9" s="91"/>
      <c r="HHR9" s="91"/>
      <c r="HHS9" s="91"/>
      <c r="HHT9" s="91"/>
      <c r="HHU9" s="91"/>
      <c r="HHV9" s="91"/>
      <c r="HHW9" s="91"/>
      <c r="HHX9" s="91"/>
      <c r="HHY9" s="91"/>
      <c r="HHZ9" s="91"/>
      <c r="HIA9" s="91"/>
      <c r="HIB9" s="91"/>
      <c r="HIC9" s="91"/>
      <c r="HID9" s="91"/>
      <c r="HIE9" s="91"/>
      <c r="HIF9" s="91"/>
      <c r="HIG9" s="91"/>
      <c r="HIH9" s="91"/>
      <c r="HII9" s="91"/>
      <c r="HIJ9" s="91"/>
      <c r="HIK9" s="91"/>
      <c r="HIL9" s="91"/>
      <c r="HIM9" s="91"/>
      <c r="HIN9" s="91"/>
      <c r="HIO9" s="91"/>
      <c r="HIP9" s="91"/>
      <c r="HIQ9" s="91"/>
      <c r="HIR9" s="91"/>
      <c r="HIS9" s="91"/>
      <c r="HIT9" s="91"/>
      <c r="HIU9" s="91"/>
      <c r="HIV9" s="91"/>
      <c r="HIW9" s="91"/>
      <c r="HIX9" s="91"/>
      <c r="HIY9" s="91"/>
      <c r="HIZ9" s="91"/>
      <c r="HJA9" s="91"/>
      <c r="HJB9" s="91"/>
      <c r="HJC9" s="91"/>
      <c r="HJD9" s="91"/>
      <c r="HJE9" s="91"/>
      <c r="HJF9" s="91"/>
      <c r="HJG9" s="91"/>
      <c r="HJH9" s="91"/>
      <c r="HJI9" s="91"/>
      <c r="HJJ9" s="91"/>
      <c r="HJK9" s="91"/>
      <c r="HJL9" s="91"/>
      <c r="HJM9" s="91"/>
      <c r="HJN9" s="91"/>
      <c r="HJO9" s="91"/>
      <c r="HJP9" s="91"/>
      <c r="HJQ9" s="91"/>
      <c r="HJR9" s="91"/>
      <c r="HJS9" s="91"/>
      <c r="HJT9" s="91"/>
      <c r="HJU9" s="91"/>
      <c r="HJV9" s="91"/>
      <c r="HJW9" s="91"/>
      <c r="HJX9" s="91"/>
      <c r="HJY9" s="91"/>
      <c r="HJZ9" s="91"/>
      <c r="HKA9" s="91"/>
      <c r="HKB9" s="91"/>
      <c r="HKC9" s="91"/>
      <c r="HKD9" s="91"/>
      <c r="HKE9" s="91"/>
      <c r="HKF9" s="91"/>
      <c r="HKG9" s="91"/>
      <c r="HKH9" s="91"/>
      <c r="HKI9" s="91"/>
      <c r="HKJ9" s="91"/>
      <c r="HKK9" s="91"/>
      <c r="HKL9" s="91"/>
      <c r="HKM9" s="91"/>
      <c r="HKN9" s="91"/>
      <c r="HKO9" s="91"/>
      <c r="HKP9" s="91"/>
      <c r="HKQ9" s="91"/>
      <c r="HKR9" s="91"/>
      <c r="HKS9" s="91"/>
      <c r="HKT9" s="91"/>
      <c r="HKU9" s="91"/>
      <c r="HKV9" s="91"/>
      <c r="HKW9" s="91"/>
      <c r="HKX9" s="91"/>
      <c r="HKY9" s="91"/>
      <c r="HKZ9" s="91"/>
      <c r="HLA9" s="91"/>
      <c r="HLB9" s="91"/>
      <c r="HLC9" s="91"/>
      <c r="HLD9" s="91"/>
      <c r="HLE9" s="91"/>
      <c r="HLF9" s="91"/>
      <c r="HLG9" s="91"/>
      <c r="HLH9" s="91"/>
      <c r="HLI9" s="91"/>
      <c r="HLJ9" s="91"/>
      <c r="HLK9" s="91"/>
      <c r="HLL9" s="91"/>
      <c r="HLM9" s="91"/>
      <c r="HLN9" s="91"/>
      <c r="HLO9" s="91"/>
      <c r="HLP9" s="91"/>
      <c r="HLQ9" s="91"/>
      <c r="HLR9" s="91"/>
      <c r="HLS9" s="91"/>
      <c r="HLT9" s="91"/>
      <c r="HLU9" s="91"/>
      <c r="HLV9" s="91"/>
      <c r="HLW9" s="91"/>
      <c r="HLX9" s="91"/>
      <c r="HLY9" s="91"/>
      <c r="HLZ9" s="91"/>
      <c r="HMA9" s="91"/>
      <c r="HMB9" s="91"/>
      <c r="HMC9" s="91"/>
      <c r="HMD9" s="91"/>
      <c r="HME9" s="91"/>
      <c r="HMF9" s="91"/>
      <c r="HMG9" s="91"/>
      <c r="HMH9" s="91"/>
      <c r="HMI9" s="91"/>
      <c r="HMJ9" s="91"/>
      <c r="HMK9" s="91"/>
      <c r="HML9" s="91"/>
      <c r="HMM9" s="91"/>
      <c r="HMN9" s="91"/>
      <c r="HMO9" s="91"/>
      <c r="HMP9" s="91"/>
      <c r="HMQ9" s="91"/>
      <c r="HMR9" s="91"/>
      <c r="HMS9" s="91"/>
      <c r="HMT9" s="91"/>
      <c r="HMU9" s="91"/>
      <c r="HMV9" s="91"/>
      <c r="HMW9" s="91"/>
      <c r="HMX9" s="91"/>
      <c r="HMY9" s="91"/>
      <c r="HMZ9" s="91"/>
      <c r="HNA9" s="91"/>
      <c r="HNB9" s="91"/>
      <c r="HNC9" s="91"/>
      <c r="HND9" s="91"/>
      <c r="HNE9" s="91"/>
      <c r="HNF9" s="91"/>
      <c r="HNG9" s="91"/>
      <c r="HNH9" s="91"/>
      <c r="HNI9" s="91"/>
      <c r="HNJ9" s="91"/>
      <c r="HNK9" s="91"/>
      <c r="HNL9" s="91"/>
      <c r="HNM9" s="91"/>
      <c r="HNN9" s="91"/>
      <c r="HNO9" s="91"/>
      <c r="HNP9" s="91"/>
      <c r="HNQ9" s="91"/>
      <c r="HNR9" s="91"/>
      <c r="HNS9" s="91"/>
      <c r="HNT9" s="91"/>
      <c r="HNU9" s="91"/>
      <c r="HNV9" s="91"/>
      <c r="HNW9" s="91"/>
      <c r="HNX9" s="91"/>
      <c r="HNY9" s="91"/>
      <c r="HNZ9" s="91"/>
      <c r="HOA9" s="91"/>
      <c r="HOB9" s="91"/>
      <c r="HOC9" s="91"/>
      <c r="HOD9" s="91"/>
      <c r="HOE9" s="91"/>
      <c r="HOF9" s="91"/>
      <c r="HOG9" s="91"/>
      <c r="HOH9" s="91"/>
      <c r="HOI9" s="91"/>
      <c r="HOJ9" s="91"/>
      <c r="HOK9" s="91"/>
      <c r="HOL9" s="91"/>
      <c r="HOM9" s="91"/>
      <c r="HON9" s="91"/>
      <c r="HOO9" s="91"/>
      <c r="HOP9" s="91"/>
      <c r="HOQ9" s="91"/>
      <c r="HOR9" s="91"/>
      <c r="HOS9" s="91"/>
      <c r="HOT9" s="91"/>
      <c r="HOU9" s="91"/>
      <c r="HOV9" s="91"/>
      <c r="HOW9" s="91"/>
      <c r="HOX9" s="91"/>
      <c r="HOY9" s="91"/>
      <c r="HOZ9" s="91"/>
      <c r="HPA9" s="91"/>
      <c r="HPB9" s="91"/>
      <c r="HPC9" s="91"/>
      <c r="HPD9" s="91"/>
      <c r="HPE9" s="91"/>
      <c r="HPF9" s="91"/>
      <c r="HPG9" s="91"/>
      <c r="HPH9" s="91"/>
      <c r="HPI9" s="91"/>
      <c r="HPJ9" s="91"/>
      <c r="HPK9" s="91"/>
      <c r="HPL9" s="91"/>
      <c r="HPM9" s="91"/>
      <c r="HPN9" s="91"/>
      <c r="HPO9" s="91"/>
      <c r="HPP9" s="91"/>
      <c r="HPQ9" s="91"/>
      <c r="HPR9" s="91"/>
      <c r="HPS9" s="91"/>
      <c r="HPT9" s="91"/>
      <c r="HPU9" s="91"/>
      <c r="HPV9" s="91"/>
      <c r="HPW9" s="91"/>
      <c r="HPX9" s="91"/>
      <c r="HPY9" s="91"/>
      <c r="HPZ9" s="91"/>
      <c r="HQA9" s="91"/>
      <c r="HQB9" s="91"/>
      <c r="HQC9" s="91"/>
      <c r="HQD9" s="91"/>
      <c r="HQE9" s="91"/>
      <c r="HQF9" s="91"/>
      <c r="HQG9" s="91"/>
      <c r="HQH9" s="91"/>
      <c r="HQI9" s="91"/>
      <c r="HQJ9" s="91"/>
      <c r="HQK9" s="91"/>
      <c r="HQL9" s="91"/>
      <c r="HQM9" s="91"/>
      <c r="HQN9" s="91"/>
      <c r="HQO9" s="91"/>
      <c r="HQP9" s="91"/>
      <c r="HQQ9" s="91"/>
      <c r="HQR9" s="91"/>
      <c r="HQS9" s="91"/>
      <c r="HQT9" s="91"/>
      <c r="HQU9" s="91"/>
      <c r="HQV9" s="91"/>
      <c r="HQW9" s="91"/>
      <c r="HQX9" s="91"/>
      <c r="HQY9" s="91"/>
      <c r="HQZ9" s="91"/>
      <c r="HRA9" s="91"/>
      <c r="HRB9" s="91"/>
      <c r="HRC9" s="91"/>
      <c r="HRD9" s="91"/>
      <c r="HRE9" s="91"/>
      <c r="HRF9" s="91"/>
      <c r="HRG9" s="91"/>
      <c r="HRH9" s="91"/>
      <c r="HRI9" s="91"/>
      <c r="HRJ9" s="91"/>
      <c r="HRK9" s="91"/>
      <c r="HRL9" s="91"/>
      <c r="HRM9" s="91"/>
      <c r="HRN9" s="91"/>
      <c r="HRO9" s="91"/>
      <c r="HRP9" s="91"/>
      <c r="HRQ9" s="91"/>
      <c r="HRR9" s="91"/>
      <c r="HRS9" s="91"/>
      <c r="HRT9" s="91"/>
      <c r="HRU9" s="91"/>
      <c r="HRV9" s="91"/>
      <c r="HRW9" s="91"/>
      <c r="HRX9" s="91"/>
      <c r="HRY9" s="91"/>
      <c r="HRZ9" s="91"/>
      <c r="HSA9" s="91"/>
      <c r="HSB9" s="91"/>
      <c r="HSC9" s="91"/>
      <c r="HSD9" s="91"/>
      <c r="HSE9" s="91"/>
      <c r="HSF9" s="91"/>
      <c r="HSG9" s="91"/>
      <c r="HSH9" s="91"/>
      <c r="HSI9" s="91"/>
      <c r="HSJ9" s="91"/>
      <c r="HSK9" s="91"/>
      <c r="HSL9" s="91"/>
      <c r="HSM9" s="91"/>
      <c r="HSN9" s="91"/>
      <c r="HSO9" s="91"/>
      <c r="HSP9" s="91"/>
      <c r="HSQ9" s="91"/>
      <c r="HSR9" s="91"/>
      <c r="HSS9" s="91"/>
      <c r="HST9" s="91"/>
      <c r="HSU9" s="91"/>
      <c r="HSV9" s="91"/>
      <c r="HSW9" s="91"/>
      <c r="HSX9" s="91"/>
      <c r="HSY9" s="91"/>
      <c r="HSZ9" s="91"/>
      <c r="HTA9" s="91"/>
      <c r="HTB9" s="91"/>
      <c r="HTC9" s="91"/>
      <c r="HTD9" s="91"/>
      <c r="HTE9" s="91"/>
      <c r="HTF9" s="91"/>
      <c r="HTG9" s="91"/>
      <c r="HTH9" s="91"/>
      <c r="HTI9" s="91"/>
      <c r="HTJ9" s="91"/>
      <c r="HTK9" s="91"/>
      <c r="HTL9" s="91"/>
      <c r="HTM9" s="91"/>
      <c r="HTN9" s="91"/>
      <c r="HTO9" s="91"/>
      <c r="HTP9" s="91"/>
      <c r="HTQ9" s="91"/>
      <c r="HTR9" s="91"/>
      <c r="HTS9" s="91"/>
      <c r="HTT9" s="91"/>
      <c r="HTU9" s="91"/>
      <c r="HTV9" s="91"/>
      <c r="HTW9" s="91"/>
      <c r="HTX9" s="91"/>
      <c r="HTY9" s="91"/>
      <c r="HTZ9" s="91"/>
      <c r="HUA9" s="91"/>
      <c r="HUB9" s="91"/>
      <c r="HUC9" s="91"/>
      <c r="HUD9" s="91"/>
      <c r="HUE9" s="91"/>
      <c r="HUF9" s="91"/>
      <c r="HUG9" s="91"/>
      <c r="HUH9" s="91"/>
      <c r="HUI9" s="91"/>
      <c r="HUJ9" s="91"/>
      <c r="HUK9" s="91"/>
      <c r="HUL9" s="91"/>
      <c r="HUM9" s="91"/>
      <c r="HUN9" s="91"/>
      <c r="HUO9" s="91"/>
      <c r="HUP9" s="91"/>
      <c r="HUQ9" s="91"/>
      <c r="HUR9" s="91"/>
      <c r="HUS9" s="91"/>
      <c r="HUT9" s="91"/>
      <c r="HUU9" s="91"/>
      <c r="HUV9" s="91"/>
      <c r="HUW9" s="91"/>
      <c r="HUX9" s="91"/>
      <c r="HUY9" s="91"/>
      <c r="HUZ9" s="91"/>
      <c r="HVA9" s="91"/>
      <c r="HVB9" s="91"/>
      <c r="HVC9" s="91"/>
      <c r="HVD9" s="91"/>
      <c r="HVE9" s="91"/>
      <c r="HVF9" s="91"/>
      <c r="HVG9" s="91"/>
      <c r="HVH9" s="91"/>
      <c r="HVI9" s="91"/>
      <c r="HVJ9" s="91"/>
      <c r="HVK9" s="91"/>
      <c r="HVL9" s="91"/>
      <c r="HVM9" s="91"/>
      <c r="HVN9" s="91"/>
      <c r="HVO9" s="91"/>
      <c r="HVP9" s="91"/>
      <c r="HVQ9" s="91"/>
      <c r="HVR9" s="91"/>
      <c r="HVS9" s="91"/>
      <c r="HVT9" s="91"/>
      <c r="HVU9" s="91"/>
      <c r="HVV9" s="91"/>
      <c r="HVW9" s="91"/>
      <c r="HVX9" s="91"/>
      <c r="HVY9" s="91"/>
      <c r="HVZ9" s="91"/>
      <c r="HWA9" s="91"/>
      <c r="HWB9" s="91"/>
      <c r="HWC9" s="91"/>
      <c r="HWD9" s="91"/>
      <c r="HWE9" s="91"/>
      <c r="HWF9" s="91"/>
      <c r="HWG9" s="91"/>
      <c r="HWH9" s="91"/>
      <c r="HWI9" s="91"/>
      <c r="HWJ9" s="91"/>
      <c r="HWK9" s="91"/>
      <c r="HWL9" s="91"/>
      <c r="HWM9" s="91"/>
      <c r="HWN9" s="91"/>
      <c r="HWO9" s="91"/>
      <c r="HWP9" s="91"/>
      <c r="HWQ9" s="91"/>
      <c r="HWR9" s="91"/>
      <c r="HWS9" s="91"/>
      <c r="HWT9" s="91"/>
      <c r="HWU9" s="91"/>
      <c r="HWV9" s="91"/>
      <c r="HWW9" s="91"/>
      <c r="HWX9" s="91"/>
      <c r="HWY9" s="91"/>
      <c r="HWZ9" s="91"/>
      <c r="HXA9" s="91"/>
      <c r="HXB9" s="91"/>
      <c r="HXC9" s="91"/>
      <c r="HXD9" s="91"/>
      <c r="HXE9" s="91"/>
      <c r="HXF9" s="91"/>
      <c r="HXG9" s="91"/>
      <c r="HXH9" s="91"/>
      <c r="HXI9" s="91"/>
      <c r="HXJ9" s="91"/>
      <c r="HXK9" s="91"/>
      <c r="HXL9" s="91"/>
      <c r="HXM9" s="91"/>
      <c r="HXN9" s="91"/>
      <c r="HXO9" s="91"/>
      <c r="HXP9" s="91"/>
      <c r="HXQ9" s="91"/>
      <c r="HXR9" s="91"/>
      <c r="HXS9" s="91"/>
      <c r="HXT9" s="91"/>
      <c r="HXU9" s="91"/>
      <c r="HXV9" s="91"/>
      <c r="HXW9" s="91"/>
      <c r="HXX9" s="91"/>
      <c r="HXY9" s="91"/>
      <c r="HXZ9" s="91"/>
      <c r="HYA9" s="91"/>
      <c r="HYB9" s="91"/>
      <c r="HYC9" s="91"/>
      <c r="HYD9" s="91"/>
      <c r="HYE9" s="91"/>
      <c r="HYF9" s="91"/>
      <c r="HYG9" s="91"/>
      <c r="HYH9" s="91"/>
      <c r="HYI9" s="91"/>
      <c r="HYJ9" s="91"/>
      <c r="HYK9" s="91"/>
      <c r="HYL9" s="91"/>
      <c r="HYM9" s="91"/>
      <c r="HYN9" s="91"/>
      <c r="HYO9" s="91"/>
      <c r="HYP9" s="91"/>
      <c r="HYQ9" s="91"/>
      <c r="HYR9" s="91"/>
      <c r="HYS9" s="91"/>
      <c r="HYT9" s="91"/>
      <c r="HYU9" s="91"/>
      <c r="HYV9" s="91"/>
      <c r="HYW9" s="91"/>
      <c r="HYX9" s="91"/>
      <c r="HYY9" s="91"/>
      <c r="HYZ9" s="91"/>
      <c r="HZA9" s="91"/>
      <c r="HZB9" s="91"/>
      <c r="HZC9" s="91"/>
      <c r="HZD9" s="91"/>
      <c r="HZE9" s="91"/>
      <c r="HZF9" s="91"/>
      <c r="HZG9" s="91"/>
      <c r="HZH9" s="91"/>
      <c r="HZI9" s="91"/>
      <c r="HZJ9" s="91"/>
      <c r="HZK9" s="91"/>
      <c r="HZL9" s="91"/>
      <c r="HZM9" s="91"/>
      <c r="HZN9" s="91"/>
      <c r="HZO9" s="91"/>
      <c r="HZP9" s="91"/>
      <c r="HZQ9" s="91"/>
      <c r="HZR9" s="91"/>
      <c r="HZS9" s="91"/>
      <c r="HZT9" s="91"/>
      <c r="HZU9" s="91"/>
      <c r="HZV9" s="91"/>
      <c r="HZW9" s="91"/>
      <c r="HZX9" s="91"/>
      <c r="HZY9" s="91"/>
      <c r="HZZ9" s="91"/>
      <c r="IAA9" s="91"/>
      <c r="IAB9" s="91"/>
      <c r="IAC9" s="91"/>
      <c r="IAD9" s="91"/>
      <c r="IAE9" s="91"/>
      <c r="IAF9" s="91"/>
      <c r="IAG9" s="91"/>
      <c r="IAH9" s="91"/>
      <c r="IAI9" s="91"/>
      <c r="IAJ9" s="91"/>
      <c r="IAK9" s="91"/>
      <c r="IAL9" s="91"/>
      <c r="IAM9" s="91"/>
      <c r="IAN9" s="91"/>
      <c r="IAO9" s="91"/>
      <c r="IAP9" s="91"/>
      <c r="IAQ9" s="91"/>
      <c r="IAR9" s="91"/>
      <c r="IAS9" s="91"/>
      <c r="IAT9" s="91"/>
      <c r="IAU9" s="91"/>
      <c r="IAV9" s="91"/>
      <c r="IAW9" s="91"/>
      <c r="IAX9" s="91"/>
      <c r="IAY9" s="91"/>
      <c r="IAZ9" s="91"/>
      <c r="IBA9" s="91"/>
      <c r="IBB9" s="91"/>
      <c r="IBC9" s="91"/>
      <c r="IBD9" s="91"/>
      <c r="IBE9" s="91"/>
      <c r="IBF9" s="91"/>
      <c r="IBG9" s="91"/>
      <c r="IBH9" s="91"/>
      <c r="IBI9" s="91"/>
      <c r="IBJ9" s="91"/>
      <c r="IBK9" s="91"/>
      <c r="IBL9" s="91"/>
      <c r="IBM9" s="91"/>
      <c r="IBN9" s="91"/>
      <c r="IBO9" s="91"/>
      <c r="IBP9" s="91"/>
      <c r="IBQ9" s="91"/>
      <c r="IBR9" s="91"/>
      <c r="IBS9" s="91"/>
      <c r="IBT9" s="91"/>
      <c r="IBU9" s="91"/>
      <c r="IBV9" s="91"/>
      <c r="IBW9" s="91"/>
      <c r="IBX9" s="91"/>
      <c r="IBY9" s="91"/>
      <c r="IBZ9" s="91"/>
      <c r="ICA9" s="91"/>
      <c r="ICB9" s="91"/>
      <c r="ICC9" s="91"/>
      <c r="ICD9" s="91"/>
      <c r="ICE9" s="91"/>
      <c r="ICF9" s="91"/>
      <c r="ICG9" s="91"/>
      <c r="ICH9" s="91"/>
      <c r="ICI9" s="91"/>
      <c r="ICJ9" s="91"/>
      <c r="ICK9" s="91"/>
      <c r="ICL9" s="91"/>
      <c r="ICM9" s="91"/>
      <c r="ICN9" s="91"/>
      <c r="ICO9" s="91"/>
      <c r="ICP9" s="91"/>
      <c r="ICQ9" s="91"/>
      <c r="ICR9" s="91"/>
      <c r="ICS9" s="91"/>
      <c r="ICT9" s="91"/>
      <c r="ICU9" s="91"/>
      <c r="ICV9" s="91"/>
      <c r="ICW9" s="91"/>
      <c r="ICX9" s="91"/>
      <c r="ICY9" s="91"/>
      <c r="ICZ9" s="91"/>
      <c r="IDA9" s="91"/>
      <c r="IDB9" s="91"/>
      <c r="IDC9" s="91"/>
      <c r="IDD9" s="91"/>
      <c r="IDE9" s="91"/>
      <c r="IDF9" s="91"/>
      <c r="IDG9" s="91"/>
      <c r="IDH9" s="91"/>
      <c r="IDI9" s="91"/>
      <c r="IDJ9" s="91"/>
      <c r="IDK9" s="91"/>
      <c r="IDL9" s="91"/>
      <c r="IDM9" s="91"/>
      <c r="IDN9" s="91"/>
      <c r="IDO9" s="91"/>
      <c r="IDP9" s="91"/>
      <c r="IDQ9" s="91"/>
      <c r="IDR9" s="91"/>
      <c r="IDS9" s="91"/>
      <c r="IDT9" s="91"/>
      <c r="IDU9" s="91"/>
      <c r="IDV9" s="91"/>
      <c r="IDW9" s="91"/>
      <c r="IDX9" s="91"/>
      <c r="IDY9" s="91"/>
      <c r="IDZ9" s="91"/>
      <c r="IEA9" s="91"/>
      <c r="IEB9" s="91"/>
      <c r="IEC9" s="91"/>
      <c r="IED9" s="91"/>
      <c r="IEE9" s="91"/>
      <c r="IEF9" s="91"/>
      <c r="IEG9" s="91"/>
      <c r="IEH9" s="91"/>
      <c r="IEI9" s="91"/>
      <c r="IEJ9" s="91"/>
      <c r="IEK9" s="91"/>
      <c r="IEL9" s="91"/>
      <c r="IEM9" s="91"/>
      <c r="IEN9" s="91"/>
      <c r="IEO9" s="91"/>
      <c r="IEP9" s="91"/>
      <c r="IEQ9" s="91"/>
      <c r="IER9" s="91"/>
      <c r="IES9" s="91"/>
      <c r="IET9" s="91"/>
      <c r="IEU9" s="91"/>
      <c r="IEV9" s="91"/>
      <c r="IEW9" s="91"/>
      <c r="IEX9" s="91"/>
      <c r="IEY9" s="91"/>
      <c r="IEZ9" s="91"/>
      <c r="IFA9" s="91"/>
      <c r="IFB9" s="91"/>
      <c r="IFC9" s="91"/>
      <c r="IFD9" s="91"/>
      <c r="IFE9" s="91"/>
      <c r="IFF9" s="91"/>
      <c r="IFG9" s="91"/>
      <c r="IFH9" s="91"/>
      <c r="IFI9" s="91"/>
      <c r="IFJ9" s="91"/>
      <c r="IFK9" s="91"/>
      <c r="IFL9" s="91"/>
      <c r="IFM9" s="91"/>
      <c r="IFN9" s="91"/>
      <c r="IFO9" s="91"/>
      <c r="IFP9" s="91"/>
      <c r="IFQ9" s="91"/>
      <c r="IFR9" s="91"/>
      <c r="IFS9" s="91"/>
      <c r="IFT9" s="91"/>
      <c r="IFU9" s="91"/>
      <c r="IFV9" s="91"/>
      <c r="IFW9" s="91"/>
      <c r="IFX9" s="91"/>
      <c r="IFY9" s="91"/>
      <c r="IFZ9" s="91"/>
      <c r="IGA9" s="91"/>
      <c r="IGB9" s="91"/>
      <c r="IGC9" s="91"/>
      <c r="IGD9" s="91"/>
      <c r="IGE9" s="91"/>
      <c r="IGF9" s="91"/>
      <c r="IGG9" s="91"/>
      <c r="IGH9" s="91"/>
      <c r="IGI9" s="91"/>
      <c r="IGJ9" s="91"/>
      <c r="IGK9" s="91"/>
      <c r="IGL9" s="91"/>
      <c r="IGM9" s="91"/>
      <c r="IGN9" s="91"/>
      <c r="IGO9" s="91"/>
      <c r="IGP9" s="91"/>
      <c r="IGQ9" s="91"/>
      <c r="IGR9" s="91"/>
      <c r="IGS9" s="91"/>
      <c r="IGT9" s="91"/>
      <c r="IGU9" s="91"/>
      <c r="IGV9" s="91"/>
      <c r="IGW9" s="91"/>
      <c r="IGX9" s="91"/>
      <c r="IGY9" s="91"/>
      <c r="IGZ9" s="91"/>
      <c r="IHA9" s="91"/>
      <c r="IHB9" s="91"/>
      <c r="IHC9" s="91"/>
      <c r="IHD9" s="91"/>
      <c r="IHE9" s="91"/>
      <c r="IHF9" s="91"/>
      <c r="IHG9" s="91"/>
      <c r="IHH9" s="91"/>
      <c r="IHI9" s="91"/>
      <c r="IHJ9" s="91"/>
      <c r="IHK9" s="91"/>
      <c r="IHL9" s="91"/>
      <c r="IHM9" s="91"/>
      <c r="IHN9" s="91"/>
      <c r="IHO9" s="91"/>
      <c r="IHP9" s="91"/>
      <c r="IHQ9" s="91"/>
      <c r="IHR9" s="91"/>
      <c r="IHS9" s="91"/>
      <c r="IHT9" s="91"/>
      <c r="IHU9" s="91"/>
      <c r="IHV9" s="91"/>
      <c r="IHW9" s="91"/>
      <c r="IHX9" s="91"/>
      <c r="IHY9" s="91"/>
      <c r="IHZ9" s="91"/>
      <c r="IIA9" s="91"/>
      <c r="IIB9" s="91"/>
      <c r="IIC9" s="91"/>
      <c r="IID9" s="91"/>
      <c r="IIE9" s="91"/>
      <c r="IIF9" s="91"/>
      <c r="IIG9" s="91"/>
      <c r="IIH9" s="91"/>
      <c r="III9" s="91"/>
      <c r="IIJ9" s="91"/>
      <c r="IIK9" s="91"/>
      <c r="IIL9" s="91"/>
      <c r="IIM9" s="91"/>
      <c r="IIN9" s="91"/>
      <c r="IIO9" s="91"/>
      <c r="IIP9" s="91"/>
      <c r="IIQ9" s="91"/>
      <c r="IIR9" s="91"/>
      <c r="IIS9" s="91"/>
      <c r="IIT9" s="91"/>
      <c r="IIU9" s="91"/>
      <c r="IIV9" s="91"/>
      <c r="IIW9" s="91"/>
      <c r="IIX9" s="91"/>
      <c r="IIY9" s="91"/>
      <c r="IIZ9" s="91"/>
      <c r="IJA9" s="91"/>
      <c r="IJB9" s="91"/>
      <c r="IJC9" s="91"/>
      <c r="IJD9" s="91"/>
      <c r="IJE9" s="91"/>
      <c r="IJF9" s="91"/>
      <c r="IJG9" s="91"/>
      <c r="IJH9" s="91"/>
      <c r="IJI9" s="91"/>
      <c r="IJJ9" s="91"/>
      <c r="IJK9" s="91"/>
      <c r="IJL9" s="91"/>
      <c r="IJM9" s="91"/>
      <c r="IJN9" s="91"/>
      <c r="IJO9" s="91"/>
      <c r="IJP9" s="91"/>
      <c r="IJQ9" s="91"/>
      <c r="IJR9" s="91"/>
      <c r="IJS9" s="91"/>
      <c r="IJT9" s="91"/>
      <c r="IJU9" s="91"/>
      <c r="IJV9" s="91"/>
      <c r="IJW9" s="91"/>
      <c r="IJX9" s="91"/>
      <c r="IJY9" s="91"/>
      <c r="IJZ9" s="91"/>
      <c r="IKA9" s="91"/>
      <c r="IKB9" s="91"/>
      <c r="IKC9" s="91"/>
      <c r="IKD9" s="91"/>
      <c r="IKE9" s="91"/>
      <c r="IKF9" s="91"/>
      <c r="IKG9" s="91"/>
      <c r="IKH9" s="91"/>
      <c r="IKI9" s="91"/>
      <c r="IKJ9" s="91"/>
      <c r="IKK9" s="91"/>
      <c r="IKL9" s="91"/>
      <c r="IKM9" s="91"/>
      <c r="IKN9" s="91"/>
      <c r="IKO9" s="91"/>
      <c r="IKP9" s="91"/>
      <c r="IKQ9" s="91"/>
      <c r="IKR9" s="91"/>
      <c r="IKS9" s="91"/>
      <c r="IKT9" s="91"/>
      <c r="IKU9" s="91"/>
      <c r="IKV9" s="91"/>
      <c r="IKW9" s="91"/>
      <c r="IKX9" s="91"/>
      <c r="IKY9" s="91"/>
      <c r="IKZ9" s="91"/>
      <c r="ILA9" s="91"/>
      <c r="ILB9" s="91"/>
      <c r="ILC9" s="91"/>
      <c r="ILD9" s="91"/>
      <c r="ILE9" s="91"/>
      <c r="ILF9" s="91"/>
      <c r="ILG9" s="91"/>
      <c r="ILH9" s="91"/>
      <c r="ILI9" s="91"/>
      <c r="ILJ9" s="91"/>
      <c r="ILK9" s="91"/>
      <c r="ILL9" s="91"/>
      <c r="ILM9" s="91"/>
      <c r="ILN9" s="91"/>
      <c r="ILO9" s="91"/>
      <c r="ILP9" s="91"/>
      <c r="ILQ9" s="91"/>
      <c r="ILR9" s="91"/>
      <c r="ILS9" s="91"/>
      <c r="ILT9" s="91"/>
      <c r="ILU9" s="91"/>
      <c r="ILV9" s="91"/>
      <c r="ILW9" s="91"/>
      <c r="ILX9" s="91"/>
      <c r="ILY9" s="91"/>
      <c r="ILZ9" s="91"/>
      <c r="IMA9" s="91"/>
      <c r="IMB9" s="91"/>
      <c r="IMC9" s="91"/>
      <c r="IMD9" s="91"/>
      <c r="IME9" s="91"/>
      <c r="IMF9" s="91"/>
      <c r="IMG9" s="91"/>
      <c r="IMH9" s="91"/>
      <c r="IMI9" s="91"/>
      <c r="IMJ9" s="91"/>
      <c r="IMK9" s="91"/>
      <c r="IML9" s="91"/>
      <c r="IMM9" s="91"/>
      <c r="IMN9" s="91"/>
      <c r="IMO9" s="91"/>
      <c r="IMP9" s="91"/>
      <c r="IMQ9" s="91"/>
      <c r="IMR9" s="91"/>
      <c r="IMS9" s="91"/>
      <c r="IMT9" s="91"/>
      <c r="IMU9" s="91"/>
      <c r="IMV9" s="91"/>
      <c r="IMW9" s="91"/>
      <c r="IMX9" s="91"/>
      <c r="IMY9" s="91"/>
      <c r="IMZ9" s="91"/>
      <c r="INA9" s="91"/>
      <c r="INB9" s="91"/>
      <c r="INC9" s="91"/>
      <c r="IND9" s="91"/>
      <c r="INE9" s="91"/>
      <c r="INF9" s="91"/>
      <c r="ING9" s="91"/>
      <c r="INH9" s="91"/>
      <c r="INI9" s="91"/>
      <c r="INJ9" s="91"/>
      <c r="INK9" s="91"/>
      <c r="INL9" s="91"/>
      <c r="INM9" s="91"/>
      <c r="INN9" s="91"/>
      <c r="INO9" s="91"/>
      <c r="INP9" s="91"/>
      <c r="INQ9" s="91"/>
      <c r="INR9" s="91"/>
      <c r="INS9" s="91"/>
      <c r="INT9" s="91"/>
      <c r="INU9" s="91"/>
      <c r="INV9" s="91"/>
      <c r="INW9" s="91"/>
      <c r="INX9" s="91"/>
      <c r="INY9" s="91"/>
      <c r="INZ9" s="91"/>
      <c r="IOA9" s="91"/>
      <c r="IOB9" s="91"/>
      <c r="IOC9" s="91"/>
      <c r="IOD9" s="91"/>
      <c r="IOE9" s="91"/>
      <c r="IOF9" s="91"/>
      <c r="IOG9" s="91"/>
      <c r="IOH9" s="91"/>
      <c r="IOI9" s="91"/>
      <c r="IOJ9" s="91"/>
      <c r="IOK9" s="91"/>
      <c r="IOL9" s="91"/>
      <c r="IOM9" s="91"/>
      <c r="ION9" s="91"/>
      <c r="IOO9" s="91"/>
      <c r="IOP9" s="91"/>
      <c r="IOQ9" s="91"/>
      <c r="IOR9" s="91"/>
      <c r="IOS9" s="91"/>
      <c r="IOT9" s="91"/>
      <c r="IOU9" s="91"/>
      <c r="IOV9" s="91"/>
      <c r="IOW9" s="91"/>
      <c r="IOX9" s="91"/>
      <c r="IOY9" s="91"/>
      <c r="IOZ9" s="91"/>
      <c r="IPA9" s="91"/>
      <c r="IPB9" s="91"/>
      <c r="IPC9" s="91"/>
      <c r="IPD9" s="91"/>
      <c r="IPE9" s="91"/>
      <c r="IPF9" s="91"/>
      <c r="IPG9" s="91"/>
      <c r="IPH9" s="91"/>
      <c r="IPI9" s="91"/>
      <c r="IPJ9" s="91"/>
      <c r="IPK9" s="91"/>
      <c r="IPL9" s="91"/>
      <c r="IPM9" s="91"/>
      <c r="IPN9" s="91"/>
      <c r="IPO9" s="91"/>
      <c r="IPP9" s="91"/>
      <c r="IPQ9" s="91"/>
      <c r="IPR9" s="91"/>
      <c r="IPS9" s="91"/>
      <c r="IPT9" s="91"/>
      <c r="IPU9" s="91"/>
      <c r="IPV9" s="91"/>
      <c r="IPW9" s="91"/>
      <c r="IPX9" s="91"/>
      <c r="IPY9" s="91"/>
      <c r="IPZ9" s="91"/>
      <c r="IQA9" s="91"/>
      <c r="IQB9" s="91"/>
      <c r="IQC9" s="91"/>
      <c r="IQD9" s="91"/>
      <c r="IQE9" s="91"/>
      <c r="IQF9" s="91"/>
      <c r="IQG9" s="91"/>
      <c r="IQH9" s="91"/>
      <c r="IQI9" s="91"/>
      <c r="IQJ9" s="91"/>
      <c r="IQK9" s="91"/>
      <c r="IQL9" s="91"/>
      <c r="IQM9" s="91"/>
      <c r="IQN9" s="91"/>
      <c r="IQO9" s="91"/>
      <c r="IQP9" s="91"/>
      <c r="IQQ9" s="91"/>
      <c r="IQR9" s="91"/>
      <c r="IQS9" s="91"/>
      <c r="IQT9" s="91"/>
      <c r="IQU9" s="91"/>
      <c r="IQV9" s="91"/>
      <c r="IQW9" s="91"/>
      <c r="IQX9" s="91"/>
      <c r="IQY9" s="91"/>
      <c r="IQZ9" s="91"/>
      <c r="IRA9" s="91"/>
      <c r="IRB9" s="91"/>
      <c r="IRC9" s="91"/>
      <c r="IRD9" s="91"/>
      <c r="IRE9" s="91"/>
      <c r="IRF9" s="91"/>
      <c r="IRG9" s="91"/>
      <c r="IRH9" s="91"/>
      <c r="IRI9" s="91"/>
      <c r="IRJ9" s="91"/>
      <c r="IRK9" s="91"/>
      <c r="IRL9" s="91"/>
      <c r="IRM9" s="91"/>
      <c r="IRN9" s="91"/>
      <c r="IRO9" s="91"/>
      <c r="IRP9" s="91"/>
      <c r="IRQ9" s="91"/>
      <c r="IRR9" s="91"/>
      <c r="IRS9" s="91"/>
      <c r="IRT9" s="91"/>
      <c r="IRU9" s="91"/>
      <c r="IRV9" s="91"/>
      <c r="IRW9" s="91"/>
      <c r="IRX9" s="91"/>
      <c r="IRY9" s="91"/>
      <c r="IRZ9" s="91"/>
      <c r="ISA9" s="91"/>
      <c r="ISB9" s="91"/>
      <c r="ISC9" s="91"/>
      <c r="ISD9" s="91"/>
      <c r="ISE9" s="91"/>
      <c r="ISF9" s="91"/>
      <c r="ISG9" s="91"/>
      <c r="ISH9" s="91"/>
      <c r="ISI9" s="91"/>
      <c r="ISJ9" s="91"/>
      <c r="ISK9" s="91"/>
      <c r="ISL9" s="91"/>
      <c r="ISM9" s="91"/>
      <c r="ISN9" s="91"/>
      <c r="ISO9" s="91"/>
      <c r="ISP9" s="91"/>
      <c r="ISQ9" s="91"/>
      <c r="ISR9" s="91"/>
      <c r="ISS9" s="91"/>
      <c r="IST9" s="91"/>
      <c r="ISU9" s="91"/>
      <c r="ISV9" s="91"/>
      <c r="ISW9" s="91"/>
      <c r="ISX9" s="91"/>
      <c r="ISY9" s="91"/>
      <c r="ISZ9" s="91"/>
      <c r="ITA9" s="91"/>
      <c r="ITB9" s="91"/>
      <c r="ITC9" s="91"/>
      <c r="ITD9" s="91"/>
      <c r="ITE9" s="91"/>
      <c r="ITF9" s="91"/>
      <c r="ITG9" s="91"/>
      <c r="ITH9" s="91"/>
      <c r="ITI9" s="91"/>
      <c r="ITJ9" s="91"/>
      <c r="ITK9" s="91"/>
      <c r="ITL9" s="91"/>
      <c r="ITM9" s="91"/>
      <c r="ITN9" s="91"/>
      <c r="ITO9" s="91"/>
      <c r="ITP9" s="91"/>
      <c r="ITQ9" s="91"/>
      <c r="ITR9" s="91"/>
      <c r="ITS9" s="91"/>
      <c r="ITT9" s="91"/>
      <c r="ITU9" s="91"/>
      <c r="ITV9" s="91"/>
      <c r="ITW9" s="91"/>
      <c r="ITX9" s="91"/>
      <c r="ITY9" s="91"/>
      <c r="ITZ9" s="91"/>
      <c r="IUA9" s="91"/>
      <c r="IUB9" s="91"/>
      <c r="IUC9" s="91"/>
      <c r="IUD9" s="91"/>
      <c r="IUE9" s="91"/>
      <c r="IUF9" s="91"/>
      <c r="IUG9" s="91"/>
      <c r="IUH9" s="91"/>
      <c r="IUI9" s="91"/>
      <c r="IUJ9" s="91"/>
      <c r="IUK9" s="91"/>
      <c r="IUL9" s="91"/>
      <c r="IUM9" s="91"/>
      <c r="IUN9" s="91"/>
      <c r="IUO9" s="91"/>
      <c r="IUP9" s="91"/>
      <c r="IUQ9" s="91"/>
      <c r="IUR9" s="91"/>
      <c r="IUS9" s="91"/>
      <c r="IUT9" s="91"/>
      <c r="IUU9" s="91"/>
      <c r="IUV9" s="91"/>
      <c r="IUW9" s="91"/>
      <c r="IUX9" s="91"/>
      <c r="IUY9" s="91"/>
      <c r="IUZ9" s="91"/>
      <c r="IVA9" s="91"/>
      <c r="IVB9" s="91"/>
      <c r="IVC9" s="91"/>
      <c r="IVD9" s="91"/>
      <c r="IVE9" s="91"/>
      <c r="IVF9" s="91"/>
      <c r="IVG9" s="91"/>
      <c r="IVH9" s="91"/>
      <c r="IVI9" s="91"/>
      <c r="IVJ9" s="91"/>
      <c r="IVK9" s="91"/>
      <c r="IVL9" s="91"/>
      <c r="IVM9" s="91"/>
      <c r="IVN9" s="91"/>
      <c r="IVO9" s="91"/>
      <c r="IVP9" s="91"/>
      <c r="IVQ9" s="91"/>
      <c r="IVR9" s="91"/>
      <c r="IVS9" s="91"/>
      <c r="IVT9" s="91"/>
      <c r="IVU9" s="91"/>
      <c r="IVV9" s="91"/>
      <c r="IVW9" s="91"/>
      <c r="IVX9" s="91"/>
      <c r="IVY9" s="91"/>
      <c r="IVZ9" s="91"/>
      <c r="IWA9" s="91"/>
      <c r="IWB9" s="91"/>
      <c r="IWC9" s="91"/>
      <c r="IWD9" s="91"/>
      <c r="IWE9" s="91"/>
      <c r="IWF9" s="91"/>
      <c r="IWG9" s="91"/>
      <c r="IWH9" s="91"/>
      <c r="IWI9" s="91"/>
      <c r="IWJ9" s="91"/>
      <c r="IWK9" s="91"/>
      <c r="IWL9" s="91"/>
      <c r="IWM9" s="91"/>
      <c r="IWN9" s="91"/>
      <c r="IWO9" s="91"/>
      <c r="IWP9" s="91"/>
      <c r="IWQ9" s="91"/>
      <c r="IWR9" s="91"/>
      <c r="IWS9" s="91"/>
      <c r="IWT9" s="91"/>
      <c r="IWU9" s="91"/>
      <c r="IWV9" s="91"/>
      <c r="IWW9" s="91"/>
      <c r="IWX9" s="91"/>
      <c r="IWY9" s="91"/>
      <c r="IWZ9" s="91"/>
      <c r="IXA9" s="91"/>
      <c r="IXB9" s="91"/>
      <c r="IXC9" s="91"/>
      <c r="IXD9" s="91"/>
      <c r="IXE9" s="91"/>
      <c r="IXF9" s="91"/>
      <c r="IXG9" s="91"/>
      <c r="IXH9" s="91"/>
      <c r="IXI9" s="91"/>
      <c r="IXJ9" s="91"/>
      <c r="IXK9" s="91"/>
      <c r="IXL9" s="91"/>
      <c r="IXM9" s="91"/>
      <c r="IXN9" s="91"/>
      <c r="IXO9" s="91"/>
      <c r="IXP9" s="91"/>
      <c r="IXQ9" s="91"/>
      <c r="IXR9" s="91"/>
      <c r="IXS9" s="91"/>
      <c r="IXT9" s="91"/>
      <c r="IXU9" s="91"/>
      <c r="IXV9" s="91"/>
      <c r="IXW9" s="91"/>
      <c r="IXX9" s="91"/>
      <c r="IXY9" s="91"/>
      <c r="IXZ9" s="91"/>
      <c r="IYA9" s="91"/>
      <c r="IYB9" s="91"/>
      <c r="IYC9" s="91"/>
      <c r="IYD9" s="91"/>
      <c r="IYE9" s="91"/>
      <c r="IYF9" s="91"/>
      <c r="IYG9" s="91"/>
      <c r="IYH9" s="91"/>
      <c r="IYI9" s="91"/>
      <c r="IYJ9" s="91"/>
      <c r="IYK9" s="91"/>
      <c r="IYL9" s="91"/>
      <c r="IYM9" s="91"/>
      <c r="IYN9" s="91"/>
      <c r="IYO9" s="91"/>
      <c r="IYP9" s="91"/>
      <c r="IYQ9" s="91"/>
      <c r="IYR9" s="91"/>
      <c r="IYS9" s="91"/>
      <c r="IYT9" s="91"/>
      <c r="IYU9" s="91"/>
      <c r="IYV9" s="91"/>
      <c r="IYW9" s="91"/>
      <c r="IYX9" s="91"/>
      <c r="IYY9" s="91"/>
      <c r="IYZ9" s="91"/>
      <c r="IZA9" s="91"/>
      <c r="IZB9" s="91"/>
      <c r="IZC9" s="91"/>
      <c r="IZD9" s="91"/>
      <c r="IZE9" s="91"/>
      <c r="IZF9" s="91"/>
      <c r="IZG9" s="91"/>
      <c r="IZH9" s="91"/>
      <c r="IZI9" s="91"/>
      <c r="IZJ9" s="91"/>
      <c r="IZK9" s="91"/>
      <c r="IZL9" s="91"/>
      <c r="IZM9" s="91"/>
      <c r="IZN9" s="91"/>
      <c r="IZO9" s="91"/>
      <c r="IZP9" s="91"/>
      <c r="IZQ9" s="91"/>
      <c r="IZR9" s="91"/>
      <c r="IZS9" s="91"/>
      <c r="IZT9" s="91"/>
      <c r="IZU9" s="91"/>
      <c r="IZV9" s="91"/>
      <c r="IZW9" s="91"/>
      <c r="IZX9" s="91"/>
      <c r="IZY9" s="91"/>
      <c r="IZZ9" s="91"/>
      <c r="JAA9" s="91"/>
      <c r="JAB9" s="91"/>
      <c r="JAC9" s="91"/>
      <c r="JAD9" s="91"/>
      <c r="JAE9" s="91"/>
      <c r="JAF9" s="91"/>
      <c r="JAG9" s="91"/>
      <c r="JAH9" s="91"/>
      <c r="JAI9" s="91"/>
      <c r="JAJ9" s="91"/>
      <c r="JAK9" s="91"/>
      <c r="JAL9" s="91"/>
      <c r="JAM9" s="91"/>
      <c r="JAN9" s="91"/>
      <c r="JAO9" s="91"/>
      <c r="JAP9" s="91"/>
      <c r="JAQ9" s="91"/>
      <c r="JAR9" s="91"/>
      <c r="JAS9" s="91"/>
      <c r="JAT9" s="91"/>
      <c r="JAU9" s="91"/>
      <c r="JAV9" s="91"/>
      <c r="JAW9" s="91"/>
      <c r="JAX9" s="91"/>
      <c r="JAY9" s="91"/>
      <c r="JAZ9" s="91"/>
      <c r="JBA9" s="91"/>
      <c r="JBB9" s="91"/>
      <c r="JBC9" s="91"/>
      <c r="JBD9" s="91"/>
      <c r="JBE9" s="91"/>
      <c r="JBF9" s="91"/>
      <c r="JBG9" s="91"/>
      <c r="JBH9" s="91"/>
      <c r="JBI9" s="91"/>
      <c r="JBJ9" s="91"/>
      <c r="JBK9" s="91"/>
      <c r="JBL9" s="91"/>
      <c r="JBM9" s="91"/>
      <c r="JBN9" s="91"/>
      <c r="JBO9" s="91"/>
      <c r="JBP9" s="91"/>
      <c r="JBQ9" s="91"/>
      <c r="JBR9" s="91"/>
      <c r="JBS9" s="91"/>
      <c r="JBT9" s="91"/>
      <c r="JBU9" s="91"/>
      <c r="JBV9" s="91"/>
      <c r="JBW9" s="91"/>
      <c r="JBX9" s="91"/>
      <c r="JBY9" s="91"/>
      <c r="JBZ9" s="91"/>
      <c r="JCA9" s="91"/>
      <c r="JCB9" s="91"/>
      <c r="JCC9" s="91"/>
      <c r="JCD9" s="91"/>
      <c r="JCE9" s="91"/>
      <c r="JCF9" s="91"/>
      <c r="JCG9" s="91"/>
      <c r="JCH9" s="91"/>
      <c r="JCI9" s="91"/>
      <c r="JCJ9" s="91"/>
      <c r="JCK9" s="91"/>
      <c r="JCL9" s="91"/>
      <c r="JCM9" s="91"/>
      <c r="JCN9" s="91"/>
      <c r="JCO9" s="91"/>
      <c r="JCP9" s="91"/>
      <c r="JCQ9" s="91"/>
      <c r="JCR9" s="91"/>
      <c r="JCS9" s="91"/>
      <c r="JCT9" s="91"/>
      <c r="JCU9" s="91"/>
      <c r="JCV9" s="91"/>
      <c r="JCW9" s="91"/>
      <c r="JCX9" s="91"/>
      <c r="JCY9" s="91"/>
      <c r="JCZ9" s="91"/>
      <c r="JDA9" s="91"/>
      <c r="JDB9" s="91"/>
      <c r="JDC9" s="91"/>
      <c r="JDD9" s="91"/>
      <c r="JDE9" s="91"/>
      <c r="JDF9" s="91"/>
      <c r="JDG9" s="91"/>
      <c r="JDH9" s="91"/>
      <c r="JDI9" s="91"/>
      <c r="JDJ9" s="91"/>
      <c r="JDK9" s="91"/>
      <c r="JDL9" s="91"/>
      <c r="JDM9" s="91"/>
      <c r="JDN9" s="91"/>
      <c r="JDO9" s="91"/>
      <c r="JDP9" s="91"/>
      <c r="JDQ9" s="91"/>
      <c r="JDR9" s="91"/>
      <c r="JDS9" s="91"/>
      <c r="JDT9" s="91"/>
      <c r="JDU9" s="91"/>
      <c r="JDV9" s="91"/>
      <c r="JDW9" s="91"/>
      <c r="JDX9" s="91"/>
      <c r="JDY9" s="91"/>
      <c r="JDZ9" s="91"/>
      <c r="JEA9" s="91"/>
      <c r="JEB9" s="91"/>
      <c r="JEC9" s="91"/>
      <c r="JED9" s="91"/>
      <c r="JEE9" s="91"/>
      <c r="JEF9" s="91"/>
      <c r="JEG9" s="91"/>
      <c r="JEH9" s="91"/>
      <c r="JEI9" s="91"/>
      <c r="JEJ9" s="91"/>
      <c r="JEK9" s="91"/>
      <c r="JEL9" s="91"/>
      <c r="JEM9" s="91"/>
      <c r="JEN9" s="91"/>
      <c r="JEO9" s="91"/>
      <c r="JEP9" s="91"/>
      <c r="JEQ9" s="91"/>
      <c r="JER9" s="91"/>
      <c r="JES9" s="91"/>
      <c r="JET9" s="91"/>
      <c r="JEU9" s="91"/>
      <c r="JEV9" s="91"/>
      <c r="JEW9" s="91"/>
      <c r="JEX9" s="91"/>
      <c r="JEY9" s="91"/>
      <c r="JEZ9" s="91"/>
      <c r="JFA9" s="91"/>
      <c r="JFB9" s="91"/>
      <c r="JFC9" s="91"/>
      <c r="JFD9" s="91"/>
      <c r="JFE9" s="91"/>
      <c r="JFF9" s="91"/>
      <c r="JFG9" s="91"/>
      <c r="JFH9" s="91"/>
      <c r="JFI9" s="91"/>
      <c r="JFJ9" s="91"/>
      <c r="JFK9" s="91"/>
      <c r="JFL9" s="91"/>
      <c r="JFM9" s="91"/>
      <c r="JFN9" s="91"/>
      <c r="JFO9" s="91"/>
      <c r="JFP9" s="91"/>
      <c r="JFQ9" s="91"/>
      <c r="JFR9" s="91"/>
      <c r="JFS9" s="91"/>
      <c r="JFT9" s="91"/>
      <c r="JFU9" s="91"/>
      <c r="JFV9" s="91"/>
      <c r="JFW9" s="91"/>
      <c r="JFX9" s="91"/>
      <c r="JFY9" s="91"/>
      <c r="JFZ9" s="91"/>
      <c r="JGA9" s="91"/>
      <c r="JGB9" s="91"/>
      <c r="JGC9" s="91"/>
      <c r="JGD9" s="91"/>
      <c r="JGE9" s="91"/>
      <c r="JGF9" s="91"/>
      <c r="JGG9" s="91"/>
      <c r="JGH9" s="91"/>
      <c r="JGI9" s="91"/>
      <c r="JGJ9" s="91"/>
      <c r="JGK9" s="91"/>
      <c r="JGL9" s="91"/>
      <c r="JGM9" s="91"/>
      <c r="JGN9" s="91"/>
      <c r="JGO9" s="91"/>
      <c r="JGP9" s="91"/>
      <c r="JGQ9" s="91"/>
      <c r="JGR9" s="91"/>
      <c r="JGS9" s="91"/>
      <c r="JGT9" s="91"/>
      <c r="JGU9" s="91"/>
      <c r="JGV9" s="91"/>
      <c r="JGW9" s="91"/>
      <c r="JGX9" s="91"/>
      <c r="JGY9" s="91"/>
      <c r="JGZ9" s="91"/>
      <c r="JHA9" s="91"/>
      <c r="JHB9" s="91"/>
      <c r="JHC9" s="91"/>
      <c r="JHD9" s="91"/>
      <c r="JHE9" s="91"/>
      <c r="JHF9" s="91"/>
      <c r="JHG9" s="91"/>
      <c r="JHH9" s="91"/>
      <c r="JHI9" s="91"/>
      <c r="JHJ9" s="91"/>
      <c r="JHK9" s="91"/>
      <c r="JHL9" s="91"/>
      <c r="JHM9" s="91"/>
      <c r="JHN9" s="91"/>
      <c r="JHO9" s="91"/>
      <c r="JHP9" s="91"/>
      <c r="JHQ9" s="91"/>
      <c r="JHR9" s="91"/>
      <c r="JHS9" s="91"/>
      <c r="JHT9" s="91"/>
      <c r="JHU9" s="91"/>
      <c r="JHV9" s="91"/>
      <c r="JHW9" s="91"/>
      <c r="JHX9" s="91"/>
      <c r="JHY9" s="91"/>
      <c r="JHZ9" s="91"/>
      <c r="JIA9" s="91"/>
      <c r="JIB9" s="91"/>
      <c r="JIC9" s="91"/>
      <c r="JID9" s="91"/>
      <c r="JIE9" s="91"/>
      <c r="JIF9" s="91"/>
      <c r="JIG9" s="91"/>
      <c r="JIH9" s="91"/>
      <c r="JII9" s="91"/>
      <c r="JIJ9" s="91"/>
      <c r="JIK9" s="91"/>
      <c r="JIL9" s="91"/>
      <c r="JIM9" s="91"/>
      <c r="JIN9" s="91"/>
      <c r="JIO9" s="91"/>
      <c r="JIP9" s="91"/>
      <c r="JIQ9" s="91"/>
      <c r="JIR9" s="91"/>
      <c r="JIS9" s="91"/>
      <c r="JIT9" s="91"/>
      <c r="JIU9" s="91"/>
      <c r="JIV9" s="91"/>
      <c r="JIW9" s="91"/>
      <c r="JIX9" s="91"/>
      <c r="JIY9" s="91"/>
      <c r="JIZ9" s="91"/>
      <c r="JJA9" s="91"/>
      <c r="JJB9" s="91"/>
      <c r="JJC9" s="91"/>
      <c r="JJD9" s="91"/>
      <c r="JJE9" s="91"/>
      <c r="JJF9" s="91"/>
      <c r="JJG9" s="91"/>
      <c r="JJH9" s="91"/>
      <c r="JJI9" s="91"/>
      <c r="JJJ9" s="91"/>
      <c r="JJK9" s="91"/>
      <c r="JJL9" s="91"/>
      <c r="JJM9" s="91"/>
      <c r="JJN9" s="91"/>
      <c r="JJO9" s="91"/>
      <c r="JJP9" s="91"/>
      <c r="JJQ9" s="91"/>
      <c r="JJR9" s="91"/>
      <c r="JJS9" s="91"/>
      <c r="JJT9" s="91"/>
      <c r="JJU9" s="91"/>
      <c r="JJV9" s="91"/>
      <c r="JJW9" s="91"/>
      <c r="JJX9" s="91"/>
      <c r="JJY9" s="91"/>
      <c r="JJZ9" s="91"/>
      <c r="JKA9" s="91"/>
      <c r="JKB9" s="91"/>
      <c r="JKC9" s="91"/>
      <c r="JKD9" s="91"/>
      <c r="JKE9" s="91"/>
      <c r="JKF9" s="91"/>
      <c r="JKG9" s="91"/>
      <c r="JKH9" s="91"/>
      <c r="JKI9" s="91"/>
      <c r="JKJ9" s="91"/>
      <c r="JKK9" s="91"/>
      <c r="JKL9" s="91"/>
      <c r="JKM9" s="91"/>
      <c r="JKN9" s="91"/>
      <c r="JKO9" s="91"/>
      <c r="JKP9" s="91"/>
      <c r="JKQ9" s="91"/>
      <c r="JKR9" s="91"/>
      <c r="JKS9" s="91"/>
      <c r="JKT9" s="91"/>
      <c r="JKU9" s="91"/>
      <c r="JKV9" s="91"/>
      <c r="JKW9" s="91"/>
      <c r="JKX9" s="91"/>
      <c r="JKY9" s="91"/>
      <c r="JKZ9" s="91"/>
      <c r="JLA9" s="91"/>
      <c r="JLB9" s="91"/>
      <c r="JLC9" s="91"/>
      <c r="JLD9" s="91"/>
      <c r="JLE9" s="91"/>
      <c r="JLF9" s="91"/>
      <c r="JLG9" s="91"/>
      <c r="JLH9" s="91"/>
      <c r="JLI9" s="91"/>
      <c r="JLJ9" s="91"/>
      <c r="JLK9" s="91"/>
      <c r="JLL9" s="91"/>
      <c r="JLM9" s="91"/>
      <c r="JLN9" s="91"/>
      <c r="JLO9" s="91"/>
      <c r="JLP9" s="91"/>
      <c r="JLQ9" s="91"/>
      <c r="JLR9" s="91"/>
      <c r="JLS9" s="91"/>
      <c r="JLT9" s="91"/>
      <c r="JLU9" s="91"/>
      <c r="JLV9" s="91"/>
      <c r="JLW9" s="91"/>
      <c r="JLX9" s="91"/>
      <c r="JLY9" s="91"/>
      <c r="JLZ9" s="91"/>
      <c r="JMA9" s="91"/>
      <c r="JMB9" s="91"/>
      <c r="JMC9" s="91"/>
      <c r="JMD9" s="91"/>
      <c r="JME9" s="91"/>
      <c r="JMF9" s="91"/>
      <c r="JMG9" s="91"/>
      <c r="JMH9" s="91"/>
      <c r="JMI9" s="91"/>
      <c r="JMJ9" s="91"/>
      <c r="JMK9" s="91"/>
      <c r="JML9" s="91"/>
      <c r="JMM9" s="91"/>
      <c r="JMN9" s="91"/>
      <c r="JMO9" s="91"/>
      <c r="JMP9" s="91"/>
      <c r="JMQ9" s="91"/>
      <c r="JMR9" s="91"/>
      <c r="JMS9" s="91"/>
      <c r="JMT9" s="91"/>
      <c r="JMU9" s="91"/>
      <c r="JMV9" s="91"/>
      <c r="JMW9" s="91"/>
      <c r="JMX9" s="91"/>
      <c r="JMY9" s="91"/>
      <c r="JMZ9" s="91"/>
      <c r="JNA9" s="91"/>
      <c r="JNB9" s="91"/>
      <c r="JNC9" s="91"/>
      <c r="JND9" s="91"/>
      <c r="JNE9" s="91"/>
      <c r="JNF9" s="91"/>
      <c r="JNG9" s="91"/>
      <c r="JNH9" s="91"/>
      <c r="JNI9" s="91"/>
      <c r="JNJ9" s="91"/>
      <c r="JNK9" s="91"/>
      <c r="JNL9" s="91"/>
      <c r="JNM9" s="91"/>
      <c r="JNN9" s="91"/>
      <c r="JNO9" s="91"/>
      <c r="JNP9" s="91"/>
      <c r="JNQ9" s="91"/>
      <c r="JNR9" s="91"/>
      <c r="JNS9" s="91"/>
      <c r="JNT9" s="91"/>
      <c r="JNU9" s="91"/>
      <c r="JNV9" s="91"/>
      <c r="JNW9" s="91"/>
      <c r="JNX9" s="91"/>
      <c r="JNY9" s="91"/>
      <c r="JNZ9" s="91"/>
      <c r="JOA9" s="91"/>
      <c r="JOB9" s="91"/>
      <c r="JOC9" s="91"/>
      <c r="JOD9" s="91"/>
      <c r="JOE9" s="91"/>
      <c r="JOF9" s="91"/>
      <c r="JOG9" s="91"/>
      <c r="JOH9" s="91"/>
      <c r="JOI9" s="91"/>
      <c r="JOJ9" s="91"/>
      <c r="JOK9" s="91"/>
      <c r="JOL9" s="91"/>
      <c r="JOM9" s="91"/>
      <c r="JON9" s="91"/>
      <c r="JOO9" s="91"/>
      <c r="JOP9" s="91"/>
      <c r="JOQ9" s="91"/>
      <c r="JOR9" s="91"/>
      <c r="JOS9" s="91"/>
      <c r="JOT9" s="91"/>
      <c r="JOU9" s="91"/>
      <c r="JOV9" s="91"/>
      <c r="JOW9" s="91"/>
      <c r="JOX9" s="91"/>
      <c r="JOY9" s="91"/>
      <c r="JOZ9" s="91"/>
      <c r="JPA9" s="91"/>
      <c r="JPB9" s="91"/>
      <c r="JPC9" s="91"/>
      <c r="JPD9" s="91"/>
      <c r="JPE9" s="91"/>
      <c r="JPF9" s="91"/>
      <c r="JPG9" s="91"/>
      <c r="JPH9" s="91"/>
      <c r="JPI9" s="91"/>
      <c r="JPJ9" s="91"/>
      <c r="JPK9" s="91"/>
      <c r="JPL9" s="91"/>
      <c r="JPM9" s="91"/>
      <c r="JPN9" s="91"/>
      <c r="JPO9" s="91"/>
      <c r="JPP9" s="91"/>
      <c r="JPQ9" s="91"/>
      <c r="JPR9" s="91"/>
      <c r="JPS9" s="91"/>
      <c r="JPT9" s="91"/>
      <c r="JPU9" s="91"/>
      <c r="JPV9" s="91"/>
      <c r="JPW9" s="91"/>
      <c r="JPX9" s="91"/>
      <c r="JPY9" s="91"/>
      <c r="JPZ9" s="91"/>
      <c r="JQA9" s="91"/>
      <c r="JQB9" s="91"/>
      <c r="JQC9" s="91"/>
      <c r="JQD9" s="91"/>
      <c r="JQE9" s="91"/>
      <c r="JQF9" s="91"/>
      <c r="JQG9" s="91"/>
      <c r="JQH9" s="91"/>
      <c r="JQI9" s="91"/>
      <c r="JQJ9" s="91"/>
      <c r="JQK9" s="91"/>
      <c r="JQL9" s="91"/>
      <c r="JQM9" s="91"/>
      <c r="JQN9" s="91"/>
      <c r="JQO9" s="91"/>
      <c r="JQP9" s="91"/>
      <c r="JQQ9" s="91"/>
      <c r="JQR9" s="91"/>
      <c r="JQS9" s="91"/>
      <c r="JQT9" s="91"/>
      <c r="JQU9" s="91"/>
      <c r="JQV9" s="91"/>
      <c r="JQW9" s="91"/>
      <c r="JQX9" s="91"/>
      <c r="JQY9" s="91"/>
      <c r="JQZ9" s="91"/>
      <c r="JRA9" s="91"/>
      <c r="JRB9" s="91"/>
      <c r="JRC9" s="91"/>
      <c r="JRD9" s="91"/>
      <c r="JRE9" s="91"/>
      <c r="JRF9" s="91"/>
      <c r="JRG9" s="91"/>
      <c r="JRH9" s="91"/>
      <c r="JRI9" s="91"/>
      <c r="JRJ9" s="91"/>
      <c r="JRK9" s="91"/>
      <c r="JRL9" s="91"/>
      <c r="JRM9" s="91"/>
      <c r="JRN9" s="91"/>
      <c r="JRO9" s="91"/>
      <c r="JRP9" s="91"/>
      <c r="JRQ9" s="91"/>
      <c r="JRR9" s="91"/>
      <c r="JRS9" s="91"/>
      <c r="JRT9" s="91"/>
      <c r="JRU9" s="91"/>
      <c r="JRV9" s="91"/>
      <c r="JRW9" s="91"/>
      <c r="JRX9" s="91"/>
      <c r="JRY9" s="91"/>
      <c r="JRZ9" s="91"/>
      <c r="JSA9" s="91"/>
      <c r="JSB9" s="91"/>
      <c r="JSC9" s="91"/>
      <c r="JSD9" s="91"/>
      <c r="JSE9" s="91"/>
      <c r="JSF9" s="91"/>
      <c r="JSG9" s="91"/>
      <c r="JSH9" s="91"/>
      <c r="JSI9" s="91"/>
      <c r="JSJ9" s="91"/>
      <c r="JSK9" s="91"/>
      <c r="JSL9" s="91"/>
      <c r="JSM9" s="91"/>
      <c r="JSN9" s="91"/>
      <c r="JSO9" s="91"/>
      <c r="JSP9" s="91"/>
      <c r="JSQ9" s="91"/>
      <c r="JSR9" s="91"/>
      <c r="JSS9" s="91"/>
      <c r="JST9" s="91"/>
      <c r="JSU9" s="91"/>
      <c r="JSV9" s="91"/>
      <c r="JSW9" s="91"/>
      <c r="JSX9" s="91"/>
      <c r="JSY9" s="91"/>
      <c r="JSZ9" s="91"/>
      <c r="JTA9" s="91"/>
      <c r="JTB9" s="91"/>
      <c r="JTC9" s="91"/>
      <c r="JTD9" s="91"/>
      <c r="JTE9" s="91"/>
      <c r="JTF9" s="91"/>
      <c r="JTG9" s="91"/>
      <c r="JTH9" s="91"/>
      <c r="JTI9" s="91"/>
      <c r="JTJ9" s="91"/>
      <c r="JTK9" s="91"/>
      <c r="JTL9" s="91"/>
      <c r="JTM9" s="91"/>
      <c r="JTN9" s="91"/>
      <c r="JTO9" s="91"/>
      <c r="JTP9" s="91"/>
      <c r="JTQ9" s="91"/>
      <c r="JTR9" s="91"/>
      <c r="JTS9" s="91"/>
      <c r="JTT9" s="91"/>
      <c r="JTU9" s="91"/>
      <c r="JTV9" s="91"/>
      <c r="JTW9" s="91"/>
      <c r="JTX9" s="91"/>
      <c r="JTY9" s="91"/>
      <c r="JTZ9" s="91"/>
      <c r="JUA9" s="91"/>
      <c r="JUB9" s="91"/>
      <c r="JUC9" s="91"/>
      <c r="JUD9" s="91"/>
      <c r="JUE9" s="91"/>
      <c r="JUF9" s="91"/>
      <c r="JUG9" s="91"/>
      <c r="JUH9" s="91"/>
      <c r="JUI9" s="91"/>
      <c r="JUJ9" s="91"/>
      <c r="JUK9" s="91"/>
      <c r="JUL9" s="91"/>
      <c r="JUM9" s="91"/>
      <c r="JUN9" s="91"/>
      <c r="JUO9" s="91"/>
      <c r="JUP9" s="91"/>
      <c r="JUQ9" s="91"/>
      <c r="JUR9" s="91"/>
      <c r="JUS9" s="91"/>
      <c r="JUT9" s="91"/>
      <c r="JUU9" s="91"/>
      <c r="JUV9" s="91"/>
      <c r="JUW9" s="91"/>
      <c r="JUX9" s="91"/>
      <c r="JUY9" s="91"/>
      <c r="JUZ9" s="91"/>
      <c r="JVA9" s="91"/>
      <c r="JVB9" s="91"/>
      <c r="JVC9" s="91"/>
      <c r="JVD9" s="91"/>
      <c r="JVE9" s="91"/>
      <c r="JVF9" s="91"/>
      <c r="JVG9" s="91"/>
      <c r="JVH9" s="91"/>
      <c r="JVI9" s="91"/>
      <c r="JVJ9" s="91"/>
      <c r="JVK9" s="91"/>
      <c r="JVL9" s="91"/>
      <c r="JVM9" s="91"/>
      <c r="JVN9" s="91"/>
      <c r="JVO9" s="91"/>
      <c r="JVP9" s="91"/>
      <c r="JVQ9" s="91"/>
      <c r="JVR9" s="91"/>
      <c r="JVS9" s="91"/>
      <c r="JVT9" s="91"/>
      <c r="JVU9" s="91"/>
      <c r="JVV9" s="91"/>
      <c r="JVW9" s="91"/>
      <c r="JVX9" s="91"/>
      <c r="JVY9" s="91"/>
      <c r="JVZ9" s="91"/>
      <c r="JWA9" s="91"/>
      <c r="JWB9" s="91"/>
      <c r="JWC9" s="91"/>
      <c r="JWD9" s="91"/>
      <c r="JWE9" s="91"/>
      <c r="JWF9" s="91"/>
      <c r="JWG9" s="91"/>
      <c r="JWH9" s="91"/>
      <c r="JWI9" s="91"/>
      <c r="JWJ9" s="91"/>
      <c r="JWK9" s="91"/>
      <c r="JWL9" s="91"/>
      <c r="JWM9" s="91"/>
      <c r="JWN9" s="91"/>
      <c r="JWO9" s="91"/>
      <c r="JWP9" s="91"/>
      <c r="JWQ9" s="91"/>
      <c r="JWR9" s="91"/>
      <c r="JWS9" s="91"/>
      <c r="JWT9" s="91"/>
      <c r="JWU9" s="91"/>
      <c r="JWV9" s="91"/>
      <c r="JWW9" s="91"/>
      <c r="JWX9" s="91"/>
      <c r="JWY9" s="91"/>
      <c r="JWZ9" s="91"/>
      <c r="JXA9" s="91"/>
      <c r="JXB9" s="91"/>
      <c r="JXC9" s="91"/>
      <c r="JXD9" s="91"/>
      <c r="JXE9" s="91"/>
      <c r="JXF9" s="91"/>
      <c r="JXG9" s="91"/>
      <c r="JXH9" s="91"/>
      <c r="JXI9" s="91"/>
      <c r="JXJ9" s="91"/>
      <c r="JXK9" s="91"/>
      <c r="JXL9" s="91"/>
      <c r="JXM9" s="91"/>
      <c r="JXN9" s="91"/>
      <c r="JXO9" s="91"/>
      <c r="JXP9" s="91"/>
      <c r="JXQ9" s="91"/>
      <c r="JXR9" s="91"/>
      <c r="JXS9" s="91"/>
      <c r="JXT9" s="91"/>
      <c r="JXU9" s="91"/>
      <c r="JXV9" s="91"/>
      <c r="JXW9" s="91"/>
      <c r="JXX9" s="91"/>
      <c r="JXY9" s="91"/>
      <c r="JXZ9" s="91"/>
      <c r="JYA9" s="91"/>
      <c r="JYB9" s="91"/>
      <c r="JYC9" s="91"/>
      <c r="JYD9" s="91"/>
      <c r="JYE9" s="91"/>
      <c r="JYF9" s="91"/>
      <c r="JYG9" s="91"/>
      <c r="JYH9" s="91"/>
      <c r="JYI9" s="91"/>
      <c r="JYJ9" s="91"/>
      <c r="JYK9" s="91"/>
      <c r="JYL9" s="91"/>
      <c r="JYM9" s="91"/>
      <c r="JYN9" s="91"/>
      <c r="JYO9" s="91"/>
      <c r="JYP9" s="91"/>
      <c r="JYQ9" s="91"/>
      <c r="JYR9" s="91"/>
      <c r="JYS9" s="91"/>
      <c r="JYT9" s="91"/>
      <c r="JYU9" s="91"/>
      <c r="JYV9" s="91"/>
      <c r="JYW9" s="91"/>
      <c r="JYX9" s="91"/>
      <c r="JYY9" s="91"/>
      <c r="JYZ9" s="91"/>
      <c r="JZA9" s="91"/>
      <c r="JZB9" s="91"/>
      <c r="JZC9" s="91"/>
      <c r="JZD9" s="91"/>
      <c r="JZE9" s="91"/>
      <c r="JZF9" s="91"/>
      <c r="JZG9" s="91"/>
      <c r="JZH9" s="91"/>
      <c r="JZI9" s="91"/>
      <c r="JZJ9" s="91"/>
      <c r="JZK9" s="91"/>
      <c r="JZL9" s="91"/>
      <c r="JZM9" s="91"/>
      <c r="JZN9" s="91"/>
      <c r="JZO9" s="91"/>
      <c r="JZP9" s="91"/>
      <c r="JZQ9" s="91"/>
      <c r="JZR9" s="91"/>
      <c r="JZS9" s="91"/>
      <c r="JZT9" s="91"/>
      <c r="JZU9" s="91"/>
      <c r="JZV9" s="91"/>
      <c r="JZW9" s="91"/>
      <c r="JZX9" s="91"/>
      <c r="JZY9" s="91"/>
      <c r="JZZ9" s="91"/>
      <c r="KAA9" s="91"/>
      <c r="KAB9" s="91"/>
      <c r="KAC9" s="91"/>
      <c r="KAD9" s="91"/>
      <c r="KAE9" s="91"/>
      <c r="KAF9" s="91"/>
      <c r="KAG9" s="91"/>
      <c r="KAH9" s="91"/>
      <c r="KAI9" s="91"/>
      <c r="KAJ9" s="91"/>
      <c r="KAK9" s="91"/>
      <c r="KAL9" s="91"/>
      <c r="KAM9" s="91"/>
      <c r="KAN9" s="91"/>
      <c r="KAO9" s="91"/>
      <c r="KAP9" s="91"/>
      <c r="KAQ9" s="91"/>
      <c r="KAR9" s="91"/>
      <c r="KAS9" s="91"/>
      <c r="KAT9" s="91"/>
      <c r="KAU9" s="91"/>
      <c r="KAV9" s="91"/>
      <c r="KAW9" s="91"/>
      <c r="KAX9" s="91"/>
      <c r="KAY9" s="91"/>
      <c r="KAZ9" s="91"/>
      <c r="KBA9" s="91"/>
      <c r="KBB9" s="91"/>
      <c r="KBC9" s="91"/>
      <c r="KBD9" s="91"/>
      <c r="KBE9" s="91"/>
      <c r="KBF9" s="91"/>
      <c r="KBG9" s="91"/>
      <c r="KBH9" s="91"/>
      <c r="KBI9" s="91"/>
      <c r="KBJ9" s="91"/>
      <c r="KBK9" s="91"/>
      <c r="KBL9" s="91"/>
      <c r="KBM9" s="91"/>
      <c r="KBN9" s="91"/>
      <c r="KBO9" s="91"/>
      <c r="KBP9" s="91"/>
      <c r="KBQ9" s="91"/>
      <c r="KBR9" s="91"/>
      <c r="KBS9" s="91"/>
      <c r="KBT9" s="91"/>
      <c r="KBU9" s="91"/>
      <c r="KBV9" s="91"/>
      <c r="KBW9" s="91"/>
      <c r="KBX9" s="91"/>
      <c r="KBY9" s="91"/>
      <c r="KBZ9" s="91"/>
      <c r="KCA9" s="91"/>
      <c r="KCB9" s="91"/>
      <c r="KCC9" s="91"/>
      <c r="KCD9" s="91"/>
      <c r="KCE9" s="91"/>
      <c r="KCF9" s="91"/>
      <c r="KCG9" s="91"/>
      <c r="KCH9" s="91"/>
      <c r="KCI9" s="91"/>
      <c r="KCJ9" s="91"/>
      <c r="KCK9" s="91"/>
      <c r="KCL9" s="91"/>
      <c r="KCM9" s="91"/>
      <c r="KCN9" s="91"/>
      <c r="KCO9" s="91"/>
      <c r="KCP9" s="91"/>
      <c r="KCQ9" s="91"/>
      <c r="KCR9" s="91"/>
      <c r="KCS9" s="91"/>
      <c r="KCT9" s="91"/>
      <c r="KCU9" s="91"/>
      <c r="KCV9" s="91"/>
      <c r="KCW9" s="91"/>
      <c r="KCX9" s="91"/>
      <c r="KCY9" s="91"/>
      <c r="KCZ9" s="91"/>
      <c r="KDA9" s="91"/>
      <c r="KDB9" s="91"/>
      <c r="KDC9" s="91"/>
      <c r="KDD9" s="91"/>
      <c r="KDE9" s="91"/>
      <c r="KDF9" s="91"/>
      <c r="KDG9" s="91"/>
      <c r="KDH9" s="91"/>
      <c r="KDI9" s="91"/>
      <c r="KDJ9" s="91"/>
      <c r="KDK9" s="91"/>
      <c r="KDL9" s="91"/>
      <c r="KDM9" s="91"/>
      <c r="KDN9" s="91"/>
      <c r="KDO9" s="91"/>
      <c r="KDP9" s="91"/>
      <c r="KDQ9" s="91"/>
      <c r="KDR9" s="91"/>
      <c r="KDS9" s="91"/>
      <c r="KDT9" s="91"/>
      <c r="KDU9" s="91"/>
      <c r="KDV9" s="91"/>
      <c r="KDW9" s="91"/>
      <c r="KDX9" s="91"/>
      <c r="KDY9" s="91"/>
      <c r="KDZ9" s="91"/>
      <c r="KEA9" s="91"/>
      <c r="KEB9" s="91"/>
      <c r="KEC9" s="91"/>
      <c r="KED9" s="91"/>
      <c r="KEE9" s="91"/>
      <c r="KEF9" s="91"/>
      <c r="KEG9" s="91"/>
      <c r="KEH9" s="91"/>
      <c r="KEI9" s="91"/>
      <c r="KEJ9" s="91"/>
      <c r="KEK9" s="91"/>
      <c r="KEL9" s="91"/>
      <c r="KEM9" s="91"/>
      <c r="KEN9" s="91"/>
      <c r="KEO9" s="91"/>
      <c r="KEP9" s="91"/>
      <c r="KEQ9" s="91"/>
      <c r="KER9" s="91"/>
      <c r="KES9" s="91"/>
      <c r="KET9" s="91"/>
      <c r="KEU9" s="91"/>
      <c r="KEV9" s="91"/>
      <c r="KEW9" s="91"/>
      <c r="KEX9" s="91"/>
      <c r="KEY9" s="91"/>
      <c r="KEZ9" s="91"/>
      <c r="KFA9" s="91"/>
      <c r="KFB9" s="91"/>
      <c r="KFC9" s="91"/>
      <c r="KFD9" s="91"/>
      <c r="KFE9" s="91"/>
      <c r="KFF9" s="91"/>
      <c r="KFG9" s="91"/>
      <c r="KFH9" s="91"/>
      <c r="KFI9" s="91"/>
      <c r="KFJ9" s="91"/>
      <c r="KFK9" s="91"/>
      <c r="KFL9" s="91"/>
      <c r="KFM9" s="91"/>
      <c r="KFN9" s="91"/>
      <c r="KFO9" s="91"/>
      <c r="KFP9" s="91"/>
      <c r="KFQ9" s="91"/>
      <c r="KFR9" s="91"/>
      <c r="KFS9" s="91"/>
      <c r="KFT9" s="91"/>
      <c r="KFU9" s="91"/>
      <c r="KFV9" s="91"/>
      <c r="KFW9" s="91"/>
      <c r="KFX9" s="91"/>
      <c r="KFY9" s="91"/>
      <c r="KFZ9" s="91"/>
      <c r="KGA9" s="91"/>
      <c r="KGB9" s="91"/>
      <c r="KGC9" s="91"/>
      <c r="KGD9" s="91"/>
      <c r="KGE9" s="91"/>
      <c r="KGF9" s="91"/>
      <c r="KGG9" s="91"/>
      <c r="KGH9" s="91"/>
      <c r="KGI9" s="91"/>
      <c r="KGJ9" s="91"/>
      <c r="KGK9" s="91"/>
      <c r="KGL9" s="91"/>
      <c r="KGM9" s="91"/>
      <c r="KGN9" s="91"/>
      <c r="KGO9" s="91"/>
      <c r="KGP9" s="91"/>
      <c r="KGQ9" s="91"/>
      <c r="KGR9" s="91"/>
      <c r="KGS9" s="91"/>
      <c r="KGT9" s="91"/>
      <c r="KGU9" s="91"/>
      <c r="KGV9" s="91"/>
      <c r="KGW9" s="91"/>
      <c r="KGX9" s="91"/>
      <c r="KGY9" s="91"/>
      <c r="KGZ9" s="91"/>
      <c r="KHA9" s="91"/>
      <c r="KHB9" s="91"/>
      <c r="KHC9" s="91"/>
      <c r="KHD9" s="91"/>
      <c r="KHE9" s="91"/>
      <c r="KHF9" s="91"/>
      <c r="KHG9" s="91"/>
      <c r="KHH9" s="91"/>
      <c r="KHI9" s="91"/>
      <c r="KHJ9" s="91"/>
      <c r="KHK9" s="91"/>
      <c r="KHL9" s="91"/>
      <c r="KHM9" s="91"/>
      <c r="KHN9" s="91"/>
      <c r="KHO9" s="91"/>
      <c r="KHP9" s="91"/>
      <c r="KHQ9" s="91"/>
      <c r="KHR9" s="91"/>
      <c r="KHS9" s="91"/>
      <c r="KHT9" s="91"/>
      <c r="KHU9" s="91"/>
      <c r="KHV9" s="91"/>
      <c r="KHW9" s="91"/>
      <c r="KHX9" s="91"/>
      <c r="KHY9" s="91"/>
      <c r="KHZ9" s="91"/>
      <c r="KIA9" s="91"/>
      <c r="KIB9" s="91"/>
      <c r="KIC9" s="91"/>
      <c r="KID9" s="91"/>
      <c r="KIE9" s="91"/>
      <c r="KIF9" s="91"/>
      <c r="KIG9" s="91"/>
      <c r="KIH9" s="91"/>
      <c r="KII9" s="91"/>
      <c r="KIJ9" s="91"/>
      <c r="KIK9" s="91"/>
      <c r="KIL9" s="91"/>
      <c r="KIM9" s="91"/>
      <c r="KIN9" s="91"/>
      <c r="KIO9" s="91"/>
      <c r="KIP9" s="91"/>
      <c r="KIQ9" s="91"/>
      <c r="KIR9" s="91"/>
      <c r="KIS9" s="91"/>
      <c r="KIT9" s="91"/>
      <c r="KIU9" s="91"/>
      <c r="KIV9" s="91"/>
      <c r="KIW9" s="91"/>
      <c r="KIX9" s="91"/>
      <c r="KIY9" s="91"/>
      <c r="KIZ9" s="91"/>
      <c r="KJA9" s="91"/>
      <c r="KJB9" s="91"/>
      <c r="KJC9" s="91"/>
      <c r="KJD9" s="91"/>
      <c r="KJE9" s="91"/>
      <c r="KJF9" s="91"/>
      <c r="KJG9" s="91"/>
      <c r="KJH9" s="91"/>
      <c r="KJI9" s="91"/>
      <c r="KJJ9" s="91"/>
      <c r="KJK9" s="91"/>
      <c r="KJL9" s="91"/>
      <c r="KJM9" s="91"/>
      <c r="KJN9" s="91"/>
      <c r="KJO9" s="91"/>
      <c r="KJP9" s="91"/>
      <c r="KJQ9" s="91"/>
      <c r="KJR9" s="91"/>
      <c r="KJS9" s="91"/>
      <c r="KJT9" s="91"/>
      <c r="KJU9" s="91"/>
      <c r="KJV9" s="91"/>
      <c r="KJW9" s="91"/>
      <c r="KJX9" s="91"/>
      <c r="KJY9" s="91"/>
      <c r="KJZ9" s="91"/>
      <c r="KKA9" s="91"/>
      <c r="KKB9" s="91"/>
      <c r="KKC9" s="91"/>
      <c r="KKD9" s="91"/>
      <c r="KKE9" s="91"/>
      <c r="KKF9" s="91"/>
      <c r="KKG9" s="91"/>
      <c r="KKH9" s="91"/>
      <c r="KKI9" s="91"/>
      <c r="KKJ9" s="91"/>
      <c r="KKK9" s="91"/>
      <c r="KKL9" s="91"/>
      <c r="KKM9" s="91"/>
      <c r="KKN9" s="91"/>
      <c r="KKO9" s="91"/>
      <c r="KKP9" s="91"/>
      <c r="KKQ9" s="91"/>
      <c r="KKR9" s="91"/>
      <c r="KKS9" s="91"/>
      <c r="KKT9" s="91"/>
      <c r="KKU9" s="91"/>
      <c r="KKV9" s="91"/>
      <c r="KKW9" s="91"/>
      <c r="KKX9" s="91"/>
      <c r="KKY9" s="91"/>
      <c r="KKZ9" s="91"/>
      <c r="KLA9" s="91"/>
      <c r="KLB9" s="91"/>
      <c r="KLC9" s="91"/>
      <c r="KLD9" s="91"/>
      <c r="KLE9" s="91"/>
      <c r="KLF9" s="91"/>
      <c r="KLG9" s="91"/>
      <c r="KLH9" s="91"/>
      <c r="KLI9" s="91"/>
      <c r="KLJ9" s="91"/>
      <c r="KLK9" s="91"/>
      <c r="KLL9" s="91"/>
      <c r="KLM9" s="91"/>
      <c r="KLN9" s="91"/>
      <c r="KLO9" s="91"/>
      <c r="KLP9" s="91"/>
      <c r="KLQ9" s="91"/>
      <c r="KLR9" s="91"/>
      <c r="KLS9" s="91"/>
      <c r="KLT9" s="91"/>
      <c r="KLU9" s="91"/>
      <c r="KLV9" s="91"/>
      <c r="KLW9" s="91"/>
      <c r="KLX9" s="91"/>
      <c r="KLY9" s="91"/>
      <c r="KLZ9" s="91"/>
      <c r="KMA9" s="91"/>
      <c r="KMB9" s="91"/>
      <c r="KMC9" s="91"/>
      <c r="KMD9" s="91"/>
      <c r="KME9" s="91"/>
      <c r="KMF9" s="91"/>
      <c r="KMG9" s="91"/>
      <c r="KMH9" s="91"/>
      <c r="KMI9" s="91"/>
      <c r="KMJ9" s="91"/>
      <c r="KMK9" s="91"/>
      <c r="KML9" s="91"/>
      <c r="KMM9" s="91"/>
      <c r="KMN9" s="91"/>
      <c r="KMO9" s="91"/>
      <c r="KMP9" s="91"/>
      <c r="KMQ9" s="91"/>
      <c r="KMR9" s="91"/>
      <c r="KMS9" s="91"/>
      <c r="KMT9" s="91"/>
      <c r="KMU9" s="91"/>
      <c r="KMV9" s="91"/>
      <c r="KMW9" s="91"/>
      <c r="KMX9" s="91"/>
      <c r="KMY9" s="91"/>
      <c r="KMZ9" s="91"/>
      <c r="KNA9" s="91"/>
      <c r="KNB9" s="91"/>
      <c r="KNC9" s="91"/>
      <c r="KND9" s="91"/>
      <c r="KNE9" s="91"/>
      <c r="KNF9" s="91"/>
      <c r="KNG9" s="91"/>
      <c r="KNH9" s="91"/>
      <c r="KNI9" s="91"/>
      <c r="KNJ9" s="91"/>
      <c r="KNK9" s="91"/>
      <c r="KNL9" s="91"/>
      <c r="KNM9" s="91"/>
      <c r="KNN9" s="91"/>
      <c r="KNO9" s="91"/>
      <c r="KNP9" s="91"/>
      <c r="KNQ9" s="91"/>
      <c r="KNR9" s="91"/>
      <c r="KNS9" s="91"/>
      <c r="KNT9" s="91"/>
      <c r="KNU9" s="91"/>
      <c r="KNV9" s="91"/>
      <c r="KNW9" s="91"/>
      <c r="KNX9" s="91"/>
      <c r="KNY9" s="91"/>
      <c r="KNZ9" s="91"/>
      <c r="KOA9" s="91"/>
      <c r="KOB9" s="91"/>
      <c r="KOC9" s="91"/>
      <c r="KOD9" s="91"/>
      <c r="KOE9" s="91"/>
      <c r="KOF9" s="91"/>
      <c r="KOG9" s="91"/>
      <c r="KOH9" s="91"/>
      <c r="KOI9" s="91"/>
      <c r="KOJ9" s="91"/>
      <c r="KOK9" s="91"/>
      <c r="KOL9" s="91"/>
      <c r="KOM9" s="91"/>
      <c r="KON9" s="91"/>
      <c r="KOO9" s="91"/>
      <c r="KOP9" s="91"/>
      <c r="KOQ9" s="91"/>
      <c r="KOR9" s="91"/>
      <c r="KOS9" s="91"/>
      <c r="KOT9" s="91"/>
      <c r="KOU9" s="91"/>
      <c r="KOV9" s="91"/>
      <c r="KOW9" s="91"/>
      <c r="KOX9" s="91"/>
      <c r="KOY9" s="91"/>
      <c r="KOZ9" s="91"/>
      <c r="KPA9" s="91"/>
      <c r="KPB9" s="91"/>
      <c r="KPC9" s="91"/>
      <c r="KPD9" s="91"/>
      <c r="KPE9" s="91"/>
      <c r="KPF9" s="91"/>
      <c r="KPG9" s="91"/>
      <c r="KPH9" s="91"/>
      <c r="KPI9" s="91"/>
      <c r="KPJ9" s="91"/>
      <c r="KPK9" s="91"/>
      <c r="KPL9" s="91"/>
      <c r="KPM9" s="91"/>
      <c r="KPN9" s="91"/>
      <c r="KPO9" s="91"/>
      <c r="KPP9" s="91"/>
      <c r="KPQ9" s="91"/>
      <c r="KPR9" s="91"/>
      <c r="KPS9" s="91"/>
      <c r="KPT9" s="91"/>
      <c r="KPU9" s="91"/>
      <c r="KPV9" s="91"/>
      <c r="KPW9" s="91"/>
      <c r="KPX9" s="91"/>
      <c r="KPY9" s="91"/>
      <c r="KPZ9" s="91"/>
      <c r="KQA9" s="91"/>
      <c r="KQB9" s="91"/>
      <c r="KQC9" s="91"/>
      <c r="KQD9" s="91"/>
      <c r="KQE9" s="91"/>
      <c r="KQF9" s="91"/>
      <c r="KQG9" s="91"/>
      <c r="KQH9" s="91"/>
      <c r="KQI9" s="91"/>
      <c r="KQJ9" s="91"/>
      <c r="KQK9" s="91"/>
      <c r="KQL9" s="91"/>
      <c r="KQM9" s="91"/>
      <c r="KQN9" s="91"/>
      <c r="KQO9" s="91"/>
      <c r="KQP9" s="91"/>
      <c r="KQQ9" s="91"/>
      <c r="KQR9" s="91"/>
      <c r="KQS9" s="91"/>
      <c r="KQT9" s="91"/>
      <c r="KQU9" s="91"/>
      <c r="KQV9" s="91"/>
      <c r="KQW9" s="91"/>
      <c r="KQX9" s="91"/>
      <c r="KQY9" s="91"/>
      <c r="KQZ9" s="91"/>
      <c r="KRA9" s="91"/>
      <c r="KRB9" s="91"/>
      <c r="KRC9" s="91"/>
      <c r="KRD9" s="91"/>
      <c r="KRE9" s="91"/>
      <c r="KRF9" s="91"/>
      <c r="KRG9" s="91"/>
      <c r="KRH9" s="91"/>
      <c r="KRI9" s="91"/>
      <c r="KRJ9" s="91"/>
      <c r="KRK9" s="91"/>
      <c r="KRL9" s="91"/>
      <c r="KRM9" s="91"/>
      <c r="KRN9" s="91"/>
      <c r="KRO9" s="91"/>
      <c r="KRP9" s="91"/>
      <c r="KRQ9" s="91"/>
      <c r="KRR9" s="91"/>
      <c r="KRS9" s="91"/>
      <c r="KRT9" s="91"/>
      <c r="KRU9" s="91"/>
      <c r="KRV9" s="91"/>
      <c r="KRW9" s="91"/>
      <c r="KRX9" s="91"/>
      <c r="KRY9" s="91"/>
      <c r="KRZ9" s="91"/>
      <c r="KSA9" s="91"/>
      <c r="KSB9" s="91"/>
      <c r="KSC9" s="91"/>
      <c r="KSD9" s="91"/>
      <c r="KSE9" s="91"/>
      <c r="KSF9" s="91"/>
      <c r="KSG9" s="91"/>
      <c r="KSH9" s="91"/>
      <c r="KSI9" s="91"/>
      <c r="KSJ9" s="91"/>
      <c r="KSK9" s="91"/>
      <c r="KSL9" s="91"/>
      <c r="KSM9" s="91"/>
      <c r="KSN9" s="91"/>
      <c r="KSO9" s="91"/>
      <c r="KSP9" s="91"/>
      <c r="KSQ9" s="91"/>
      <c r="KSR9" s="91"/>
      <c r="KSS9" s="91"/>
      <c r="KST9" s="91"/>
      <c r="KSU9" s="91"/>
      <c r="KSV9" s="91"/>
      <c r="KSW9" s="91"/>
      <c r="KSX9" s="91"/>
      <c r="KSY9" s="91"/>
      <c r="KSZ9" s="91"/>
      <c r="KTA9" s="91"/>
      <c r="KTB9" s="91"/>
      <c r="KTC9" s="91"/>
      <c r="KTD9" s="91"/>
      <c r="KTE9" s="91"/>
      <c r="KTF9" s="91"/>
      <c r="KTG9" s="91"/>
      <c r="KTH9" s="91"/>
      <c r="KTI9" s="91"/>
      <c r="KTJ9" s="91"/>
      <c r="KTK9" s="91"/>
      <c r="KTL9" s="91"/>
      <c r="KTM9" s="91"/>
      <c r="KTN9" s="91"/>
      <c r="KTO9" s="91"/>
      <c r="KTP9" s="91"/>
      <c r="KTQ9" s="91"/>
      <c r="KTR9" s="91"/>
      <c r="KTS9" s="91"/>
      <c r="KTT9" s="91"/>
      <c r="KTU9" s="91"/>
      <c r="KTV9" s="91"/>
      <c r="KTW9" s="91"/>
      <c r="KTX9" s="91"/>
      <c r="KTY9" s="91"/>
      <c r="KTZ9" s="91"/>
      <c r="KUA9" s="91"/>
      <c r="KUB9" s="91"/>
      <c r="KUC9" s="91"/>
      <c r="KUD9" s="91"/>
      <c r="KUE9" s="91"/>
      <c r="KUF9" s="91"/>
      <c r="KUG9" s="91"/>
      <c r="KUH9" s="91"/>
      <c r="KUI9" s="91"/>
      <c r="KUJ9" s="91"/>
      <c r="KUK9" s="91"/>
      <c r="KUL9" s="91"/>
      <c r="KUM9" s="91"/>
      <c r="KUN9" s="91"/>
      <c r="KUO9" s="91"/>
      <c r="KUP9" s="91"/>
      <c r="KUQ9" s="91"/>
      <c r="KUR9" s="91"/>
      <c r="KUS9" s="91"/>
      <c r="KUT9" s="91"/>
      <c r="KUU9" s="91"/>
      <c r="KUV9" s="91"/>
      <c r="KUW9" s="91"/>
      <c r="KUX9" s="91"/>
      <c r="KUY9" s="91"/>
      <c r="KUZ9" s="91"/>
      <c r="KVA9" s="91"/>
      <c r="KVB9" s="91"/>
      <c r="KVC9" s="91"/>
      <c r="KVD9" s="91"/>
      <c r="KVE9" s="91"/>
      <c r="KVF9" s="91"/>
      <c r="KVG9" s="91"/>
      <c r="KVH9" s="91"/>
      <c r="KVI9" s="91"/>
      <c r="KVJ9" s="91"/>
      <c r="KVK9" s="91"/>
      <c r="KVL9" s="91"/>
      <c r="KVM9" s="91"/>
      <c r="KVN9" s="91"/>
      <c r="KVO9" s="91"/>
      <c r="KVP9" s="91"/>
      <c r="KVQ9" s="91"/>
      <c r="KVR9" s="91"/>
      <c r="KVS9" s="91"/>
      <c r="KVT9" s="91"/>
      <c r="KVU9" s="91"/>
      <c r="KVV9" s="91"/>
      <c r="KVW9" s="91"/>
      <c r="KVX9" s="91"/>
      <c r="KVY9" s="91"/>
      <c r="KVZ9" s="91"/>
      <c r="KWA9" s="91"/>
      <c r="KWB9" s="91"/>
      <c r="KWC9" s="91"/>
      <c r="KWD9" s="91"/>
      <c r="KWE9" s="91"/>
      <c r="KWF9" s="91"/>
      <c r="KWG9" s="91"/>
      <c r="KWH9" s="91"/>
      <c r="KWI9" s="91"/>
      <c r="KWJ9" s="91"/>
      <c r="KWK9" s="91"/>
      <c r="KWL9" s="91"/>
      <c r="KWM9" s="91"/>
      <c r="KWN9" s="91"/>
      <c r="KWO9" s="91"/>
      <c r="KWP9" s="91"/>
      <c r="KWQ9" s="91"/>
      <c r="KWR9" s="91"/>
      <c r="KWS9" s="91"/>
      <c r="KWT9" s="91"/>
      <c r="KWU9" s="91"/>
      <c r="KWV9" s="91"/>
      <c r="KWW9" s="91"/>
      <c r="KWX9" s="91"/>
      <c r="KWY9" s="91"/>
      <c r="KWZ9" s="91"/>
      <c r="KXA9" s="91"/>
      <c r="KXB9" s="91"/>
      <c r="KXC9" s="91"/>
      <c r="KXD9" s="91"/>
      <c r="KXE9" s="91"/>
      <c r="KXF9" s="91"/>
      <c r="KXG9" s="91"/>
      <c r="KXH9" s="91"/>
      <c r="KXI9" s="91"/>
      <c r="KXJ9" s="91"/>
      <c r="KXK9" s="91"/>
      <c r="KXL9" s="91"/>
      <c r="KXM9" s="91"/>
      <c r="KXN9" s="91"/>
      <c r="KXO9" s="91"/>
      <c r="KXP9" s="91"/>
      <c r="KXQ9" s="91"/>
      <c r="KXR9" s="91"/>
      <c r="KXS9" s="91"/>
      <c r="KXT9" s="91"/>
      <c r="KXU9" s="91"/>
      <c r="KXV9" s="91"/>
      <c r="KXW9" s="91"/>
      <c r="KXX9" s="91"/>
      <c r="KXY9" s="91"/>
      <c r="KXZ9" s="91"/>
      <c r="KYA9" s="91"/>
      <c r="KYB9" s="91"/>
      <c r="KYC9" s="91"/>
      <c r="KYD9" s="91"/>
      <c r="KYE9" s="91"/>
      <c r="KYF9" s="91"/>
      <c r="KYG9" s="91"/>
      <c r="KYH9" s="91"/>
      <c r="KYI9" s="91"/>
      <c r="KYJ9" s="91"/>
      <c r="KYK9" s="91"/>
      <c r="KYL9" s="91"/>
      <c r="KYM9" s="91"/>
      <c r="KYN9" s="91"/>
      <c r="KYO9" s="91"/>
      <c r="KYP9" s="91"/>
      <c r="KYQ9" s="91"/>
      <c r="KYR9" s="91"/>
      <c r="KYS9" s="91"/>
      <c r="KYT9" s="91"/>
      <c r="KYU9" s="91"/>
      <c r="KYV9" s="91"/>
      <c r="KYW9" s="91"/>
      <c r="KYX9" s="91"/>
      <c r="KYY9" s="91"/>
      <c r="KYZ9" s="91"/>
      <c r="KZA9" s="91"/>
      <c r="KZB9" s="91"/>
      <c r="KZC9" s="91"/>
      <c r="KZD9" s="91"/>
      <c r="KZE9" s="91"/>
      <c r="KZF9" s="91"/>
      <c r="KZG9" s="91"/>
      <c r="KZH9" s="91"/>
      <c r="KZI9" s="91"/>
      <c r="KZJ9" s="91"/>
      <c r="KZK9" s="91"/>
      <c r="KZL9" s="91"/>
      <c r="KZM9" s="91"/>
      <c r="KZN9" s="91"/>
      <c r="KZO9" s="91"/>
      <c r="KZP9" s="91"/>
      <c r="KZQ9" s="91"/>
      <c r="KZR9" s="91"/>
      <c r="KZS9" s="91"/>
      <c r="KZT9" s="91"/>
      <c r="KZU9" s="91"/>
      <c r="KZV9" s="91"/>
      <c r="KZW9" s="91"/>
      <c r="KZX9" s="91"/>
      <c r="KZY9" s="91"/>
      <c r="KZZ9" s="91"/>
      <c r="LAA9" s="91"/>
      <c r="LAB9" s="91"/>
      <c r="LAC9" s="91"/>
      <c r="LAD9" s="91"/>
      <c r="LAE9" s="91"/>
      <c r="LAF9" s="91"/>
      <c r="LAG9" s="91"/>
      <c r="LAH9" s="91"/>
      <c r="LAI9" s="91"/>
      <c r="LAJ9" s="91"/>
      <c r="LAK9" s="91"/>
      <c r="LAL9" s="91"/>
      <c r="LAM9" s="91"/>
      <c r="LAN9" s="91"/>
      <c r="LAO9" s="91"/>
      <c r="LAP9" s="91"/>
      <c r="LAQ9" s="91"/>
      <c r="LAR9" s="91"/>
      <c r="LAS9" s="91"/>
      <c r="LAT9" s="91"/>
      <c r="LAU9" s="91"/>
      <c r="LAV9" s="91"/>
      <c r="LAW9" s="91"/>
      <c r="LAX9" s="91"/>
      <c r="LAY9" s="91"/>
      <c r="LAZ9" s="91"/>
      <c r="LBA9" s="91"/>
      <c r="LBB9" s="91"/>
      <c r="LBC9" s="91"/>
      <c r="LBD9" s="91"/>
      <c r="LBE9" s="91"/>
      <c r="LBF9" s="91"/>
      <c r="LBG9" s="91"/>
      <c r="LBH9" s="91"/>
      <c r="LBI9" s="91"/>
      <c r="LBJ9" s="91"/>
      <c r="LBK9" s="91"/>
      <c r="LBL9" s="91"/>
      <c r="LBM9" s="91"/>
      <c r="LBN9" s="91"/>
      <c r="LBO9" s="91"/>
      <c r="LBP9" s="91"/>
      <c r="LBQ9" s="91"/>
      <c r="LBR9" s="91"/>
      <c r="LBS9" s="91"/>
      <c r="LBT9" s="91"/>
      <c r="LBU9" s="91"/>
      <c r="LBV9" s="91"/>
      <c r="LBW9" s="91"/>
      <c r="LBX9" s="91"/>
      <c r="LBY9" s="91"/>
      <c r="LBZ9" s="91"/>
      <c r="LCA9" s="91"/>
      <c r="LCB9" s="91"/>
      <c r="LCC9" s="91"/>
      <c r="LCD9" s="91"/>
      <c r="LCE9" s="91"/>
      <c r="LCF9" s="91"/>
      <c r="LCG9" s="91"/>
      <c r="LCH9" s="91"/>
      <c r="LCI9" s="91"/>
      <c r="LCJ9" s="91"/>
      <c r="LCK9" s="91"/>
      <c r="LCL9" s="91"/>
      <c r="LCM9" s="91"/>
      <c r="LCN9" s="91"/>
      <c r="LCO9" s="91"/>
      <c r="LCP9" s="91"/>
      <c r="LCQ9" s="91"/>
      <c r="LCR9" s="91"/>
      <c r="LCS9" s="91"/>
      <c r="LCT9" s="91"/>
      <c r="LCU9" s="91"/>
      <c r="LCV9" s="91"/>
      <c r="LCW9" s="91"/>
      <c r="LCX9" s="91"/>
      <c r="LCY9" s="91"/>
      <c r="LCZ9" s="91"/>
      <c r="LDA9" s="91"/>
      <c r="LDB9" s="91"/>
      <c r="LDC9" s="91"/>
      <c r="LDD9" s="91"/>
      <c r="LDE9" s="91"/>
      <c r="LDF9" s="91"/>
      <c r="LDG9" s="91"/>
      <c r="LDH9" s="91"/>
      <c r="LDI9" s="91"/>
      <c r="LDJ9" s="91"/>
      <c r="LDK9" s="91"/>
      <c r="LDL9" s="91"/>
      <c r="LDM9" s="91"/>
      <c r="LDN9" s="91"/>
      <c r="LDO9" s="91"/>
      <c r="LDP9" s="91"/>
      <c r="LDQ9" s="91"/>
      <c r="LDR9" s="91"/>
      <c r="LDS9" s="91"/>
      <c r="LDT9" s="91"/>
      <c r="LDU9" s="91"/>
      <c r="LDV9" s="91"/>
      <c r="LDW9" s="91"/>
      <c r="LDX9" s="91"/>
      <c r="LDY9" s="91"/>
      <c r="LDZ9" s="91"/>
      <c r="LEA9" s="91"/>
      <c r="LEB9" s="91"/>
      <c r="LEC9" s="91"/>
      <c r="LED9" s="91"/>
      <c r="LEE9" s="91"/>
      <c r="LEF9" s="91"/>
      <c r="LEG9" s="91"/>
      <c r="LEH9" s="91"/>
      <c r="LEI9" s="91"/>
      <c r="LEJ9" s="91"/>
      <c r="LEK9" s="91"/>
      <c r="LEL9" s="91"/>
      <c r="LEM9" s="91"/>
      <c r="LEN9" s="91"/>
      <c r="LEO9" s="91"/>
      <c r="LEP9" s="91"/>
      <c r="LEQ9" s="91"/>
      <c r="LER9" s="91"/>
      <c r="LES9" s="91"/>
      <c r="LET9" s="91"/>
      <c r="LEU9" s="91"/>
      <c r="LEV9" s="91"/>
      <c r="LEW9" s="91"/>
      <c r="LEX9" s="91"/>
      <c r="LEY9" s="91"/>
      <c r="LEZ9" s="91"/>
      <c r="LFA9" s="91"/>
      <c r="LFB9" s="91"/>
      <c r="LFC9" s="91"/>
      <c r="LFD9" s="91"/>
      <c r="LFE9" s="91"/>
      <c r="LFF9" s="91"/>
      <c r="LFG9" s="91"/>
      <c r="LFH9" s="91"/>
      <c r="LFI9" s="91"/>
      <c r="LFJ9" s="91"/>
      <c r="LFK9" s="91"/>
      <c r="LFL9" s="91"/>
      <c r="LFM9" s="91"/>
      <c r="LFN9" s="91"/>
      <c r="LFO9" s="91"/>
      <c r="LFP9" s="91"/>
      <c r="LFQ9" s="91"/>
      <c r="LFR9" s="91"/>
      <c r="LFS9" s="91"/>
      <c r="LFT9" s="91"/>
      <c r="LFU9" s="91"/>
      <c r="LFV9" s="91"/>
      <c r="LFW9" s="91"/>
      <c r="LFX9" s="91"/>
      <c r="LFY9" s="91"/>
      <c r="LFZ9" s="91"/>
      <c r="LGA9" s="91"/>
      <c r="LGB9" s="91"/>
      <c r="LGC9" s="91"/>
      <c r="LGD9" s="91"/>
      <c r="LGE9" s="91"/>
      <c r="LGF9" s="91"/>
      <c r="LGG9" s="91"/>
      <c r="LGH9" s="91"/>
      <c r="LGI9" s="91"/>
      <c r="LGJ9" s="91"/>
      <c r="LGK9" s="91"/>
      <c r="LGL9" s="91"/>
      <c r="LGM9" s="91"/>
      <c r="LGN9" s="91"/>
      <c r="LGO9" s="91"/>
      <c r="LGP9" s="91"/>
      <c r="LGQ9" s="91"/>
      <c r="LGR9" s="91"/>
      <c r="LGS9" s="91"/>
      <c r="LGT9" s="91"/>
      <c r="LGU9" s="91"/>
      <c r="LGV9" s="91"/>
      <c r="LGW9" s="91"/>
      <c r="LGX9" s="91"/>
      <c r="LGY9" s="91"/>
      <c r="LGZ9" s="91"/>
      <c r="LHA9" s="91"/>
      <c r="LHB9" s="91"/>
      <c r="LHC9" s="91"/>
      <c r="LHD9" s="91"/>
      <c r="LHE9" s="91"/>
      <c r="LHF9" s="91"/>
      <c r="LHG9" s="91"/>
      <c r="LHH9" s="91"/>
      <c r="LHI9" s="91"/>
      <c r="LHJ9" s="91"/>
      <c r="LHK9" s="91"/>
      <c r="LHL9" s="91"/>
      <c r="LHM9" s="91"/>
      <c r="LHN9" s="91"/>
      <c r="LHO9" s="91"/>
      <c r="LHP9" s="91"/>
      <c r="LHQ9" s="91"/>
      <c r="LHR9" s="91"/>
      <c r="LHS9" s="91"/>
      <c r="LHT9" s="91"/>
      <c r="LHU9" s="91"/>
      <c r="LHV9" s="91"/>
      <c r="LHW9" s="91"/>
      <c r="LHX9" s="91"/>
      <c r="LHY9" s="91"/>
      <c r="LHZ9" s="91"/>
      <c r="LIA9" s="91"/>
      <c r="LIB9" s="91"/>
      <c r="LIC9" s="91"/>
      <c r="LID9" s="91"/>
      <c r="LIE9" s="91"/>
      <c r="LIF9" s="91"/>
      <c r="LIG9" s="91"/>
      <c r="LIH9" s="91"/>
      <c r="LII9" s="91"/>
      <c r="LIJ9" s="91"/>
      <c r="LIK9" s="91"/>
      <c r="LIL9" s="91"/>
      <c r="LIM9" s="91"/>
      <c r="LIN9" s="91"/>
      <c r="LIO9" s="91"/>
      <c r="LIP9" s="91"/>
      <c r="LIQ9" s="91"/>
      <c r="LIR9" s="91"/>
      <c r="LIS9" s="91"/>
      <c r="LIT9" s="91"/>
      <c r="LIU9" s="91"/>
      <c r="LIV9" s="91"/>
      <c r="LIW9" s="91"/>
      <c r="LIX9" s="91"/>
      <c r="LIY9" s="91"/>
      <c r="LIZ9" s="91"/>
      <c r="LJA9" s="91"/>
      <c r="LJB9" s="91"/>
      <c r="LJC9" s="91"/>
      <c r="LJD9" s="91"/>
      <c r="LJE9" s="91"/>
      <c r="LJF9" s="91"/>
      <c r="LJG9" s="91"/>
      <c r="LJH9" s="91"/>
      <c r="LJI9" s="91"/>
      <c r="LJJ9" s="91"/>
      <c r="LJK9" s="91"/>
      <c r="LJL9" s="91"/>
      <c r="LJM9" s="91"/>
      <c r="LJN9" s="91"/>
      <c r="LJO9" s="91"/>
      <c r="LJP9" s="91"/>
      <c r="LJQ9" s="91"/>
      <c r="LJR9" s="91"/>
      <c r="LJS9" s="91"/>
      <c r="LJT9" s="91"/>
      <c r="LJU9" s="91"/>
      <c r="LJV9" s="91"/>
      <c r="LJW9" s="91"/>
      <c r="LJX9" s="91"/>
      <c r="LJY9" s="91"/>
      <c r="LJZ9" s="91"/>
      <c r="LKA9" s="91"/>
      <c r="LKB9" s="91"/>
      <c r="LKC9" s="91"/>
      <c r="LKD9" s="91"/>
      <c r="LKE9" s="91"/>
      <c r="LKF9" s="91"/>
      <c r="LKG9" s="91"/>
      <c r="LKH9" s="91"/>
      <c r="LKI9" s="91"/>
      <c r="LKJ9" s="91"/>
      <c r="LKK9" s="91"/>
      <c r="LKL9" s="91"/>
      <c r="LKM9" s="91"/>
      <c r="LKN9" s="91"/>
      <c r="LKO9" s="91"/>
      <c r="LKP9" s="91"/>
      <c r="LKQ9" s="91"/>
      <c r="LKR9" s="91"/>
      <c r="LKS9" s="91"/>
      <c r="LKT9" s="91"/>
      <c r="LKU9" s="91"/>
      <c r="LKV9" s="91"/>
      <c r="LKW9" s="91"/>
      <c r="LKX9" s="91"/>
      <c r="LKY9" s="91"/>
      <c r="LKZ9" s="91"/>
      <c r="LLA9" s="91"/>
      <c r="LLB9" s="91"/>
      <c r="LLC9" s="91"/>
      <c r="LLD9" s="91"/>
      <c r="LLE9" s="91"/>
      <c r="LLF9" s="91"/>
      <c r="LLG9" s="91"/>
      <c r="LLH9" s="91"/>
      <c r="LLI9" s="91"/>
      <c r="LLJ9" s="91"/>
      <c r="LLK9" s="91"/>
      <c r="LLL9" s="91"/>
      <c r="LLM9" s="91"/>
      <c r="LLN9" s="91"/>
      <c r="LLO9" s="91"/>
      <c r="LLP9" s="91"/>
      <c r="LLQ9" s="91"/>
      <c r="LLR9" s="91"/>
      <c r="LLS9" s="91"/>
      <c r="LLT9" s="91"/>
      <c r="LLU9" s="91"/>
      <c r="LLV9" s="91"/>
      <c r="LLW9" s="91"/>
      <c r="LLX9" s="91"/>
      <c r="LLY9" s="91"/>
      <c r="LLZ9" s="91"/>
      <c r="LMA9" s="91"/>
      <c r="LMB9" s="91"/>
      <c r="LMC9" s="91"/>
      <c r="LMD9" s="91"/>
      <c r="LME9" s="91"/>
      <c r="LMF9" s="91"/>
      <c r="LMG9" s="91"/>
      <c r="LMH9" s="91"/>
      <c r="LMI9" s="91"/>
      <c r="LMJ9" s="91"/>
      <c r="LMK9" s="91"/>
      <c r="LML9" s="91"/>
      <c r="LMM9" s="91"/>
      <c r="LMN9" s="91"/>
      <c r="LMO9" s="91"/>
      <c r="LMP9" s="91"/>
      <c r="LMQ9" s="91"/>
      <c r="LMR9" s="91"/>
      <c r="LMS9" s="91"/>
      <c r="LMT9" s="91"/>
      <c r="LMU9" s="91"/>
      <c r="LMV9" s="91"/>
      <c r="LMW9" s="91"/>
      <c r="LMX9" s="91"/>
      <c r="LMY9" s="91"/>
      <c r="LMZ9" s="91"/>
      <c r="LNA9" s="91"/>
      <c r="LNB9" s="91"/>
      <c r="LNC9" s="91"/>
      <c r="LND9" s="91"/>
      <c r="LNE9" s="91"/>
      <c r="LNF9" s="91"/>
      <c r="LNG9" s="91"/>
      <c r="LNH9" s="91"/>
      <c r="LNI9" s="91"/>
      <c r="LNJ9" s="91"/>
      <c r="LNK9" s="91"/>
      <c r="LNL9" s="91"/>
      <c r="LNM9" s="91"/>
      <c r="LNN9" s="91"/>
      <c r="LNO9" s="91"/>
      <c r="LNP9" s="91"/>
      <c r="LNQ9" s="91"/>
      <c r="LNR9" s="91"/>
      <c r="LNS9" s="91"/>
      <c r="LNT9" s="91"/>
      <c r="LNU9" s="91"/>
      <c r="LNV9" s="91"/>
      <c r="LNW9" s="91"/>
      <c r="LNX9" s="91"/>
      <c r="LNY9" s="91"/>
      <c r="LNZ9" s="91"/>
      <c r="LOA9" s="91"/>
      <c r="LOB9" s="91"/>
      <c r="LOC9" s="91"/>
      <c r="LOD9" s="91"/>
      <c r="LOE9" s="91"/>
      <c r="LOF9" s="91"/>
      <c r="LOG9" s="91"/>
      <c r="LOH9" s="91"/>
      <c r="LOI9" s="91"/>
      <c r="LOJ9" s="91"/>
      <c r="LOK9" s="91"/>
      <c r="LOL9" s="91"/>
      <c r="LOM9" s="91"/>
      <c r="LON9" s="91"/>
      <c r="LOO9" s="91"/>
      <c r="LOP9" s="91"/>
      <c r="LOQ9" s="91"/>
      <c r="LOR9" s="91"/>
      <c r="LOS9" s="91"/>
      <c r="LOT9" s="91"/>
      <c r="LOU9" s="91"/>
      <c r="LOV9" s="91"/>
      <c r="LOW9" s="91"/>
      <c r="LOX9" s="91"/>
      <c r="LOY9" s="91"/>
      <c r="LOZ9" s="91"/>
      <c r="LPA9" s="91"/>
      <c r="LPB9" s="91"/>
      <c r="LPC9" s="91"/>
      <c r="LPD9" s="91"/>
      <c r="LPE9" s="91"/>
      <c r="LPF9" s="91"/>
      <c r="LPG9" s="91"/>
      <c r="LPH9" s="91"/>
      <c r="LPI9" s="91"/>
      <c r="LPJ9" s="91"/>
      <c r="LPK9" s="91"/>
      <c r="LPL9" s="91"/>
      <c r="LPM9" s="91"/>
      <c r="LPN9" s="91"/>
      <c r="LPO9" s="91"/>
      <c r="LPP9" s="91"/>
      <c r="LPQ9" s="91"/>
      <c r="LPR9" s="91"/>
      <c r="LPS9" s="91"/>
      <c r="LPT9" s="91"/>
      <c r="LPU9" s="91"/>
      <c r="LPV9" s="91"/>
      <c r="LPW9" s="91"/>
      <c r="LPX9" s="91"/>
      <c r="LPY9" s="91"/>
      <c r="LPZ9" s="91"/>
      <c r="LQA9" s="91"/>
      <c r="LQB9" s="91"/>
      <c r="LQC9" s="91"/>
      <c r="LQD9" s="91"/>
      <c r="LQE9" s="91"/>
      <c r="LQF9" s="91"/>
      <c r="LQG9" s="91"/>
      <c r="LQH9" s="91"/>
      <c r="LQI9" s="91"/>
      <c r="LQJ9" s="91"/>
      <c r="LQK9" s="91"/>
      <c r="LQL9" s="91"/>
      <c r="LQM9" s="91"/>
      <c r="LQN9" s="91"/>
      <c r="LQO9" s="91"/>
      <c r="LQP9" s="91"/>
      <c r="LQQ9" s="91"/>
      <c r="LQR9" s="91"/>
      <c r="LQS9" s="91"/>
      <c r="LQT9" s="91"/>
      <c r="LQU9" s="91"/>
      <c r="LQV9" s="91"/>
      <c r="LQW9" s="91"/>
      <c r="LQX9" s="91"/>
      <c r="LQY9" s="91"/>
      <c r="LQZ9" s="91"/>
      <c r="LRA9" s="91"/>
      <c r="LRB9" s="91"/>
      <c r="LRC9" s="91"/>
      <c r="LRD9" s="91"/>
      <c r="LRE9" s="91"/>
      <c r="LRF9" s="91"/>
      <c r="LRG9" s="91"/>
      <c r="LRH9" s="91"/>
      <c r="LRI9" s="91"/>
      <c r="LRJ9" s="91"/>
      <c r="LRK9" s="91"/>
      <c r="LRL9" s="91"/>
      <c r="LRM9" s="91"/>
      <c r="LRN9" s="91"/>
      <c r="LRO9" s="91"/>
      <c r="LRP9" s="91"/>
      <c r="LRQ9" s="91"/>
      <c r="LRR9" s="91"/>
      <c r="LRS9" s="91"/>
      <c r="LRT9" s="91"/>
      <c r="LRU9" s="91"/>
      <c r="LRV9" s="91"/>
      <c r="LRW9" s="91"/>
      <c r="LRX9" s="91"/>
      <c r="LRY9" s="91"/>
      <c r="LRZ9" s="91"/>
      <c r="LSA9" s="91"/>
      <c r="LSB9" s="91"/>
      <c r="LSC9" s="91"/>
      <c r="LSD9" s="91"/>
      <c r="LSE9" s="91"/>
      <c r="LSF9" s="91"/>
      <c r="LSG9" s="91"/>
      <c r="LSH9" s="91"/>
      <c r="LSI9" s="91"/>
      <c r="LSJ9" s="91"/>
      <c r="LSK9" s="91"/>
      <c r="LSL9" s="91"/>
      <c r="LSM9" s="91"/>
      <c r="LSN9" s="91"/>
      <c r="LSO9" s="91"/>
      <c r="LSP9" s="91"/>
      <c r="LSQ9" s="91"/>
      <c r="LSR9" s="91"/>
      <c r="LSS9" s="91"/>
      <c r="LST9" s="91"/>
      <c r="LSU9" s="91"/>
      <c r="LSV9" s="91"/>
      <c r="LSW9" s="91"/>
      <c r="LSX9" s="91"/>
      <c r="LSY9" s="91"/>
      <c r="LSZ9" s="91"/>
      <c r="LTA9" s="91"/>
      <c r="LTB9" s="91"/>
      <c r="LTC9" s="91"/>
      <c r="LTD9" s="91"/>
      <c r="LTE9" s="91"/>
      <c r="LTF9" s="91"/>
      <c r="LTG9" s="91"/>
      <c r="LTH9" s="91"/>
      <c r="LTI9" s="91"/>
      <c r="LTJ9" s="91"/>
      <c r="LTK9" s="91"/>
      <c r="LTL9" s="91"/>
      <c r="LTM9" s="91"/>
      <c r="LTN9" s="91"/>
      <c r="LTO9" s="91"/>
      <c r="LTP9" s="91"/>
      <c r="LTQ9" s="91"/>
      <c r="LTR9" s="91"/>
      <c r="LTS9" s="91"/>
      <c r="LTT9" s="91"/>
      <c r="LTU9" s="91"/>
      <c r="LTV9" s="91"/>
      <c r="LTW9" s="91"/>
      <c r="LTX9" s="91"/>
      <c r="LTY9" s="91"/>
      <c r="LTZ9" s="91"/>
      <c r="LUA9" s="91"/>
      <c r="LUB9" s="91"/>
      <c r="LUC9" s="91"/>
      <c r="LUD9" s="91"/>
      <c r="LUE9" s="91"/>
      <c r="LUF9" s="91"/>
      <c r="LUG9" s="91"/>
      <c r="LUH9" s="91"/>
      <c r="LUI9" s="91"/>
      <c r="LUJ9" s="91"/>
      <c r="LUK9" s="91"/>
      <c r="LUL9" s="91"/>
      <c r="LUM9" s="91"/>
      <c r="LUN9" s="91"/>
      <c r="LUO9" s="91"/>
      <c r="LUP9" s="91"/>
      <c r="LUQ9" s="91"/>
      <c r="LUR9" s="91"/>
      <c r="LUS9" s="91"/>
      <c r="LUT9" s="91"/>
      <c r="LUU9" s="91"/>
      <c r="LUV9" s="91"/>
      <c r="LUW9" s="91"/>
      <c r="LUX9" s="91"/>
      <c r="LUY9" s="91"/>
      <c r="LUZ9" s="91"/>
      <c r="LVA9" s="91"/>
      <c r="LVB9" s="91"/>
      <c r="LVC9" s="91"/>
      <c r="LVD9" s="91"/>
      <c r="LVE9" s="91"/>
      <c r="LVF9" s="91"/>
      <c r="LVG9" s="91"/>
      <c r="LVH9" s="91"/>
      <c r="LVI9" s="91"/>
      <c r="LVJ9" s="91"/>
      <c r="LVK9" s="91"/>
      <c r="LVL9" s="91"/>
      <c r="LVM9" s="91"/>
      <c r="LVN9" s="91"/>
      <c r="LVO9" s="91"/>
      <c r="LVP9" s="91"/>
      <c r="LVQ9" s="91"/>
      <c r="LVR9" s="91"/>
      <c r="LVS9" s="91"/>
      <c r="LVT9" s="91"/>
      <c r="LVU9" s="91"/>
      <c r="LVV9" s="91"/>
      <c r="LVW9" s="91"/>
      <c r="LVX9" s="91"/>
      <c r="LVY9" s="91"/>
      <c r="LVZ9" s="91"/>
      <c r="LWA9" s="91"/>
      <c r="LWB9" s="91"/>
      <c r="LWC9" s="91"/>
      <c r="LWD9" s="91"/>
      <c r="LWE9" s="91"/>
      <c r="LWF9" s="91"/>
      <c r="LWG9" s="91"/>
      <c r="LWH9" s="91"/>
      <c r="LWI9" s="91"/>
      <c r="LWJ9" s="91"/>
      <c r="LWK9" s="91"/>
      <c r="LWL9" s="91"/>
      <c r="LWM9" s="91"/>
      <c r="LWN9" s="91"/>
      <c r="LWO9" s="91"/>
      <c r="LWP9" s="91"/>
      <c r="LWQ9" s="91"/>
      <c r="LWR9" s="91"/>
      <c r="LWS9" s="91"/>
      <c r="LWT9" s="91"/>
      <c r="LWU9" s="91"/>
      <c r="LWV9" s="91"/>
      <c r="LWW9" s="91"/>
      <c r="LWX9" s="91"/>
      <c r="LWY9" s="91"/>
      <c r="LWZ9" s="91"/>
      <c r="LXA9" s="91"/>
      <c r="LXB9" s="91"/>
      <c r="LXC9" s="91"/>
      <c r="LXD9" s="91"/>
      <c r="LXE9" s="91"/>
      <c r="LXF9" s="91"/>
      <c r="LXG9" s="91"/>
      <c r="LXH9" s="91"/>
      <c r="LXI9" s="91"/>
      <c r="LXJ9" s="91"/>
      <c r="LXK9" s="91"/>
      <c r="LXL9" s="91"/>
      <c r="LXM9" s="91"/>
      <c r="LXN9" s="91"/>
      <c r="LXO9" s="91"/>
      <c r="LXP9" s="91"/>
      <c r="LXQ9" s="91"/>
      <c r="LXR9" s="91"/>
      <c r="LXS9" s="91"/>
      <c r="LXT9" s="91"/>
      <c r="LXU9" s="91"/>
      <c r="LXV9" s="91"/>
      <c r="LXW9" s="91"/>
      <c r="LXX9" s="91"/>
      <c r="LXY9" s="91"/>
      <c r="LXZ9" s="91"/>
      <c r="LYA9" s="91"/>
      <c r="LYB9" s="91"/>
      <c r="LYC9" s="91"/>
      <c r="LYD9" s="91"/>
      <c r="LYE9" s="91"/>
      <c r="LYF9" s="91"/>
      <c r="LYG9" s="91"/>
      <c r="LYH9" s="91"/>
      <c r="LYI9" s="91"/>
      <c r="LYJ9" s="91"/>
      <c r="LYK9" s="91"/>
      <c r="LYL9" s="91"/>
      <c r="LYM9" s="91"/>
      <c r="LYN9" s="91"/>
      <c r="LYO9" s="91"/>
      <c r="LYP9" s="91"/>
      <c r="LYQ9" s="91"/>
      <c r="LYR9" s="91"/>
      <c r="LYS9" s="91"/>
      <c r="LYT9" s="91"/>
      <c r="LYU9" s="91"/>
      <c r="LYV9" s="91"/>
      <c r="LYW9" s="91"/>
      <c r="LYX9" s="91"/>
      <c r="LYY9" s="91"/>
      <c r="LYZ9" s="91"/>
      <c r="LZA9" s="91"/>
      <c r="LZB9" s="91"/>
      <c r="LZC9" s="91"/>
      <c r="LZD9" s="91"/>
      <c r="LZE9" s="91"/>
      <c r="LZF9" s="91"/>
      <c r="LZG9" s="91"/>
      <c r="LZH9" s="91"/>
      <c r="LZI9" s="91"/>
      <c r="LZJ9" s="91"/>
      <c r="LZK9" s="91"/>
      <c r="LZL9" s="91"/>
      <c r="LZM9" s="91"/>
      <c r="LZN9" s="91"/>
      <c r="LZO9" s="91"/>
      <c r="LZP9" s="91"/>
      <c r="LZQ9" s="91"/>
      <c r="LZR9" s="91"/>
      <c r="LZS9" s="91"/>
      <c r="LZT9" s="91"/>
      <c r="LZU9" s="91"/>
      <c r="LZV9" s="91"/>
      <c r="LZW9" s="91"/>
      <c r="LZX9" s="91"/>
      <c r="LZY9" s="91"/>
      <c r="LZZ9" s="91"/>
      <c r="MAA9" s="91"/>
      <c r="MAB9" s="91"/>
      <c r="MAC9" s="91"/>
      <c r="MAD9" s="91"/>
      <c r="MAE9" s="91"/>
      <c r="MAF9" s="91"/>
      <c r="MAG9" s="91"/>
      <c r="MAH9" s="91"/>
      <c r="MAI9" s="91"/>
      <c r="MAJ9" s="91"/>
      <c r="MAK9" s="91"/>
      <c r="MAL9" s="91"/>
      <c r="MAM9" s="91"/>
      <c r="MAN9" s="91"/>
      <c r="MAO9" s="91"/>
      <c r="MAP9" s="91"/>
      <c r="MAQ9" s="91"/>
      <c r="MAR9" s="91"/>
      <c r="MAS9" s="91"/>
      <c r="MAT9" s="91"/>
      <c r="MAU9" s="91"/>
      <c r="MAV9" s="91"/>
      <c r="MAW9" s="91"/>
      <c r="MAX9" s="91"/>
      <c r="MAY9" s="91"/>
      <c r="MAZ9" s="91"/>
      <c r="MBA9" s="91"/>
      <c r="MBB9" s="91"/>
      <c r="MBC9" s="91"/>
      <c r="MBD9" s="91"/>
      <c r="MBE9" s="91"/>
      <c r="MBF9" s="91"/>
      <c r="MBG9" s="91"/>
      <c r="MBH9" s="91"/>
      <c r="MBI9" s="91"/>
      <c r="MBJ9" s="91"/>
      <c r="MBK9" s="91"/>
      <c r="MBL9" s="91"/>
      <c r="MBM9" s="91"/>
      <c r="MBN9" s="91"/>
      <c r="MBO9" s="91"/>
      <c r="MBP9" s="91"/>
      <c r="MBQ9" s="91"/>
      <c r="MBR9" s="91"/>
      <c r="MBS9" s="91"/>
      <c r="MBT9" s="91"/>
      <c r="MBU9" s="91"/>
      <c r="MBV9" s="91"/>
      <c r="MBW9" s="91"/>
      <c r="MBX9" s="91"/>
      <c r="MBY9" s="91"/>
      <c r="MBZ9" s="91"/>
      <c r="MCA9" s="91"/>
      <c r="MCB9" s="91"/>
      <c r="MCC9" s="91"/>
      <c r="MCD9" s="91"/>
      <c r="MCE9" s="91"/>
      <c r="MCF9" s="91"/>
      <c r="MCG9" s="91"/>
      <c r="MCH9" s="91"/>
      <c r="MCI9" s="91"/>
      <c r="MCJ9" s="91"/>
      <c r="MCK9" s="91"/>
      <c r="MCL9" s="91"/>
      <c r="MCM9" s="91"/>
      <c r="MCN9" s="91"/>
      <c r="MCO9" s="91"/>
      <c r="MCP9" s="91"/>
      <c r="MCQ9" s="91"/>
      <c r="MCR9" s="91"/>
      <c r="MCS9" s="91"/>
      <c r="MCT9" s="91"/>
      <c r="MCU9" s="91"/>
      <c r="MCV9" s="91"/>
      <c r="MCW9" s="91"/>
      <c r="MCX9" s="91"/>
      <c r="MCY9" s="91"/>
      <c r="MCZ9" s="91"/>
      <c r="MDA9" s="91"/>
      <c r="MDB9" s="91"/>
      <c r="MDC9" s="91"/>
      <c r="MDD9" s="91"/>
      <c r="MDE9" s="91"/>
      <c r="MDF9" s="91"/>
      <c r="MDG9" s="91"/>
      <c r="MDH9" s="91"/>
      <c r="MDI9" s="91"/>
      <c r="MDJ9" s="91"/>
      <c r="MDK9" s="91"/>
      <c r="MDL9" s="91"/>
      <c r="MDM9" s="91"/>
      <c r="MDN9" s="91"/>
      <c r="MDO9" s="91"/>
      <c r="MDP9" s="91"/>
      <c r="MDQ9" s="91"/>
      <c r="MDR9" s="91"/>
      <c r="MDS9" s="91"/>
      <c r="MDT9" s="91"/>
      <c r="MDU9" s="91"/>
      <c r="MDV9" s="91"/>
      <c r="MDW9" s="91"/>
      <c r="MDX9" s="91"/>
      <c r="MDY9" s="91"/>
      <c r="MDZ9" s="91"/>
      <c r="MEA9" s="91"/>
      <c r="MEB9" s="91"/>
      <c r="MEC9" s="91"/>
      <c r="MED9" s="91"/>
      <c r="MEE9" s="91"/>
      <c r="MEF9" s="91"/>
      <c r="MEG9" s="91"/>
      <c r="MEH9" s="91"/>
      <c r="MEI9" s="91"/>
      <c r="MEJ9" s="91"/>
      <c r="MEK9" s="91"/>
      <c r="MEL9" s="91"/>
      <c r="MEM9" s="91"/>
      <c r="MEN9" s="91"/>
      <c r="MEO9" s="91"/>
      <c r="MEP9" s="91"/>
      <c r="MEQ9" s="91"/>
      <c r="MER9" s="91"/>
      <c r="MES9" s="91"/>
      <c r="MET9" s="91"/>
      <c r="MEU9" s="91"/>
      <c r="MEV9" s="91"/>
      <c r="MEW9" s="91"/>
      <c r="MEX9" s="91"/>
      <c r="MEY9" s="91"/>
      <c r="MEZ9" s="91"/>
      <c r="MFA9" s="91"/>
      <c r="MFB9" s="91"/>
      <c r="MFC9" s="91"/>
      <c r="MFD9" s="91"/>
      <c r="MFE9" s="91"/>
      <c r="MFF9" s="91"/>
      <c r="MFG9" s="91"/>
      <c r="MFH9" s="91"/>
      <c r="MFI9" s="91"/>
      <c r="MFJ9" s="91"/>
      <c r="MFK9" s="91"/>
      <c r="MFL9" s="91"/>
      <c r="MFM9" s="91"/>
      <c r="MFN9" s="91"/>
      <c r="MFO9" s="91"/>
      <c r="MFP9" s="91"/>
      <c r="MFQ9" s="91"/>
      <c r="MFR9" s="91"/>
      <c r="MFS9" s="91"/>
      <c r="MFT9" s="91"/>
      <c r="MFU9" s="91"/>
      <c r="MFV9" s="91"/>
      <c r="MFW9" s="91"/>
      <c r="MFX9" s="91"/>
      <c r="MFY9" s="91"/>
      <c r="MFZ9" s="91"/>
      <c r="MGA9" s="91"/>
      <c r="MGB9" s="91"/>
      <c r="MGC9" s="91"/>
      <c r="MGD9" s="91"/>
      <c r="MGE9" s="91"/>
      <c r="MGF9" s="91"/>
      <c r="MGG9" s="91"/>
      <c r="MGH9" s="91"/>
      <c r="MGI9" s="91"/>
      <c r="MGJ9" s="91"/>
      <c r="MGK9" s="91"/>
      <c r="MGL9" s="91"/>
      <c r="MGM9" s="91"/>
      <c r="MGN9" s="91"/>
      <c r="MGO9" s="91"/>
      <c r="MGP9" s="91"/>
      <c r="MGQ9" s="91"/>
      <c r="MGR9" s="91"/>
      <c r="MGS9" s="91"/>
      <c r="MGT9" s="91"/>
      <c r="MGU9" s="91"/>
      <c r="MGV9" s="91"/>
      <c r="MGW9" s="91"/>
      <c r="MGX9" s="91"/>
      <c r="MGY9" s="91"/>
      <c r="MGZ9" s="91"/>
      <c r="MHA9" s="91"/>
      <c r="MHB9" s="91"/>
      <c r="MHC9" s="91"/>
      <c r="MHD9" s="91"/>
      <c r="MHE9" s="91"/>
      <c r="MHF9" s="91"/>
      <c r="MHG9" s="91"/>
      <c r="MHH9" s="91"/>
      <c r="MHI9" s="91"/>
      <c r="MHJ9" s="91"/>
      <c r="MHK9" s="91"/>
      <c r="MHL9" s="91"/>
      <c r="MHM9" s="91"/>
      <c r="MHN9" s="91"/>
      <c r="MHO9" s="91"/>
      <c r="MHP9" s="91"/>
      <c r="MHQ9" s="91"/>
      <c r="MHR9" s="91"/>
      <c r="MHS9" s="91"/>
      <c r="MHT9" s="91"/>
      <c r="MHU9" s="91"/>
      <c r="MHV9" s="91"/>
      <c r="MHW9" s="91"/>
      <c r="MHX9" s="91"/>
      <c r="MHY9" s="91"/>
      <c r="MHZ9" s="91"/>
      <c r="MIA9" s="91"/>
      <c r="MIB9" s="91"/>
      <c r="MIC9" s="91"/>
      <c r="MID9" s="91"/>
      <c r="MIE9" s="91"/>
      <c r="MIF9" s="91"/>
      <c r="MIG9" s="91"/>
      <c r="MIH9" s="91"/>
      <c r="MII9" s="91"/>
      <c r="MIJ9" s="91"/>
      <c r="MIK9" s="91"/>
      <c r="MIL9" s="91"/>
      <c r="MIM9" s="91"/>
      <c r="MIN9" s="91"/>
      <c r="MIO9" s="91"/>
      <c r="MIP9" s="91"/>
      <c r="MIQ9" s="91"/>
      <c r="MIR9" s="91"/>
      <c r="MIS9" s="91"/>
      <c r="MIT9" s="91"/>
      <c r="MIU9" s="91"/>
      <c r="MIV9" s="91"/>
      <c r="MIW9" s="91"/>
      <c r="MIX9" s="91"/>
      <c r="MIY9" s="91"/>
      <c r="MIZ9" s="91"/>
      <c r="MJA9" s="91"/>
      <c r="MJB9" s="91"/>
      <c r="MJC9" s="91"/>
      <c r="MJD9" s="91"/>
      <c r="MJE9" s="91"/>
      <c r="MJF9" s="91"/>
      <c r="MJG9" s="91"/>
      <c r="MJH9" s="91"/>
      <c r="MJI9" s="91"/>
      <c r="MJJ9" s="91"/>
      <c r="MJK9" s="91"/>
      <c r="MJL9" s="91"/>
      <c r="MJM9" s="91"/>
      <c r="MJN9" s="91"/>
      <c r="MJO9" s="91"/>
      <c r="MJP9" s="91"/>
      <c r="MJQ9" s="91"/>
      <c r="MJR9" s="91"/>
      <c r="MJS9" s="91"/>
      <c r="MJT9" s="91"/>
      <c r="MJU9" s="91"/>
      <c r="MJV9" s="91"/>
      <c r="MJW9" s="91"/>
      <c r="MJX9" s="91"/>
      <c r="MJY9" s="91"/>
      <c r="MJZ9" s="91"/>
      <c r="MKA9" s="91"/>
      <c r="MKB9" s="91"/>
      <c r="MKC9" s="91"/>
      <c r="MKD9" s="91"/>
      <c r="MKE9" s="91"/>
      <c r="MKF9" s="91"/>
      <c r="MKG9" s="91"/>
      <c r="MKH9" s="91"/>
      <c r="MKI9" s="91"/>
      <c r="MKJ9" s="91"/>
      <c r="MKK9" s="91"/>
      <c r="MKL9" s="91"/>
      <c r="MKM9" s="91"/>
      <c r="MKN9" s="91"/>
      <c r="MKO9" s="91"/>
      <c r="MKP9" s="91"/>
      <c r="MKQ9" s="91"/>
      <c r="MKR9" s="91"/>
      <c r="MKS9" s="91"/>
      <c r="MKT9" s="91"/>
      <c r="MKU9" s="91"/>
      <c r="MKV9" s="91"/>
      <c r="MKW9" s="91"/>
      <c r="MKX9" s="91"/>
      <c r="MKY9" s="91"/>
      <c r="MKZ9" s="91"/>
      <c r="MLA9" s="91"/>
      <c r="MLB9" s="91"/>
      <c r="MLC9" s="91"/>
      <c r="MLD9" s="91"/>
      <c r="MLE9" s="91"/>
      <c r="MLF9" s="91"/>
      <c r="MLG9" s="91"/>
      <c r="MLH9" s="91"/>
      <c r="MLI9" s="91"/>
      <c r="MLJ9" s="91"/>
      <c r="MLK9" s="91"/>
      <c r="MLL9" s="91"/>
      <c r="MLM9" s="91"/>
      <c r="MLN9" s="91"/>
      <c r="MLO9" s="91"/>
      <c r="MLP9" s="91"/>
      <c r="MLQ9" s="91"/>
      <c r="MLR9" s="91"/>
      <c r="MLS9" s="91"/>
      <c r="MLT9" s="91"/>
      <c r="MLU9" s="91"/>
      <c r="MLV9" s="91"/>
      <c r="MLW9" s="91"/>
      <c r="MLX9" s="91"/>
      <c r="MLY9" s="91"/>
      <c r="MLZ9" s="91"/>
      <c r="MMA9" s="91"/>
      <c r="MMB9" s="91"/>
      <c r="MMC9" s="91"/>
      <c r="MMD9" s="91"/>
      <c r="MME9" s="91"/>
      <c r="MMF9" s="91"/>
      <c r="MMG9" s="91"/>
      <c r="MMH9" s="91"/>
      <c r="MMI9" s="91"/>
      <c r="MMJ9" s="91"/>
      <c r="MMK9" s="91"/>
      <c r="MML9" s="91"/>
      <c r="MMM9" s="91"/>
      <c r="MMN9" s="91"/>
      <c r="MMO9" s="91"/>
      <c r="MMP9" s="91"/>
      <c r="MMQ9" s="91"/>
      <c r="MMR9" s="91"/>
      <c r="MMS9" s="91"/>
      <c r="MMT9" s="91"/>
      <c r="MMU9" s="91"/>
      <c r="MMV9" s="91"/>
      <c r="MMW9" s="91"/>
      <c r="MMX9" s="91"/>
      <c r="MMY9" s="91"/>
      <c r="MMZ9" s="91"/>
      <c r="MNA9" s="91"/>
      <c r="MNB9" s="91"/>
      <c r="MNC9" s="91"/>
      <c r="MND9" s="91"/>
      <c r="MNE9" s="91"/>
      <c r="MNF9" s="91"/>
      <c r="MNG9" s="91"/>
      <c r="MNH9" s="91"/>
      <c r="MNI9" s="91"/>
      <c r="MNJ9" s="91"/>
      <c r="MNK9" s="91"/>
      <c r="MNL9" s="91"/>
      <c r="MNM9" s="91"/>
      <c r="MNN9" s="91"/>
      <c r="MNO9" s="91"/>
      <c r="MNP9" s="91"/>
      <c r="MNQ9" s="91"/>
      <c r="MNR9" s="91"/>
      <c r="MNS9" s="91"/>
      <c r="MNT9" s="91"/>
      <c r="MNU9" s="91"/>
      <c r="MNV9" s="91"/>
      <c r="MNW9" s="91"/>
      <c r="MNX9" s="91"/>
      <c r="MNY9" s="91"/>
      <c r="MNZ9" s="91"/>
      <c r="MOA9" s="91"/>
      <c r="MOB9" s="91"/>
      <c r="MOC9" s="91"/>
      <c r="MOD9" s="91"/>
      <c r="MOE9" s="91"/>
      <c r="MOF9" s="91"/>
      <c r="MOG9" s="91"/>
      <c r="MOH9" s="91"/>
      <c r="MOI9" s="91"/>
      <c r="MOJ9" s="91"/>
      <c r="MOK9" s="91"/>
      <c r="MOL9" s="91"/>
      <c r="MOM9" s="91"/>
      <c r="MON9" s="91"/>
      <c r="MOO9" s="91"/>
      <c r="MOP9" s="91"/>
      <c r="MOQ9" s="91"/>
      <c r="MOR9" s="91"/>
      <c r="MOS9" s="91"/>
      <c r="MOT9" s="91"/>
      <c r="MOU9" s="91"/>
      <c r="MOV9" s="91"/>
      <c r="MOW9" s="91"/>
      <c r="MOX9" s="91"/>
      <c r="MOY9" s="91"/>
      <c r="MOZ9" s="91"/>
      <c r="MPA9" s="91"/>
      <c r="MPB9" s="91"/>
      <c r="MPC9" s="91"/>
      <c r="MPD9" s="91"/>
      <c r="MPE9" s="91"/>
      <c r="MPF9" s="91"/>
      <c r="MPG9" s="91"/>
      <c r="MPH9" s="91"/>
      <c r="MPI9" s="91"/>
      <c r="MPJ9" s="91"/>
      <c r="MPK9" s="91"/>
      <c r="MPL9" s="91"/>
      <c r="MPM9" s="91"/>
      <c r="MPN9" s="91"/>
      <c r="MPO9" s="91"/>
      <c r="MPP9" s="91"/>
      <c r="MPQ9" s="91"/>
      <c r="MPR9" s="91"/>
      <c r="MPS9" s="91"/>
      <c r="MPT9" s="91"/>
      <c r="MPU9" s="91"/>
      <c r="MPV9" s="91"/>
      <c r="MPW9" s="91"/>
      <c r="MPX9" s="91"/>
      <c r="MPY9" s="91"/>
      <c r="MPZ9" s="91"/>
      <c r="MQA9" s="91"/>
      <c r="MQB9" s="91"/>
      <c r="MQC9" s="91"/>
      <c r="MQD9" s="91"/>
      <c r="MQE9" s="91"/>
      <c r="MQF9" s="91"/>
      <c r="MQG9" s="91"/>
      <c r="MQH9" s="91"/>
      <c r="MQI9" s="91"/>
      <c r="MQJ9" s="91"/>
      <c r="MQK9" s="91"/>
      <c r="MQL9" s="91"/>
      <c r="MQM9" s="91"/>
      <c r="MQN9" s="91"/>
      <c r="MQO9" s="91"/>
      <c r="MQP9" s="91"/>
      <c r="MQQ9" s="91"/>
      <c r="MQR9" s="91"/>
      <c r="MQS9" s="91"/>
      <c r="MQT9" s="91"/>
      <c r="MQU9" s="91"/>
      <c r="MQV9" s="91"/>
      <c r="MQW9" s="91"/>
      <c r="MQX9" s="91"/>
      <c r="MQY9" s="91"/>
      <c r="MQZ9" s="91"/>
      <c r="MRA9" s="91"/>
      <c r="MRB9" s="91"/>
      <c r="MRC9" s="91"/>
      <c r="MRD9" s="91"/>
      <c r="MRE9" s="91"/>
      <c r="MRF9" s="91"/>
      <c r="MRG9" s="91"/>
      <c r="MRH9" s="91"/>
      <c r="MRI9" s="91"/>
      <c r="MRJ9" s="91"/>
      <c r="MRK9" s="91"/>
      <c r="MRL9" s="91"/>
      <c r="MRM9" s="91"/>
      <c r="MRN9" s="91"/>
      <c r="MRO9" s="91"/>
      <c r="MRP9" s="91"/>
      <c r="MRQ9" s="91"/>
      <c r="MRR9" s="91"/>
      <c r="MRS9" s="91"/>
      <c r="MRT9" s="91"/>
      <c r="MRU9" s="91"/>
      <c r="MRV9" s="91"/>
      <c r="MRW9" s="91"/>
      <c r="MRX9" s="91"/>
      <c r="MRY9" s="91"/>
      <c r="MRZ9" s="91"/>
      <c r="MSA9" s="91"/>
      <c r="MSB9" s="91"/>
      <c r="MSC9" s="91"/>
      <c r="MSD9" s="91"/>
      <c r="MSE9" s="91"/>
      <c r="MSF9" s="91"/>
      <c r="MSG9" s="91"/>
      <c r="MSH9" s="91"/>
      <c r="MSI9" s="91"/>
      <c r="MSJ9" s="91"/>
      <c r="MSK9" s="91"/>
      <c r="MSL9" s="91"/>
      <c r="MSM9" s="91"/>
      <c r="MSN9" s="91"/>
      <c r="MSO9" s="91"/>
      <c r="MSP9" s="91"/>
      <c r="MSQ9" s="91"/>
      <c r="MSR9" s="91"/>
      <c r="MSS9" s="91"/>
      <c r="MST9" s="91"/>
      <c r="MSU9" s="91"/>
      <c r="MSV9" s="91"/>
      <c r="MSW9" s="91"/>
      <c r="MSX9" s="91"/>
      <c r="MSY9" s="91"/>
      <c r="MSZ9" s="91"/>
      <c r="MTA9" s="91"/>
      <c r="MTB9" s="91"/>
      <c r="MTC9" s="91"/>
      <c r="MTD9" s="91"/>
      <c r="MTE9" s="91"/>
      <c r="MTF9" s="91"/>
      <c r="MTG9" s="91"/>
      <c r="MTH9" s="91"/>
      <c r="MTI9" s="91"/>
      <c r="MTJ9" s="91"/>
      <c r="MTK9" s="91"/>
      <c r="MTL9" s="91"/>
      <c r="MTM9" s="91"/>
      <c r="MTN9" s="91"/>
      <c r="MTO9" s="91"/>
      <c r="MTP9" s="91"/>
      <c r="MTQ9" s="91"/>
      <c r="MTR9" s="91"/>
      <c r="MTS9" s="91"/>
      <c r="MTT9" s="91"/>
      <c r="MTU9" s="91"/>
      <c r="MTV9" s="91"/>
      <c r="MTW9" s="91"/>
      <c r="MTX9" s="91"/>
      <c r="MTY9" s="91"/>
      <c r="MTZ9" s="91"/>
      <c r="MUA9" s="91"/>
      <c r="MUB9" s="91"/>
      <c r="MUC9" s="91"/>
      <c r="MUD9" s="91"/>
      <c r="MUE9" s="91"/>
      <c r="MUF9" s="91"/>
      <c r="MUG9" s="91"/>
      <c r="MUH9" s="91"/>
      <c r="MUI9" s="91"/>
      <c r="MUJ9" s="91"/>
      <c r="MUK9" s="91"/>
      <c r="MUL9" s="91"/>
      <c r="MUM9" s="91"/>
      <c r="MUN9" s="91"/>
      <c r="MUO9" s="91"/>
      <c r="MUP9" s="91"/>
      <c r="MUQ9" s="91"/>
      <c r="MUR9" s="91"/>
      <c r="MUS9" s="91"/>
      <c r="MUT9" s="91"/>
      <c r="MUU9" s="91"/>
      <c r="MUV9" s="91"/>
      <c r="MUW9" s="91"/>
      <c r="MUX9" s="91"/>
      <c r="MUY9" s="91"/>
      <c r="MUZ9" s="91"/>
      <c r="MVA9" s="91"/>
      <c r="MVB9" s="91"/>
      <c r="MVC9" s="91"/>
      <c r="MVD9" s="91"/>
      <c r="MVE9" s="91"/>
      <c r="MVF9" s="91"/>
      <c r="MVG9" s="91"/>
      <c r="MVH9" s="91"/>
      <c r="MVI9" s="91"/>
      <c r="MVJ9" s="91"/>
      <c r="MVK9" s="91"/>
      <c r="MVL9" s="91"/>
      <c r="MVM9" s="91"/>
      <c r="MVN9" s="91"/>
      <c r="MVO9" s="91"/>
      <c r="MVP9" s="91"/>
      <c r="MVQ9" s="91"/>
      <c r="MVR9" s="91"/>
      <c r="MVS9" s="91"/>
      <c r="MVT9" s="91"/>
      <c r="MVU9" s="91"/>
      <c r="MVV9" s="91"/>
      <c r="MVW9" s="91"/>
      <c r="MVX9" s="91"/>
      <c r="MVY9" s="91"/>
      <c r="MVZ9" s="91"/>
      <c r="MWA9" s="91"/>
      <c r="MWB9" s="91"/>
      <c r="MWC9" s="91"/>
      <c r="MWD9" s="91"/>
      <c r="MWE9" s="91"/>
      <c r="MWF9" s="91"/>
      <c r="MWG9" s="91"/>
      <c r="MWH9" s="91"/>
      <c r="MWI9" s="91"/>
      <c r="MWJ9" s="91"/>
      <c r="MWK9" s="91"/>
      <c r="MWL9" s="91"/>
      <c r="MWM9" s="91"/>
      <c r="MWN9" s="91"/>
      <c r="MWO9" s="91"/>
      <c r="MWP9" s="91"/>
      <c r="MWQ9" s="91"/>
      <c r="MWR9" s="91"/>
      <c r="MWS9" s="91"/>
      <c r="MWT9" s="91"/>
      <c r="MWU9" s="91"/>
      <c r="MWV9" s="91"/>
      <c r="MWW9" s="91"/>
      <c r="MWX9" s="91"/>
      <c r="MWY9" s="91"/>
      <c r="MWZ9" s="91"/>
      <c r="MXA9" s="91"/>
      <c r="MXB9" s="91"/>
      <c r="MXC9" s="91"/>
      <c r="MXD9" s="91"/>
      <c r="MXE9" s="91"/>
      <c r="MXF9" s="91"/>
      <c r="MXG9" s="91"/>
      <c r="MXH9" s="91"/>
      <c r="MXI9" s="91"/>
      <c r="MXJ9" s="91"/>
      <c r="MXK9" s="91"/>
      <c r="MXL9" s="91"/>
      <c r="MXM9" s="91"/>
      <c r="MXN9" s="91"/>
      <c r="MXO9" s="91"/>
      <c r="MXP9" s="91"/>
      <c r="MXQ9" s="91"/>
      <c r="MXR9" s="91"/>
      <c r="MXS9" s="91"/>
      <c r="MXT9" s="91"/>
      <c r="MXU9" s="91"/>
      <c r="MXV9" s="91"/>
      <c r="MXW9" s="91"/>
      <c r="MXX9" s="91"/>
      <c r="MXY9" s="91"/>
      <c r="MXZ9" s="91"/>
      <c r="MYA9" s="91"/>
      <c r="MYB9" s="91"/>
      <c r="MYC9" s="91"/>
      <c r="MYD9" s="91"/>
      <c r="MYE9" s="91"/>
      <c r="MYF9" s="91"/>
      <c r="MYG9" s="91"/>
      <c r="MYH9" s="91"/>
      <c r="MYI9" s="91"/>
      <c r="MYJ9" s="91"/>
      <c r="MYK9" s="91"/>
      <c r="MYL9" s="91"/>
      <c r="MYM9" s="91"/>
      <c r="MYN9" s="91"/>
      <c r="MYO9" s="91"/>
      <c r="MYP9" s="91"/>
      <c r="MYQ9" s="91"/>
      <c r="MYR9" s="91"/>
      <c r="MYS9" s="91"/>
      <c r="MYT9" s="91"/>
      <c r="MYU9" s="91"/>
      <c r="MYV9" s="91"/>
      <c r="MYW9" s="91"/>
      <c r="MYX9" s="91"/>
      <c r="MYY9" s="91"/>
      <c r="MYZ9" s="91"/>
      <c r="MZA9" s="91"/>
      <c r="MZB9" s="91"/>
      <c r="MZC9" s="91"/>
      <c r="MZD9" s="91"/>
      <c r="MZE9" s="91"/>
      <c r="MZF9" s="91"/>
      <c r="MZG9" s="91"/>
      <c r="MZH9" s="91"/>
      <c r="MZI9" s="91"/>
      <c r="MZJ9" s="91"/>
      <c r="MZK9" s="91"/>
      <c r="MZL9" s="91"/>
      <c r="MZM9" s="91"/>
      <c r="MZN9" s="91"/>
      <c r="MZO9" s="91"/>
      <c r="MZP9" s="91"/>
      <c r="MZQ9" s="91"/>
      <c r="MZR9" s="91"/>
      <c r="MZS9" s="91"/>
      <c r="MZT9" s="91"/>
      <c r="MZU9" s="91"/>
      <c r="MZV9" s="91"/>
      <c r="MZW9" s="91"/>
      <c r="MZX9" s="91"/>
      <c r="MZY9" s="91"/>
      <c r="MZZ9" s="91"/>
      <c r="NAA9" s="91"/>
      <c r="NAB9" s="91"/>
      <c r="NAC9" s="91"/>
      <c r="NAD9" s="91"/>
      <c r="NAE9" s="91"/>
      <c r="NAF9" s="91"/>
      <c r="NAG9" s="91"/>
      <c r="NAH9" s="91"/>
      <c r="NAI9" s="91"/>
      <c r="NAJ9" s="91"/>
      <c r="NAK9" s="91"/>
      <c r="NAL9" s="91"/>
      <c r="NAM9" s="91"/>
      <c r="NAN9" s="91"/>
      <c r="NAO9" s="91"/>
      <c r="NAP9" s="91"/>
      <c r="NAQ9" s="91"/>
      <c r="NAR9" s="91"/>
      <c r="NAS9" s="91"/>
      <c r="NAT9" s="91"/>
      <c r="NAU9" s="91"/>
      <c r="NAV9" s="91"/>
      <c r="NAW9" s="91"/>
      <c r="NAX9" s="91"/>
      <c r="NAY9" s="91"/>
      <c r="NAZ9" s="91"/>
      <c r="NBA9" s="91"/>
      <c r="NBB9" s="91"/>
      <c r="NBC9" s="91"/>
      <c r="NBD9" s="91"/>
      <c r="NBE9" s="91"/>
      <c r="NBF9" s="91"/>
      <c r="NBG9" s="91"/>
      <c r="NBH9" s="91"/>
      <c r="NBI9" s="91"/>
      <c r="NBJ9" s="91"/>
      <c r="NBK9" s="91"/>
      <c r="NBL9" s="91"/>
      <c r="NBM9" s="91"/>
      <c r="NBN9" s="91"/>
      <c r="NBO9" s="91"/>
      <c r="NBP9" s="91"/>
      <c r="NBQ9" s="91"/>
      <c r="NBR9" s="91"/>
      <c r="NBS9" s="91"/>
      <c r="NBT9" s="91"/>
      <c r="NBU9" s="91"/>
      <c r="NBV9" s="91"/>
      <c r="NBW9" s="91"/>
      <c r="NBX9" s="91"/>
      <c r="NBY9" s="91"/>
      <c r="NBZ9" s="91"/>
      <c r="NCA9" s="91"/>
      <c r="NCB9" s="91"/>
      <c r="NCC9" s="91"/>
      <c r="NCD9" s="91"/>
      <c r="NCE9" s="91"/>
      <c r="NCF9" s="91"/>
      <c r="NCG9" s="91"/>
      <c r="NCH9" s="91"/>
      <c r="NCI9" s="91"/>
      <c r="NCJ9" s="91"/>
      <c r="NCK9" s="91"/>
      <c r="NCL9" s="91"/>
      <c r="NCM9" s="91"/>
      <c r="NCN9" s="91"/>
      <c r="NCO9" s="91"/>
      <c r="NCP9" s="91"/>
      <c r="NCQ9" s="91"/>
      <c r="NCR9" s="91"/>
      <c r="NCS9" s="91"/>
      <c r="NCT9" s="91"/>
      <c r="NCU9" s="91"/>
      <c r="NCV9" s="91"/>
      <c r="NCW9" s="91"/>
      <c r="NCX9" s="91"/>
      <c r="NCY9" s="91"/>
      <c r="NCZ9" s="91"/>
      <c r="NDA9" s="91"/>
      <c r="NDB9" s="91"/>
      <c r="NDC9" s="91"/>
      <c r="NDD9" s="91"/>
      <c r="NDE9" s="91"/>
      <c r="NDF9" s="91"/>
      <c r="NDG9" s="91"/>
      <c r="NDH9" s="91"/>
      <c r="NDI9" s="91"/>
      <c r="NDJ9" s="91"/>
      <c r="NDK9" s="91"/>
      <c r="NDL9" s="91"/>
      <c r="NDM9" s="91"/>
      <c r="NDN9" s="91"/>
      <c r="NDO9" s="91"/>
      <c r="NDP9" s="91"/>
      <c r="NDQ9" s="91"/>
      <c r="NDR9" s="91"/>
      <c r="NDS9" s="91"/>
      <c r="NDT9" s="91"/>
      <c r="NDU9" s="91"/>
      <c r="NDV9" s="91"/>
      <c r="NDW9" s="91"/>
      <c r="NDX9" s="91"/>
      <c r="NDY9" s="91"/>
      <c r="NDZ9" s="91"/>
      <c r="NEA9" s="91"/>
      <c r="NEB9" s="91"/>
      <c r="NEC9" s="91"/>
      <c r="NED9" s="91"/>
      <c r="NEE9" s="91"/>
      <c r="NEF9" s="91"/>
      <c r="NEG9" s="91"/>
      <c r="NEH9" s="91"/>
      <c r="NEI9" s="91"/>
      <c r="NEJ9" s="91"/>
      <c r="NEK9" s="91"/>
      <c r="NEL9" s="91"/>
      <c r="NEM9" s="91"/>
      <c r="NEN9" s="91"/>
      <c r="NEO9" s="91"/>
      <c r="NEP9" s="91"/>
      <c r="NEQ9" s="91"/>
      <c r="NER9" s="91"/>
      <c r="NES9" s="91"/>
      <c r="NET9" s="91"/>
      <c r="NEU9" s="91"/>
      <c r="NEV9" s="91"/>
      <c r="NEW9" s="91"/>
      <c r="NEX9" s="91"/>
      <c r="NEY9" s="91"/>
      <c r="NEZ9" s="91"/>
      <c r="NFA9" s="91"/>
      <c r="NFB9" s="91"/>
      <c r="NFC9" s="91"/>
      <c r="NFD9" s="91"/>
      <c r="NFE9" s="91"/>
      <c r="NFF9" s="91"/>
      <c r="NFG9" s="91"/>
      <c r="NFH9" s="91"/>
      <c r="NFI9" s="91"/>
      <c r="NFJ9" s="91"/>
      <c r="NFK9" s="91"/>
      <c r="NFL9" s="91"/>
      <c r="NFM9" s="91"/>
      <c r="NFN9" s="91"/>
      <c r="NFO9" s="91"/>
      <c r="NFP9" s="91"/>
      <c r="NFQ9" s="91"/>
      <c r="NFR9" s="91"/>
      <c r="NFS9" s="91"/>
      <c r="NFT9" s="91"/>
      <c r="NFU9" s="91"/>
      <c r="NFV9" s="91"/>
      <c r="NFW9" s="91"/>
      <c r="NFX9" s="91"/>
      <c r="NFY9" s="91"/>
      <c r="NFZ9" s="91"/>
      <c r="NGA9" s="91"/>
      <c r="NGB9" s="91"/>
      <c r="NGC9" s="91"/>
      <c r="NGD9" s="91"/>
      <c r="NGE9" s="91"/>
      <c r="NGF9" s="91"/>
      <c r="NGG9" s="91"/>
      <c r="NGH9" s="91"/>
      <c r="NGI9" s="91"/>
      <c r="NGJ9" s="91"/>
      <c r="NGK9" s="91"/>
      <c r="NGL9" s="91"/>
      <c r="NGM9" s="91"/>
      <c r="NGN9" s="91"/>
      <c r="NGO9" s="91"/>
      <c r="NGP9" s="91"/>
      <c r="NGQ9" s="91"/>
      <c r="NGR9" s="91"/>
      <c r="NGS9" s="91"/>
      <c r="NGT9" s="91"/>
      <c r="NGU9" s="91"/>
      <c r="NGV9" s="91"/>
      <c r="NGW9" s="91"/>
      <c r="NGX9" s="91"/>
      <c r="NGY9" s="91"/>
      <c r="NGZ9" s="91"/>
      <c r="NHA9" s="91"/>
      <c r="NHB9" s="91"/>
      <c r="NHC9" s="91"/>
      <c r="NHD9" s="91"/>
      <c r="NHE9" s="91"/>
      <c r="NHF9" s="91"/>
      <c r="NHG9" s="91"/>
      <c r="NHH9" s="91"/>
      <c r="NHI9" s="91"/>
      <c r="NHJ9" s="91"/>
      <c r="NHK9" s="91"/>
      <c r="NHL9" s="91"/>
      <c r="NHM9" s="91"/>
      <c r="NHN9" s="91"/>
      <c r="NHO9" s="91"/>
      <c r="NHP9" s="91"/>
      <c r="NHQ9" s="91"/>
      <c r="NHR9" s="91"/>
      <c r="NHS9" s="91"/>
      <c r="NHT9" s="91"/>
      <c r="NHU9" s="91"/>
      <c r="NHV9" s="91"/>
      <c r="NHW9" s="91"/>
      <c r="NHX9" s="91"/>
      <c r="NHY9" s="91"/>
      <c r="NHZ9" s="91"/>
      <c r="NIA9" s="91"/>
      <c r="NIB9" s="91"/>
      <c r="NIC9" s="91"/>
      <c r="NID9" s="91"/>
      <c r="NIE9" s="91"/>
      <c r="NIF9" s="91"/>
      <c r="NIG9" s="91"/>
      <c r="NIH9" s="91"/>
      <c r="NII9" s="91"/>
      <c r="NIJ9" s="91"/>
      <c r="NIK9" s="91"/>
      <c r="NIL9" s="91"/>
      <c r="NIM9" s="91"/>
      <c r="NIN9" s="91"/>
      <c r="NIO9" s="91"/>
      <c r="NIP9" s="91"/>
      <c r="NIQ9" s="91"/>
      <c r="NIR9" s="91"/>
      <c r="NIS9" s="91"/>
      <c r="NIT9" s="91"/>
      <c r="NIU9" s="91"/>
      <c r="NIV9" s="91"/>
      <c r="NIW9" s="91"/>
      <c r="NIX9" s="91"/>
      <c r="NIY9" s="91"/>
      <c r="NIZ9" s="91"/>
      <c r="NJA9" s="91"/>
      <c r="NJB9" s="91"/>
      <c r="NJC9" s="91"/>
      <c r="NJD9" s="91"/>
      <c r="NJE9" s="91"/>
      <c r="NJF9" s="91"/>
      <c r="NJG9" s="91"/>
      <c r="NJH9" s="91"/>
      <c r="NJI9" s="91"/>
      <c r="NJJ9" s="91"/>
      <c r="NJK9" s="91"/>
      <c r="NJL9" s="91"/>
      <c r="NJM9" s="91"/>
      <c r="NJN9" s="91"/>
      <c r="NJO9" s="91"/>
      <c r="NJP9" s="91"/>
      <c r="NJQ9" s="91"/>
      <c r="NJR9" s="91"/>
      <c r="NJS9" s="91"/>
      <c r="NJT9" s="91"/>
      <c r="NJU9" s="91"/>
      <c r="NJV9" s="91"/>
      <c r="NJW9" s="91"/>
      <c r="NJX9" s="91"/>
      <c r="NJY9" s="91"/>
      <c r="NJZ9" s="91"/>
      <c r="NKA9" s="91"/>
      <c r="NKB9" s="91"/>
      <c r="NKC9" s="91"/>
      <c r="NKD9" s="91"/>
      <c r="NKE9" s="91"/>
      <c r="NKF9" s="91"/>
      <c r="NKG9" s="91"/>
      <c r="NKH9" s="91"/>
      <c r="NKI9" s="91"/>
      <c r="NKJ9" s="91"/>
      <c r="NKK9" s="91"/>
      <c r="NKL9" s="91"/>
      <c r="NKM9" s="91"/>
      <c r="NKN9" s="91"/>
      <c r="NKO9" s="91"/>
      <c r="NKP9" s="91"/>
      <c r="NKQ9" s="91"/>
      <c r="NKR9" s="91"/>
      <c r="NKS9" s="91"/>
      <c r="NKT9" s="91"/>
      <c r="NKU9" s="91"/>
      <c r="NKV9" s="91"/>
      <c r="NKW9" s="91"/>
      <c r="NKX9" s="91"/>
      <c r="NKY9" s="91"/>
      <c r="NKZ9" s="91"/>
      <c r="NLA9" s="91"/>
      <c r="NLB9" s="91"/>
      <c r="NLC9" s="91"/>
      <c r="NLD9" s="91"/>
      <c r="NLE9" s="91"/>
      <c r="NLF9" s="91"/>
      <c r="NLG9" s="91"/>
      <c r="NLH9" s="91"/>
      <c r="NLI9" s="91"/>
      <c r="NLJ9" s="91"/>
      <c r="NLK9" s="91"/>
      <c r="NLL9" s="91"/>
      <c r="NLM9" s="91"/>
      <c r="NLN9" s="91"/>
      <c r="NLO9" s="91"/>
      <c r="NLP9" s="91"/>
      <c r="NLQ9" s="91"/>
      <c r="NLR9" s="91"/>
      <c r="NLS9" s="91"/>
      <c r="NLT9" s="91"/>
      <c r="NLU9" s="91"/>
      <c r="NLV9" s="91"/>
      <c r="NLW9" s="91"/>
      <c r="NLX9" s="91"/>
      <c r="NLY9" s="91"/>
      <c r="NLZ9" s="91"/>
      <c r="NMA9" s="91"/>
      <c r="NMB9" s="91"/>
      <c r="NMC9" s="91"/>
      <c r="NMD9" s="91"/>
      <c r="NME9" s="91"/>
      <c r="NMF9" s="91"/>
      <c r="NMG9" s="91"/>
      <c r="NMH9" s="91"/>
      <c r="NMI9" s="91"/>
      <c r="NMJ9" s="91"/>
      <c r="NMK9" s="91"/>
      <c r="NML9" s="91"/>
      <c r="NMM9" s="91"/>
      <c r="NMN9" s="91"/>
      <c r="NMO9" s="91"/>
      <c r="NMP9" s="91"/>
      <c r="NMQ9" s="91"/>
      <c r="NMR9" s="91"/>
      <c r="NMS9" s="91"/>
      <c r="NMT9" s="91"/>
      <c r="NMU9" s="91"/>
      <c r="NMV9" s="91"/>
      <c r="NMW9" s="91"/>
      <c r="NMX9" s="91"/>
      <c r="NMY9" s="91"/>
      <c r="NMZ9" s="91"/>
      <c r="NNA9" s="91"/>
      <c r="NNB9" s="91"/>
      <c r="NNC9" s="91"/>
      <c r="NND9" s="91"/>
      <c r="NNE9" s="91"/>
      <c r="NNF9" s="91"/>
      <c r="NNG9" s="91"/>
      <c r="NNH9" s="91"/>
      <c r="NNI9" s="91"/>
      <c r="NNJ9" s="91"/>
      <c r="NNK9" s="91"/>
      <c r="NNL9" s="91"/>
      <c r="NNM9" s="91"/>
      <c r="NNN9" s="91"/>
      <c r="NNO9" s="91"/>
      <c r="NNP9" s="91"/>
      <c r="NNQ9" s="91"/>
      <c r="NNR9" s="91"/>
      <c r="NNS9" s="91"/>
      <c r="NNT9" s="91"/>
      <c r="NNU9" s="91"/>
      <c r="NNV9" s="91"/>
      <c r="NNW9" s="91"/>
      <c r="NNX9" s="91"/>
      <c r="NNY9" s="91"/>
      <c r="NNZ9" s="91"/>
      <c r="NOA9" s="91"/>
      <c r="NOB9" s="91"/>
      <c r="NOC9" s="91"/>
      <c r="NOD9" s="91"/>
      <c r="NOE9" s="91"/>
      <c r="NOF9" s="91"/>
      <c r="NOG9" s="91"/>
      <c r="NOH9" s="91"/>
      <c r="NOI9" s="91"/>
      <c r="NOJ9" s="91"/>
      <c r="NOK9" s="91"/>
      <c r="NOL9" s="91"/>
      <c r="NOM9" s="91"/>
      <c r="NON9" s="91"/>
      <c r="NOO9" s="91"/>
      <c r="NOP9" s="91"/>
      <c r="NOQ9" s="91"/>
      <c r="NOR9" s="91"/>
      <c r="NOS9" s="91"/>
      <c r="NOT9" s="91"/>
      <c r="NOU9" s="91"/>
      <c r="NOV9" s="91"/>
      <c r="NOW9" s="91"/>
      <c r="NOX9" s="91"/>
      <c r="NOY9" s="91"/>
      <c r="NOZ9" s="91"/>
      <c r="NPA9" s="91"/>
      <c r="NPB9" s="91"/>
      <c r="NPC9" s="91"/>
      <c r="NPD9" s="91"/>
      <c r="NPE9" s="91"/>
      <c r="NPF9" s="91"/>
      <c r="NPG9" s="91"/>
      <c r="NPH9" s="91"/>
      <c r="NPI9" s="91"/>
      <c r="NPJ9" s="91"/>
      <c r="NPK9" s="91"/>
      <c r="NPL9" s="91"/>
      <c r="NPM9" s="91"/>
      <c r="NPN9" s="91"/>
      <c r="NPO9" s="91"/>
      <c r="NPP9" s="91"/>
      <c r="NPQ9" s="91"/>
      <c r="NPR9" s="91"/>
      <c r="NPS9" s="91"/>
      <c r="NPT9" s="91"/>
      <c r="NPU9" s="91"/>
      <c r="NPV9" s="91"/>
      <c r="NPW9" s="91"/>
      <c r="NPX9" s="91"/>
      <c r="NPY9" s="91"/>
      <c r="NPZ9" s="91"/>
      <c r="NQA9" s="91"/>
      <c r="NQB9" s="91"/>
      <c r="NQC9" s="91"/>
      <c r="NQD9" s="91"/>
      <c r="NQE9" s="91"/>
      <c r="NQF9" s="91"/>
      <c r="NQG9" s="91"/>
      <c r="NQH9" s="91"/>
      <c r="NQI9" s="91"/>
      <c r="NQJ9" s="91"/>
      <c r="NQK9" s="91"/>
      <c r="NQL9" s="91"/>
      <c r="NQM9" s="91"/>
      <c r="NQN9" s="91"/>
      <c r="NQO9" s="91"/>
      <c r="NQP9" s="91"/>
      <c r="NQQ9" s="91"/>
      <c r="NQR9" s="91"/>
      <c r="NQS9" s="91"/>
      <c r="NQT9" s="91"/>
      <c r="NQU9" s="91"/>
      <c r="NQV9" s="91"/>
      <c r="NQW9" s="91"/>
      <c r="NQX9" s="91"/>
      <c r="NQY9" s="91"/>
      <c r="NQZ9" s="91"/>
      <c r="NRA9" s="91"/>
      <c r="NRB9" s="91"/>
      <c r="NRC9" s="91"/>
      <c r="NRD9" s="91"/>
      <c r="NRE9" s="91"/>
      <c r="NRF9" s="91"/>
      <c r="NRG9" s="91"/>
      <c r="NRH9" s="91"/>
      <c r="NRI9" s="91"/>
      <c r="NRJ9" s="91"/>
      <c r="NRK9" s="91"/>
      <c r="NRL9" s="91"/>
      <c r="NRM9" s="91"/>
      <c r="NRN9" s="91"/>
      <c r="NRO9" s="91"/>
      <c r="NRP9" s="91"/>
      <c r="NRQ9" s="91"/>
      <c r="NRR9" s="91"/>
      <c r="NRS9" s="91"/>
      <c r="NRT9" s="91"/>
      <c r="NRU9" s="91"/>
      <c r="NRV9" s="91"/>
      <c r="NRW9" s="91"/>
      <c r="NRX9" s="91"/>
      <c r="NRY9" s="91"/>
      <c r="NRZ9" s="91"/>
      <c r="NSA9" s="91"/>
      <c r="NSB9" s="91"/>
      <c r="NSC9" s="91"/>
      <c r="NSD9" s="91"/>
      <c r="NSE9" s="91"/>
      <c r="NSF9" s="91"/>
      <c r="NSG9" s="91"/>
      <c r="NSH9" s="91"/>
      <c r="NSI9" s="91"/>
      <c r="NSJ9" s="91"/>
      <c r="NSK9" s="91"/>
      <c r="NSL9" s="91"/>
      <c r="NSM9" s="91"/>
      <c r="NSN9" s="91"/>
      <c r="NSO9" s="91"/>
      <c r="NSP9" s="91"/>
      <c r="NSQ9" s="91"/>
      <c r="NSR9" s="91"/>
      <c r="NSS9" s="91"/>
      <c r="NST9" s="91"/>
      <c r="NSU9" s="91"/>
      <c r="NSV9" s="91"/>
      <c r="NSW9" s="91"/>
      <c r="NSX9" s="91"/>
      <c r="NSY9" s="91"/>
      <c r="NSZ9" s="91"/>
      <c r="NTA9" s="91"/>
      <c r="NTB9" s="91"/>
      <c r="NTC9" s="91"/>
      <c r="NTD9" s="91"/>
      <c r="NTE9" s="91"/>
      <c r="NTF9" s="91"/>
      <c r="NTG9" s="91"/>
      <c r="NTH9" s="91"/>
      <c r="NTI9" s="91"/>
      <c r="NTJ9" s="91"/>
      <c r="NTK9" s="91"/>
      <c r="NTL9" s="91"/>
      <c r="NTM9" s="91"/>
      <c r="NTN9" s="91"/>
      <c r="NTO9" s="91"/>
      <c r="NTP9" s="91"/>
      <c r="NTQ9" s="91"/>
      <c r="NTR9" s="91"/>
      <c r="NTS9" s="91"/>
      <c r="NTT9" s="91"/>
      <c r="NTU9" s="91"/>
      <c r="NTV9" s="91"/>
      <c r="NTW9" s="91"/>
      <c r="NTX9" s="91"/>
      <c r="NTY9" s="91"/>
      <c r="NTZ9" s="91"/>
      <c r="NUA9" s="91"/>
      <c r="NUB9" s="91"/>
      <c r="NUC9" s="91"/>
      <c r="NUD9" s="91"/>
      <c r="NUE9" s="91"/>
      <c r="NUF9" s="91"/>
      <c r="NUG9" s="91"/>
      <c r="NUH9" s="91"/>
      <c r="NUI9" s="91"/>
      <c r="NUJ9" s="91"/>
      <c r="NUK9" s="91"/>
      <c r="NUL9" s="91"/>
      <c r="NUM9" s="91"/>
      <c r="NUN9" s="91"/>
      <c r="NUO9" s="91"/>
      <c r="NUP9" s="91"/>
      <c r="NUQ9" s="91"/>
      <c r="NUR9" s="91"/>
      <c r="NUS9" s="91"/>
      <c r="NUT9" s="91"/>
      <c r="NUU9" s="91"/>
      <c r="NUV9" s="91"/>
      <c r="NUW9" s="91"/>
      <c r="NUX9" s="91"/>
      <c r="NUY9" s="91"/>
      <c r="NUZ9" s="91"/>
      <c r="NVA9" s="91"/>
      <c r="NVB9" s="91"/>
      <c r="NVC9" s="91"/>
      <c r="NVD9" s="91"/>
      <c r="NVE9" s="91"/>
      <c r="NVF9" s="91"/>
      <c r="NVG9" s="91"/>
      <c r="NVH9" s="91"/>
      <c r="NVI9" s="91"/>
      <c r="NVJ9" s="91"/>
      <c r="NVK9" s="91"/>
      <c r="NVL9" s="91"/>
      <c r="NVM9" s="91"/>
      <c r="NVN9" s="91"/>
      <c r="NVO9" s="91"/>
      <c r="NVP9" s="91"/>
      <c r="NVQ9" s="91"/>
      <c r="NVR9" s="91"/>
      <c r="NVS9" s="91"/>
      <c r="NVT9" s="91"/>
      <c r="NVU9" s="91"/>
      <c r="NVV9" s="91"/>
      <c r="NVW9" s="91"/>
      <c r="NVX9" s="91"/>
      <c r="NVY9" s="91"/>
      <c r="NVZ9" s="91"/>
      <c r="NWA9" s="91"/>
      <c r="NWB9" s="91"/>
      <c r="NWC9" s="91"/>
      <c r="NWD9" s="91"/>
      <c r="NWE9" s="91"/>
      <c r="NWF9" s="91"/>
      <c r="NWG9" s="91"/>
      <c r="NWH9" s="91"/>
      <c r="NWI9" s="91"/>
      <c r="NWJ9" s="91"/>
      <c r="NWK9" s="91"/>
      <c r="NWL9" s="91"/>
      <c r="NWM9" s="91"/>
      <c r="NWN9" s="91"/>
      <c r="NWO9" s="91"/>
      <c r="NWP9" s="91"/>
      <c r="NWQ9" s="91"/>
      <c r="NWR9" s="91"/>
      <c r="NWS9" s="91"/>
      <c r="NWT9" s="91"/>
      <c r="NWU9" s="91"/>
      <c r="NWV9" s="91"/>
      <c r="NWW9" s="91"/>
      <c r="NWX9" s="91"/>
      <c r="NWY9" s="91"/>
      <c r="NWZ9" s="91"/>
      <c r="NXA9" s="91"/>
      <c r="NXB9" s="91"/>
      <c r="NXC9" s="91"/>
      <c r="NXD9" s="91"/>
      <c r="NXE9" s="91"/>
      <c r="NXF9" s="91"/>
      <c r="NXG9" s="91"/>
      <c r="NXH9" s="91"/>
      <c r="NXI9" s="91"/>
      <c r="NXJ9" s="91"/>
      <c r="NXK9" s="91"/>
      <c r="NXL9" s="91"/>
      <c r="NXM9" s="91"/>
      <c r="NXN9" s="91"/>
      <c r="NXO9" s="91"/>
      <c r="NXP9" s="91"/>
      <c r="NXQ9" s="91"/>
      <c r="NXR9" s="91"/>
      <c r="NXS9" s="91"/>
      <c r="NXT9" s="91"/>
      <c r="NXU9" s="91"/>
      <c r="NXV9" s="91"/>
      <c r="NXW9" s="91"/>
      <c r="NXX9" s="91"/>
      <c r="NXY9" s="91"/>
      <c r="NXZ9" s="91"/>
      <c r="NYA9" s="91"/>
      <c r="NYB9" s="91"/>
      <c r="NYC9" s="91"/>
      <c r="NYD9" s="91"/>
      <c r="NYE9" s="91"/>
      <c r="NYF9" s="91"/>
      <c r="NYG9" s="91"/>
      <c r="NYH9" s="91"/>
      <c r="NYI9" s="91"/>
      <c r="NYJ9" s="91"/>
      <c r="NYK9" s="91"/>
      <c r="NYL9" s="91"/>
      <c r="NYM9" s="91"/>
      <c r="NYN9" s="91"/>
      <c r="NYO9" s="91"/>
      <c r="NYP9" s="91"/>
      <c r="NYQ9" s="91"/>
      <c r="NYR9" s="91"/>
      <c r="NYS9" s="91"/>
      <c r="NYT9" s="91"/>
      <c r="NYU9" s="91"/>
      <c r="NYV9" s="91"/>
      <c r="NYW9" s="91"/>
      <c r="NYX9" s="91"/>
      <c r="NYY9" s="91"/>
      <c r="NYZ9" s="91"/>
      <c r="NZA9" s="91"/>
      <c r="NZB9" s="91"/>
      <c r="NZC9" s="91"/>
      <c r="NZD9" s="91"/>
      <c r="NZE9" s="91"/>
      <c r="NZF9" s="91"/>
      <c r="NZG9" s="91"/>
      <c r="NZH9" s="91"/>
      <c r="NZI9" s="91"/>
      <c r="NZJ9" s="91"/>
      <c r="NZK9" s="91"/>
      <c r="NZL9" s="91"/>
      <c r="NZM9" s="91"/>
      <c r="NZN9" s="91"/>
      <c r="NZO9" s="91"/>
      <c r="NZP9" s="91"/>
      <c r="NZQ9" s="91"/>
      <c r="NZR9" s="91"/>
      <c r="NZS9" s="91"/>
      <c r="NZT9" s="91"/>
      <c r="NZU9" s="91"/>
      <c r="NZV9" s="91"/>
      <c r="NZW9" s="91"/>
      <c r="NZX9" s="91"/>
      <c r="NZY9" s="91"/>
      <c r="NZZ9" s="91"/>
      <c r="OAA9" s="91"/>
      <c r="OAB9" s="91"/>
      <c r="OAC9" s="91"/>
      <c r="OAD9" s="91"/>
      <c r="OAE9" s="91"/>
      <c r="OAF9" s="91"/>
      <c r="OAG9" s="91"/>
      <c r="OAH9" s="91"/>
      <c r="OAI9" s="91"/>
      <c r="OAJ9" s="91"/>
      <c r="OAK9" s="91"/>
      <c r="OAL9" s="91"/>
      <c r="OAM9" s="91"/>
      <c r="OAN9" s="91"/>
      <c r="OAO9" s="91"/>
      <c r="OAP9" s="91"/>
      <c r="OAQ9" s="91"/>
      <c r="OAR9" s="91"/>
      <c r="OAS9" s="91"/>
      <c r="OAT9" s="91"/>
      <c r="OAU9" s="91"/>
      <c r="OAV9" s="91"/>
      <c r="OAW9" s="91"/>
      <c r="OAX9" s="91"/>
      <c r="OAY9" s="91"/>
      <c r="OAZ9" s="91"/>
      <c r="OBA9" s="91"/>
      <c r="OBB9" s="91"/>
      <c r="OBC9" s="91"/>
      <c r="OBD9" s="91"/>
      <c r="OBE9" s="91"/>
      <c r="OBF9" s="91"/>
      <c r="OBG9" s="91"/>
      <c r="OBH9" s="91"/>
      <c r="OBI9" s="91"/>
      <c r="OBJ9" s="91"/>
      <c r="OBK9" s="91"/>
      <c r="OBL9" s="91"/>
      <c r="OBM9" s="91"/>
      <c r="OBN9" s="91"/>
      <c r="OBO9" s="91"/>
      <c r="OBP9" s="91"/>
      <c r="OBQ9" s="91"/>
      <c r="OBR9" s="91"/>
      <c r="OBS9" s="91"/>
      <c r="OBT9" s="91"/>
      <c r="OBU9" s="91"/>
      <c r="OBV9" s="91"/>
      <c r="OBW9" s="91"/>
      <c r="OBX9" s="91"/>
      <c r="OBY9" s="91"/>
      <c r="OBZ9" s="91"/>
      <c r="OCA9" s="91"/>
      <c r="OCB9" s="91"/>
      <c r="OCC9" s="91"/>
      <c r="OCD9" s="91"/>
      <c r="OCE9" s="91"/>
      <c r="OCF9" s="91"/>
      <c r="OCG9" s="91"/>
      <c r="OCH9" s="91"/>
      <c r="OCI9" s="91"/>
      <c r="OCJ9" s="91"/>
      <c r="OCK9" s="91"/>
      <c r="OCL9" s="91"/>
      <c r="OCM9" s="91"/>
      <c r="OCN9" s="91"/>
      <c r="OCO9" s="91"/>
      <c r="OCP9" s="91"/>
      <c r="OCQ9" s="91"/>
      <c r="OCR9" s="91"/>
      <c r="OCS9" s="91"/>
      <c r="OCT9" s="91"/>
      <c r="OCU9" s="91"/>
      <c r="OCV9" s="91"/>
      <c r="OCW9" s="91"/>
      <c r="OCX9" s="91"/>
      <c r="OCY9" s="91"/>
      <c r="OCZ9" s="91"/>
      <c r="ODA9" s="91"/>
      <c r="ODB9" s="91"/>
      <c r="ODC9" s="91"/>
      <c r="ODD9" s="91"/>
      <c r="ODE9" s="91"/>
      <c r="ODF9" s="91"/>
      <c r="ODG9" s="91"/>
      <c r="ODH9" s="91"/>
      <c r="ODI9" s="91"/>
      <c r="ODJ9" s="91"/>
      <c r="ODK9" s="91"/>
      <c r="ODL9" s="91"/>
      <c r="ODM9" s="91"/>
      <c r="ODN9" s="91"/>
      <c r="ODO9" s="91"/>
      <c r="ODP9" s="91"/>
      <c r="ODQ9" s="91"/>
      <c r="ODR9" s="91"/>
      <c r="ODS9" s="91"/>
      <c r="ODT9" s="91"/>
      <c r="ODU9" s="91"/>
      <c r="ODV9" s="91"/>
      <c r="ODW9" s="91"/>
      <c r="ODX9" s="91"/>
      <c r="ODY9" s="91"/>
      <c r="ODZ9" s="91"/>
      <c r="OEA9" s="91"/>
      <c r="OEB9" s="91"/>
      <c r="OEC9" s="91"/>
      <c r="OED9" s="91"/>
      <c r="OEE9" s="91"/>
      <c r="OEF9" s="91"/>
      <c r="OEG9" s="91"/>
      <c r="OEH9" s="91"/>
      <c r="OEI9" s="91"/>
      <c r="OEJ9" s="91"/>
      <c r="OEK9" s="91"/>
      <c r="OEL9" s="91"/>
      <c r="OEM9" s="91"/>
      <c r="OEN9" s="91"/>
      <c r="OEO9" s="91"/>
      <c r="OEP9" s="91"/>
      <c r="OEQ9" s="91"/>
      <c r="OER9" s="91"/>
      <c r="OES9" s="91"/>
      <c r="OET9" s="91"/>
      <c r="OEU9" s="91"/>
      <c r="OEV9" s="91"/>
      <c r="OEW9" s="91"/>
      <c r="OEX9" s="91"/>
      <c r="OEY9" s="91"/>
      <c r="OEZ9" s="91"/>
      <c r="OFA9" s="91"/>
      <c r="OFB9" s="91"/>
      <c r="OFC9" s="91"/>
      <c r="OFD9" s="91"/>
      <c r="OFE9" s="91"/>
      <c r="OFF9" s="91"/>
      <c r="OFG9" s="91"/>
      <c r="OFH9" s="91"/>
      <c r="OFI9" s="91"/>
      <c r="OFJ9" s="91"/>
      <c r="OFK9" s="91"/>
      <c r="OFL9" s="91"/>
      <c r="OFM9" s="91"/>
      <c r="OFN9" s="91"/>
      <c r="OFO9" s="91"/>
      <c r="OFP9" s="91"/>
      <c r="OFQ9" s="91"/>
      <c r="OFR9" s="91"/>
      <c r="OFS9" s="91"/>
      <c r="OFT9" s="91"/>
      <c r="OFU9" s="91"/>
      <c r="OFV9" s="91"/>
      <c r="OFW9" s="91"/>
      <c r="OFX9" s="91"/>
      <c r="OFY9" s="91"/>
      <c r="OFZ9" s="91"/>
      <c r="OGA9" s="91"/>
      <c r="OGB9" s="91"/>
      <c r="OGC9" s="91"/>
      <c r="OGD9" s="91"/>
      <c r="OGE9" s="91"/>
      <c r="OGF9" s="91"/>
      <c r="OGG9" s="91"/>
      <c r="OGH9" s="91"/>
      <c r="OGI9" s="91"/>
      <c r="OGJ9" s="91"/>
      <c r="OGK9" s="91"/>
      <c r="OGL9" s="91"/>
      <c r="OGM9" s="91"/>
      <c r="OGN9" s="91"/>
      <c r="OGO9" s="91"/>
      <c r="OGP9" s="91"/>
      <c r="OGQ9" s="91"/>
      <c r="OGR9" s="91"/>
      <c r="OGS9" s="91"/>
      <c r="OGT9" s="91"/>
      <c r="OGU9" s="91"/>
      <c r="OGV9" s="91"/>
      <c r="OGW9" s="91"/>
      <c r="OGX9" s="91"/>
      <c r="OGY9" s="91"/>
      <c r="OGZ9" s="91"/>
      <c r="OHA9" s="91"/>
      <c r="OHB9" s="91"/>
      <c r="OHC9" s="91"/>
      <c r="OHD9" s="91"/>
      <c r="OHE9" s="91"/>
      <c r="OHF9" s="91"/>
      <c r="OHG9" s="91"/>
      <c r="OHH9" s="91"/>
      <c r="OHI9" s="91"/>
      <c r="OHJ9" s="91"/>
      <c r="OHK9" s="91"/>
      <c r="OHL9" s="91"/>
      <c r="OHM9" s="91"/>
      <c r="OHN9" s="91"/>
      <c r="OHO9" s="91"/>
      <c r="OHP9" s="91"/>
      <c r="OHQ9" s="91"/>
      <c r="OHR9" s="91"/>
      <c r="OHS9" s="91"/>
      <c r="OHT9" s="91"/>
      <c r="OHU9" s="91"/>
      <c r="OHV9" s="91"/>
      <c r="OHW9" s="91"/>
      <c r="OHX9" s="91"/>
      <c r="OHY9" s="91"/>
      <c r="OHZ9" s="91"/>
      <c r="OIA9" s="91"/>
      <c r="OIB9" s="91"/>
      <c r="OIC9" s="91"/>
      <c r="OID9" s="91"/>
      <c r="OIE9" s="91"/>
      <c r="OIF9" s="91"/>
      <c r="OIG9" s="91"/>
      <c r="OIH9" s="91"/>
      <c r="OII9" s="91"/>
      <c r="OIJ9" s="91"/>
      <c r="OIK9" s="91"/>
      <c r="OIL9" s="91"/>
      <c r="OIM9" s="91"/>
      <c r="OIN9" s="91"/>
      <c r="OIO9" s="91"/>
      <c r="OIP9" s="91"/>
      <c r="OIQ9" s="91"/>
      <c r="OIR9" s="91"/>
      <c r="OIS9" s="91"/>
      <c r="OIT9" s="91"/>
      <c r="OIU9" s="91"/>
      <c r="OIV9" s="91"/>
      <c r="OIW9" s="91"/>
      <c r="OIX9" s="91"/>
      <c r="OIY9" s="91"/>
      <c r="OIZ9" s="91"/>
      <c r="OJA9" s="91"/>
      <c r="OJB9" s="91"/>
      <c r="OJC9" s="91"/>
      <c r="OJD9" s="91"/>
      <c r="OJE9" s="91"/>
      <c r="OJF9" s="91"/>
      <c r="OJG9" s="91"/>
      <c r="OJH9" s="91"/>
      <c r="OJI9" s="91"/>
      <c r="OJJ9" s="91"/>
      <c r="OJK9" s="91"/>
      <c r="OJL9" s="91"/>
      <c r="OJM9" s="91"/>
      <c r="OJN9" s="91"/>
      <c r="OJO9" s="91"/>
      <c r="OJP9" s="91"/>
      <c r="OJQ9" s="91"/>
      <c r="OJR9" s="91"/>
      <c r="OJS9" s="91"/>
      <c r="OJT9" s="91"/>
      <c r="OJU9" s="91"/>
      <c r="OJV9" s="91"/>
      <c r="OJW9" s="91"/>
      <c r="OJX9" s="91"/>
      <c r="OJY9" s="91"/>
      <c r="OJZ9" s="91"/>
      <c r="OKA9" s="91"/>
      <c r="OKB9" s="91"/>
      <c r="OKC9" s="91"/>
      <c r="OKD9" s="91"/>
      <c r="OKE9" s="91"/>
      <c r="OKF9" s="91"/>
      <c r="OKG9" s="91"/>
      <c r="OKH9" s="91"/>
      <c r="OKI9" s="91"/>
      <c r="OKJ9" s="91"/>
      <c r="OKK9" s="91"/>
      <c r="OKL9" s="91"/>
      <c r="OKM9" s="91"/>
      <c r="OKN9" s="91"/>
      <c r="OKO9" s="91"/>
      <c r="OKP9" s="91"/>
      <c r="OKQ9" s="91"/>
      <c r="OKR9" s="91"/>
      <c r="OKS9" s="91"/>
      <c r="OKT9" s="91"/>
      <c r="OKU9" s="91"/>
      <c r="OKV9" s="91"/>
      <c r="OKW9" s="91"/>
      <c r="OKX9" s="91"/>
      <c r="OKY9" s="91"/>
      <c r="OKZ9" s="91"/>
      <c r="OLA9" s="91"/>
      <c r="OLB9" s="91"/>
      <c r="OLC9" s="91"/>
      <c r="OLD9" s="91"/>
      <c r="OLE9" s="91"/>
      <c r="OLF9" s="91"/>
      <c r="OLG9" s="91"/>
      <c r="OLH9" s="91"/>
      <c r="OLI9" s="91"/>
      <c r="OLJ9" s="91"/>
      <c r="OLK9" s="91"/>
      <c r="OLL9" s="91"/>
      <c r="OLM9" s="91"/>
      <c r="OLN9" s="91"/>
      <c r="OLO9" s="91"/>
      <c r="OLP9" s="91"/>
      <c r="OLQ9" s="91"/>
      <c r="OLR9" s="91"/>
      <c r="OLS9" s="91"/>
      <c r="OLT9" s="91"/>
      <c r="OLU9" s="91"/>
      <c r="OLV9" s="91"/>
      <c r="OLW9" s="91"/>
      <c r="OLX9" s="91"/>
      <c r="OLY9" s="91"/>
      <c r="OLZ9" s="91"/>
      <c r="OMA9" s="91"/>
      <c r="OMB9" s="91"/>
      <c r="OMC9" s="91"/>
      <c r="OMD9" s="91"/>
      <c r="OME9" s="91"/>
      <c r="OMF9" s="91"/>
      <c r="OMG9" s="91"/>
      <c r="OMH9" s="91"/>
      <c r="OMI9" s="91"/>
      <c r="OMJ9" s="91"/>
      <c r="OMK9" s="91"/>
      <c r="OML9" s="91"/>
      <c r="OMM9" s="91"/>
      <c r="OMN9" s="91"/>
      <c r="OMO9" s="91"/>
      <c r="OMP9" s="91"/>
      <c r="OMQ9" s="91"/>
      <c r="OMR9" s="91"/>
      <c r="OMS9" s="91"/>
      <c r="OMT9" s="91"/>
      <c r="OMU9" s="91"/>
      <c r="OMV9" s="91"/>
      <c r="OMW9" s="91"/>
      <c r="OMX9" s="91"/>
      <c r="OMY9" s="91"/>
      <c r="OMZ9" s="91"/>
      <c r="ONA9" s="91"/>
      <c r="ONB9" s="91"/>
      <c r="ONC9" s="91"/>
      <c r="OND9" s="91"/>
      <c r="ONE9" s="91"/>
      <c r="ONF9" s="91"/>
      <c r="ONG9" s="91"/>
      <c r="ONH9" s="91"/>
      <c r="ONI9" s="91"/>
      <c r="ONJ9" s="91"/>
      <c r="ONK9" s="91"/>
      <c r="ONL9" s="91"/>
      <c r="ONM9" s="91"/>
      <c r="ONN9" s="91"/>
      <c r="ONO9" s="91"/>
      <c r="ONP9" s="91"/>
      <c r="ONQ9" s="91"/>
      <c r="ONR9" s="91"/>
      <c r="ONS9" s="91"/>
      <c r="ONT9" s="91"/>
      <c r="ONU9" s="91"/>
      <c r="ONV9" s="91"/>
      <c r="ONW9" s="91"/>
      <c r="ONX9" s="91"/>
      <c r="ONY9" s="91"/>
      <c r="ONZ9" s="91"/>
      <c r="OOA9" s="91"/>
      <c r="OOB9" s="91"/>
      <c r="OOC9" s="91"/>
      <c r="OOD9" s="91"/>
      <c r="OOE9" s="91"/>
      <c r="OOF9" s="91"/>
      <c r="OOG9" s="91"/>
      <c r="OOH9" s="91"/>
      <c r="OOI9" s="91"/>
      <c r="OOJ9" s="91"/>
      <c r="OOK9" s="91"/>
      <c r="OOL9" s="91"/>
      <c r="OOM9" s="91"/>
      <c r="OON9" s="91"/>
      <c r="OOO9" s="91"/>
      <c r="OOP9" s="91"/>
      <c r="OOQ9" s="91"/>
      <c r="OOR9" s="91"/>
      <c r="OOS9" s="91"/>
      <c r="OOT9" s="91"/>
      <c r="OOU9" s="91"/>
      <c r="OOV9" s="91"/>
      <c r="OOW9" s="91"/>
      <c r="OOX9" s="91"/>
      <c r="OOY9" s="91"/>
      <c r="OOZ9" s="91"/>
      <c r="OPA9" s="91"/>
      <c r="OPB9" s="91"/>
      <c r="OPC9" s="91"/>
      <c r="OPD9" s="91"/>
      <c r="OPE9" s="91"/>
      <c r="OPF9" s="91"/>
      <c r="OPG9" s="91"/>
      <c r="OPH9" s="91"/>
      <c r="OPI9" s="91"/>
      <c r="OPJ9" s="91"/>
      <c r="OPK9" s="91"/>
      <c r="OPL9" s="91"/>
      <c r="OPM9" s="91"/>
      <c r="OPN9" s="91"/>
      <c r="OPO9" s="91"/>
      <c r="OPP9" s="91"/>
      <c r="OPQ9" s="91"/>
      <c r="OPR9" s="91"/>
      <c r="OPS9" s="91"/>
      <c r="OPT9" s="91"/>
      <c r="OPU9" s="91"/>
      <c r="OPV9" s="91"/>
      <c r="OPW9" s="91"/>
      <c r="OPX9" s="91"/>
      <c r="OPY9" s="91"/>
      <c r="OPZ9" s="91"/>
      <c r="OQA9" s="91"/>
      <c r="OQB9" s="91"/>
      <c r="OQC9" s="91"/>
      <c r="OQD9" s="91"/>
      <c r="OQE9" s="91"/>
      <c r="OQF9" s="91"/>
      <c r="OQG9" s="91"/>
      <c r="OQH9" s="91"/>
      <c r="OQI9" s="91"/>
      <c r="OQJ9" s="91"/>
      <c r="OQK9" s="91"/>
      <c r="OQL9" s="91"/>
      <c r="OQM9" s="91"/>
      <c r="OQN9" s="91"/>
      <c r="OQO9" s="91"/>
      <c r="OQP9" s="91"/>
      <c r="OQQ9" s="91"/>
      <c r="OQR9" s="91"/>
      <c r="OQS9" s="91"/>
      <c r="OQT9" s="91"/>
      <c r="OQU9" s="91"/>
      <c r="OQV9" s="91"/>
      <c r="OQW9" s="91"/>
      <c r="OQX9" s="91"/>
      <c r="OQY9" s="91"/>
      <c r="OQZ9" s="91"/>
      <c r="ORA9" s="91"/>
      <c r="ORB9" s="91"/>
      <c r="ORC9" s="91"/>
      <c r="ORD9" s="91"/>
      <c r="ORE9" s="91"/>
      <c r="ORF9" s="91"/>
      <c r="ORG9" s="91"/>
      <c r="ORH9" s="91"/>
      <c r="ORI9" s="91"/>
      <c r="ORJ9" s="91"/>
      <c r="ORK9" s="91"/>
      <c r="ORL9" s="91"/>
      <c r="ORM9" s="91"/>
      <c r="ORN9" s="91"/>
      <c r="ORO9" s="91"/>
      <c r="ORP9" s="91"/>
      <c r="ORQ9" s="91"/>
      <c r="ORR9" s="91"/>
      <c r="ORS9" s="91"/>
      <c r="ORT9" s="91"/>
      <c r="ORU9" s="91"/>
      <c r="ORV9" s="91"/>
      <c r="ORW9" s="91"/>
      <c r="ORX9" s="91"/>
      <c r="ORY9" s="91"/>
      <c r="ORZ9" s="91"/>
      <c r="OSA9" s="91"/>
      <c r="OSB9" s="91"/>
      <c r="OSC9" s="91"/>
      <c r="OSD9" s="91"/>
      <c r="OSE9" s="91"/>
      <c r="OSF9" s="91"/>
      <c r="OSG9" s="91"/>
      <c r="OSH9" s="91"/>
      <c r="OSI9" s="91"/>
      <c r="OSJ9" s="91"/>
      <c r="OSK9" s="91"/>
      <c r="OSL9" s="91"/>
      <c r="OSM9" s="91"/>
      <c r="OSN9" s="91"/>
      <c r="OSO9" s="91"/>
      <c r="OSP9" s="91"/>
      <c r="OSQ9" s="91"/>
      <c r="OSR9" s="91"/>
      <c r="OSS9" s="91"/>
      <c r="OST9" s="91"/>
      <c r="OSU9" s="91"/>
      <c r="OSV9" s="91"/>
      <c r="OSW9" s="91"/>
      <c r="OSX9" s="91"/>
      <c r="OSY9" s="91"/>
      <c r="OSZ9" s="91"/>
      <c r="OTA9" s="91"/>
      <c r="OTB9" s="91"/>
      <c r="OTC9" s="91"/>
      <c r="OTD9" s="91"/>
      <c r="OTE9" s="91"/>
      <c r="OTF9" s="91"/>
      <c r="OTG9" s="91"/>
      <c r="OTH9" s="91"/>
      <c r="OTI9" s="91"/>
      <c r="OTJ9" s="91"/>
      <c r="OTK9" s="91"/>
      <c r="OTL9" s="91"/>
      <c r="OTM9" s="91"/>
      <c r="OTN9" s="91"/>
      <c r="OTO9" s="91"/>
      <c r="OTP9" s="91"/>
      <c r="OTQ9" s="91"/>
      <c r="OTR9" s="91"/>
      <c r="OTS9" s="91"/>
      <c r="OTT9" s="91"/>
      <c r="OTU9" s="91"/>
      <c r="OTV9" s="91"/>
      <c r="OTW9" s="91"/>
      <c r="OTX9" s="91"/>
      <c r="OTY9" s="91"/>
      <c r="OTZ9" s="91"/>
      <c r="OUA9" s="91"/>
      <c r="OUB9" s="91"/>
      <c r="OUC9" s="91"/>
      <c r="OUD9" s="91"/>
      <c r="OUE9" s="91"/>
      <c r="OUF9" s="91"/>
      <c r="OUG9" s="91"/>
      <c r="OUH9" s="91"/>
      <c r="OUI9" s="91"/>
      <c r="OUJ9" s="91"/>
      <c r="OUK9" s="91"/>
      <c r="OUL9" s="91"/>
      <c r="OUM9" s="91"/>
      <c r="OUN9" s="91"/>
      <c r="OUO9" s="91"/>
      <c r="OUP9" s="91"/>
      <c r="OUQ9" s="91"/>
      <c r="OUR9" s="91"/>
      <c r="OUS9" s="91"/>
      <c r="OUT9" s="91"/>
      <c r="OUU9" s="91"/>
      <c r="OUV9" s="91"/>
      <c r="OUW9" s="91"/>
      <c r="OUX9" s="91"/>
      <c r="OUY9" s="91"/>
      <c r="OUZ9" s="91"/>
      <c r="OVA9" s="91"/>
      <c r="OVB9" s="91"/>
      <c r="OVC9" s="91"/>
      <c r="OVD9" s="91"/>
      <c r="OVE9" s="91"/>
      <c r="OVF9" s="91"/>
      <c r="OVG9" s="91"/>
      <c r="OVH9" s="91"/>
      <c r="OVI9" s="91"/>
      <c r="OVJ9" s="91"/>
      <c r="OVK9" s="91"/>
      <c r="OVL9" s="91"/>
      <c r="OVM9" s="91"/>
      <c r="OVN9" s="91"/>
      <c r="OVO9" s="91"/>
      <c r="OVP9" s="91"/>
      <c r="OVQ9" s="91"/>
      <c r="OVR9" s="91"/>
      <c r="OVS9" s="91"/>
      <c r="OVT9" s="91"/>
      <c r="OVU9" s="91"/>
      <c r="OVV9" s="91"/>
      <c r="OVW9" s="91"/>
      <c r="OVX9" s="91"/>
      <c r="OVY9" s="91"/>
      <c r="OVZ9" s="91"/>
      <c r="OWA9" s="91"/>
      <c r="OWB9" s="91"/>
      <c r="OWC9" s="91"/>
      <c r="OWD9" s="91"/>
      <c r="OWE9" s="91"/>
      <c r="OWF9" s="91"/>
      <c r="OWG9" s="91"/>
      <c r="OWH9" s="91"/>
      <c r="OWI9" s="91"/>
      <c r="OWJ9" s="91"/>
      <c r="OWK9" s="91"/>
      <c r="OWL9" s="91"/>
      <c r="OWM9" s="91"/>
      <c r="OWN9" s="91"/>
      <c r="OWO9" s="91"/>
      <c r="OWP9" s="91"/>
      <c r="OWQ9" s="91"/>
      <c r="OWR9" s="91"/>
      <c r="OWS9" s="91"/>
      <c r="OWT9" s="91"/>
      <c r="OWU9" s="91"/>
      <c r="OWV9" s="91"/>
      <c r="OWW9" s="91"/>
      <c r="OWX9" s="91"/>
      <c r="OWY9" s="91"/>
      <c r="OWZ9" s="91"/>
      <c r="OXA9" s="91"/>
      <c r="OXB9" s="91"/>
      <c r="OXC9" s="91"/>
      <c r="OXD9" s="91"/>
      <c r="OXE9" s="91"/>
      <c r="OXF9" s="91"/>
      <c r="OXG9" s="91"/>
      <c r="OXH9" s="91"/>
      <c r="OXI9" s="91"/>
      <c r="OXJ9" s="91"/>
      <c r="OXK9" s="91"/>
      <c r="OXL9" s="91"/>
      <c r="OXM9" s="91"/>
      <c r="OXN9" s="91"/>
      <c r="OXO9" s="91"/>
      <c r="OXP9" s="91"/>
      <c r="OXQ9" s="91"/>
      <c r="OXR9" s="91"/>
      <c r="OXS9" s="91"/>
      <c r="OXT9" s="91"/>
      <c r="OXU9" s="91"/>
      <c r="OXV9" s="91"/>
      <c r="OXW9" s="91"/>
      <c r="OXX9" s="91"/>
      <c r="OXY9" s="91"/>
      <c r="OXZ9" s="91"/>
      <c r="OYA9" s="91"/>
      <c r="OYB9" s="91"/>
      <c r="OYC9" s="91"/>
      <c r="OYD9" s="91"/>
      <c r="OYE9" s="91"/>
      <c r="OYF9" s="91"/>
      <c r="OYG9" s="91"/>
      <c r="OYH9" s="91"/>
      <c r="OYI9" s="91"/>
      <c r="OYJ9" s="91"/>
      <c r="OYK9" s="91"/>
      <c r="OYL9" s="91"/>
      <c r="OYM9" s="91"/>
      <c r="OYN9" s="91"/>
      <c r="OYO9" s="91"/>
      <c r="OYP9" s="91"/>
      <c r="OYQ9" s="91"/>
      <c r="OYR9" s="91"/>
      <c r="OYS9" s="91"/>
      <c r="OYT9" s="91"/>
      <c r="OYU9" s="91"/>
      <c r="OYV9" s="91"/>
      <c r="OYW9" s="91"/>
      <c r="OYX9" s="91"/>
      <c r="OYY9" s="91"/>
      <c r="OYZ9" s="91"/>
      <c r="OZA9" s="91"/>
      <c r="OZB9" s="91"/>
      <c r="OZC9" s="91"/>
      <c r="OZD9" s="91"/>
      <c r="OZE9" s="91"/>
      <c r="OZF9" s="91"/>
      <c r="OZG9" s="91"/>
      <c r="OZH9" s="91"/>
      <c r="OZI9" s="91"/>
      <c r="OZJ9" s="91"/>
      <c r="OZK9" s="91"/>
      <c r="OZL9" s="91"/>
      <c r="OZM9" s="91"/>
      <c r="OZN9" s="91"/>
      <c r="OZO9" s="91"/>
      <c r="OZP9" s="91"/>
      <c r="OZQ9" s="91"/>
      <c r="OZR9" s="91"/>
      <c r="OZS9" s="91"/>
      <c r="OZT9" s="91"/>
      <c r="OZU9" s="91"/>
      <c r="OZV9" s="91"/>
      <c r="OZW9" s="91"/>
      <c r="OZX9" s="91"/>
      <c r="OZY9" s="91"/>
      <c r="OZZ9" s="91"/>
      <c r="PAA9" s="91"/>
      <c r="PAB9" s="91"/>
      <c r="PAC9" s="91"/>
      <c r="PAD9" s="91"/>
      <c r="PAE9" s="91"/>
      <c r="PAF9" s="91"/>
      <c r="PAG9" s="91"/>
      <c r="PAH9" s="91"/>
      <c r="PAI9" s="91"/>
      <c r="PAJ9" s="91"/>
      <c r="PAK9" s="91"/>
      <c r="PAL9" s="91"/>
      <c r="PAM9" s="91"/>
      <c r="PAN9" s="91"/>
      <c r="PAO9" s="91"/>
      <c r="PAP9" s="91"/>
      <c r="PAQ9" s="91"/>
      <c r="PAR9" s="91"/>
      <c r="PAS9" s="91"/>
      <c r="PAT9" s="91"/>
      <c r="PAU9" s="91"/>
      <c r="PAV9" s="91"/>
      <c r="PAW9" s="91"/>
      <c r="PAX9" s="91"/>
      <c r="PAY9" s="91"/>
      <c r="PAZ9" s="91"/>
      <c r="PBA9" s="91"/>
      <c r="PBB9" s="91"/>
      <c r="PBC9" s="91"/>
      <c r="PBD9" s="91"/>
      <c r="PBE9" s="91"/>
      <c r="PBF9" s="91"/>
      <c r="PBG9" s="91"/>
      <c r="PBH9" s="91"/>
      <c r="PBI9" s="91"/>
      <c r="PBJ9" s="91"/>
      <c r="PBK9" s="91"/>
      <c r="PBL9" s="91"/>
      <c r="PBM9" s="91"/>
      <c r="PBN9" s="91"/>
      <c r="PBO9" s="91"/>
      <c r="PBP9" s="91"/>
      <c r="PBQ9" s="91"/>
      <c r="PBR9" s="91"/>
      <c r="PBS9" s="91"/>
      <c r="PBT9" s="91"/>
      <c r="PBU9" s="91"/>
      <c r="PBV9" s="91"/>
      <c r="PBW9" s="91"/>
      <c r="PBX9" s="91"/>
      <c r="PBY9" s="91"/>
      <c r="PBZ9" s="91"/>
      <c r="PCA9" s="91"/>
      <c r="PCB9" s="91"/>
      <c r="PCC9" s="91"/>
      <c r="PCD9" s="91"/>
      <c r="PCE9" s="91"/>
      <c r="PCF9" s="91"/>
      <c r="PCG9" s="91"/>
      <c r="PCH9" s="91"/>
      <c r="PCI9" s="91"/>
      <c r="PCJ9" s="91"/>
      <c r="PCK9" s="91"/>
      <c r="PCL9" s="91"/>
      <c r="PCM9" s="91"/>
      <c r="PCN9" s="91"/>
      <c r="PCO9" s="91"/>
      <c r="PCP9" s="91"/>
      <c r="PCQ9" s="91"/>
      <c r="PCR9" s="91"/>
      <c r="PCS9" s="91"/>
      <c r="PCT9" s="91"/>
      <c r="PCU9" s="91"/>
      <c r="PCV9" s="91"/>
      <c r="PCW9" s="91"/>
      <c r="PCX9" s="91"/>
      <c r="PCY9" s="91"/>
      <c r="PCZ9" s="91"/>
      <c r="PDA9" s="91"/>
      <c r="PDB9" s="91"/>
      <c r="PDC9" s="91"/>
      <c r="PDD9" s="91"/>
      <c r="PDE9" s="91"/>
      <c r="PDF9" s="91"/>
      <c r="PDG9" s="91"/>
      <c r="PDH9" s="91"/>
      <c r="PDI9" s="91"/>
      <c r="PDJ9" s="91"/>
      <c r="PDK9" s="91"/>
      <c r="PDL9" s="91"/>
      <c r="PDM9" s="91"/>
      <c r="PDN9" s="91"/>
      <c r="PDO9" s="91"/>
      <c r="PDP9" s="91"/>
      <c r="PDQ9" s="91"/>
      <c r="PDR9" s="91"/>
      <c r="PDS9" s="91"/>
      <c r="PDT9" s="91"/>
      <c r="PDU9" s="91"/>
      <c r="PDV9" s="91"/>
      <c r="PDW9" s="91"/>
      <c r="PDX9" s="91"/>
      <c r="PDY9" s="91"/>
      <c r="PDZ9" s="91"/>
      <c r="PEA9" s="91"/>
      <c r="PEB9" s="91"/>
      <c r="PEC9" s="91"/>
      <c r="PED9" s="91"/>
      <c r="PEE9" s="91"/>
      <c r="PEF9" s="91"/>
      <c r="PEG9" s="91"/>
      <c r="PEH9" s="91"/>
      <c r="PEI9" s="91"/>
      <c r="PEJ9" s="91"/>
      <c r="PEK9" s="91"/>
      <c r="PEL9" s="91"/>
      <c r="PEM9" s="91"/>
      <c r="PEN9" s="91"/>
      <c r="PEO9" s="91"/>
      <c r="PEP9" s="91"/>
      <c r="PEQ9" s="91"/>
      <c r="PER9" s="91"/>
      <c r="PES9" s="91"/>
      <c r="PET9" s="91"/>
      <c r="PEU9" s="91"/>
      <c r="PEV9" s="91"/>
      <c r="PEW9" s="91"/>
      <c r="PEX9" s="91"/>
      <c r="PEY9" s="91"/>
      <c r="PEZ9" s="91"/>
      <c r="PFA9" s="91"/>
      <c r="PFB9" s="91"/>
      <c r="PFC9" s="91"/>
      <c r="PFD9" s="91"/>
      <c r="PFE9" s="91"/>
      <c r="PFF9" s="91"/>
      <c r="PFG9" s="91"/>
      <c r="PFH9" s="91"/>
      <c r="PFI9" s="91"/>
      <c r="PFJ9" s="91"/>
      <c r="PFK9" s="91"/>
      <c r="PFL9" s="91"/>
      <c r="PFM9" s="91"/>
      <c r="PFN9" s="91"/>
      <c r="PFO9" s="91"/>
      <c r="PFP9" s="91"/>
      <c r="PFQ9" s="91"/>
      <c r="PFR9" s="91"/>
      <c r="PFS9" s="91"/>
      <c r="PFT9" s="91"/>
      <c r="PFU9" s="91"/>
      <c r="PFV9" s="91"/>
      <c r="PFW9" s="91"/>
      <c r="PFX9" s="91"/>
      <c r="PFY9" s="91"/>
      <c r="PFZ9" s="91"/>
      <c r="PGA9" s="91"/>
      <c r="PGB9" s="91"/>
      <c r="PGC9" s="91"/>
      <c r="PGD9" s="91"/>
      <c r="PGE9" s="91"/>
      <c r="PGF9" s="91"/>
      <c r="PGG9" s="91"/>
      <c r="PGH9" s="91"/>
      <c r="PGI9" s="91"/>
      <c r="PGJ9" s="91"/>
      <c r="PGK9" s="91"/>
      <c r="PGL9" s="91"/>
      <c r="PGM9" s="91"/>
      <c r="PGN9" s="91"/>
      <c r="PGO9" s="91"/>
      <c r="PGP9" s="91"/>
      <c r="PGQ9" s="91"/>
      <c r="PGR9" s="91"/>
      <c r="PGS9" s="91"/>
      <c r="PGT9" s="91"/>
      <c r="PGU9" s="91"/>
      <c r="PGV9" s="91"/>
      <c r="PGW9" s="91"/>
      <c r="PGX9" s="91"/>
      <c r="PGY9" s="91"/>
      <c r="PGZ9" s="91"/>
      <c r="PHA9" s="91"/>
      <c r="PHB9" s="91"/>
      <c r="PHC9" s="91"/>
      <c r="PHD9" s="91"/>
      <c r="PHE9" s="91"/>
      <c r="PHF9" s="91"/>
      <c r="PHG9" s="91"/>
      <c r="PHH9" s="91"/>
      <c r="PHI9" s="91"/>
      <c r="PHJ9" s="91"/>
      <c r="PHK9" s="91"/>
      <c r="PHL9" s="91"/>
      <c r="PHM9" s="91"/>
      <c r="PHN9" s="91"/>
      <c r="PHO9" s="91"/>
      <c r="PHP9" s="91"/>
      <c r="PHQ9" s="91"/>
      <c r="PHR9" s="91"/>
      <c r="PHS9" s="91"/>
      <c r="PHT9" s="91"/>
      <c r="PHU9" s="91"/>
      <c r="PHV9" s="91"/>
      <c r="PHW9" s="91"/>
      <c r="PHX9" s="91"/>
      <c r="PHY9" s="91"/>
      <c r="PHZ9" s="91"/>
      <c r="PIA9" s="91"/>
      <c r="PIB9" s="91"/>
      <c r="PIC9" s="91"/>
      <c r="PID9" s="91"/>
      <c r="PIE9" s="91"/>
      <c r="PIF9" s="91"/>
      <c r="PIG9" s="91"/>
      <c r="PIH9" s="91"/>
      <c r="PII9" s="91"/>
      <c r="PIJ9" s="91"/>
      <c r="PIK9" s="91"/>
      <c r="PIL9" s="91"/>
      <c r="PIM9" s="91"/>
      <c r="PIN9" s="91"/>
      <c r="PIO9" s="91"/>
      <c r="PIP9" s="91"/>
      <c r="PIQ9" s="91"/>
      <c r="PIR9" s="91"/>
      <c r="PIS9" s="91"/>
      <c r="PIT9" s="91"/>
      <c r="PIU9" s="91"/>
      <c r="PIV9" s="91"/>
      <c r="PIW9" s="91"/>
      <c r="PIX9" s="91"/>
      <c r="PIY9" s="91"/>
      <c r="PIZ9" s="91"/>
      <c r="PJA9" s="91"/>
      <c r="PJB9" s="91"/>
      <c r="PJC9" s="91"/>
      <c r="PJD9" s="91"/>
      <c r="PJE9" s="91"/>
      <c r="PJF9" s="91"/>
      <c r="PJG9" s="91"/>
      <c r="PJH9" s="91"/>
      <c r="PJI9" s="91"/>
      <c r="PJJ9" s="91"/>
      <c r="PJK9" s="91"/>
      <c r="PJL9" s="91"/>
      <c r="PJM9" s="91"/>
      <c r="PJN9" s="91"/>
      <c r="PJO9" s="91"/>
      <c r="PJP9" s="91"/>
      <c r="PJQ9" s="91"/>
      <c r="PJR9" s="91"/>
      <c r="PJS9" s="91"/>
      <c r="PJT9" s="91"/>
      <c r="PJU9" s="91"/>
      <c r="PJV9" s="91"/>
      <c r="PJW9" s="91"/>
      <c r="PJX9" s="91"/>
      <c r="PJY9" s="91"/>
      <c r="PJZ9" s="91"/>
      <c r="PKA9" s="91"/>
      <c r="PKB9" s="91"/>
      <c r="PKC9" s="91"/>
      <c r="PKD9" s="91"/>
      <c r="PKE9" s="91"/>
      <c r="PKF9" s="91"/>
      <c r="PKG9" s="91"/>
      <c r="PKH9" s="91"/>
      <c r="PKI9" s="91"/>
      <c r="PKJ9" s="91"/>
      <c r="PKK9" s="91"/>
      <c r="PKL9" s="91"/>
      <c r="PKM9" s="91"/>
      <c r="PKN9" s="91"/>
      <c r="PKO9" s="91"/>
      <c r="PKP9" s="91"/>
      <c r="PKQ9" s="91"/>
      <c r="PKR9" s="91"/>
      <c r="PKS9" s="91"/>
      <c r="PKT9" s="91"/>
      <c r="PKU9" s="91"/>
      <c r="PKV9" s="91"/>
      <c r="PKW9" s="91"/>
      <c r="PKX9" s="91"/>
      <c r="PKY9" s="91"/>
      <c r="PKZ9" s="91"/>
      <c r="PLA9" s="91"/>
      <c r="PLB9" s="91"/>
      <c r="PLC9" s="91"/>
      <c r="PLD9" s="91"/>
      <c r="PLE9" s="91"/>
      <c r="PLF9" s="91"/>
      <c r="PLG9" s="91"/>
      <c r="PLH9" s="91"/>
      <c r="PLI9" s="91"/>
      <c r="PLJ9" s="91"/>
      <c r="PLK9" s="91"/>
      <c r="PLL9" s="91"/>
      <c r="PLM9" s="91"/>
      <c r="PLN9" s="91"/>
      <c r="PLO9" s="91"/>
      <c r="PLP9" s="91"/>
      <c r="PLQ9" s="91"/>
      <c r="PLR9" s="91"/>
      <c r="PLS9" s="91"/>
      <c r="PLT9" s="91"/>
      <c r="PLU9" s="91"/>
      <c r="PLV9" s="91"/>
      <c r="PLW9" s="91"/>
      <c r="PLX9" s="91"/>
      <c r="PLY9" s="91"/>
      <c r="PLZ9" s="91"/>
      <c r="PMA9" s="91"/>
      <c r="PMB9" s="91"/>
      <c r="PMC9" s="91"/>
      <c r="PMD9" s="91"/>
      <c r="PME9" s="91"/>
      <c r="PMF9" s="91"/>
      <c r="PMG9" s="91"/>
      <c r="PMH9" s="91"/>
      <c r="PMI9" s="91"/>
      <c r="PMJ9" s="91"/>
      <c r="PMK9" s="91"/>
      <c r="PML9" s="91"/>
      <c r="PMM9" s="91"/>
      <c r="PMN9" s="91"/>
      <c r="PMO9" s="91"/>
      <c r="PMP9" s="91"/>
      <c r="PMQ9" s="91"/>
      <c r="PMR9" s="91"/>
      <c r="PMS9" s="91"/>
      <c r="PMT9" s="91"/>
      <c r="PMU9" s="91"/>
      <c r="PMV9" s="91"/>
      <c r="PMW9" s="91"/>
      <c r="PMX9" s="91"/>
      <c r="PMY9" s="91"/>
      <c r="PMZ9" s="91"/>
      <c r="PNA9" s="91"/>
      <c r="PNB9" s="91"/>
      <c r="PNC9" s="91"/>
      <c r="PND9" s="91"/>
      <c r="PNE9" s="91"/>
      <c r="PNF9" s="91"/>
      <c r="PNG9" s="91"/>
      <c r="PNH9" s="91"/>
      <c r="PNI9" s="91"/>
      <c r="PNJ9" s="91"/>
      <c r="PNK9" s="91"/>
      <c r="PNL9" s="91"/>
      <c r="PNM9" s="91"/>
      <c r="PNN9" s="91"/>
      <c r="PNO9" s="91"/>
      <c r="PNP9" s="91"/>
      <c r="PNQ9" s="91"/>
      <c r="PNR9" s="91"/>
      <c r="PNS9" s="91"/>
      <c r="PNT9" s="91"/>
      <c r="PNU9" s="91"/>
      <c r="PNV9" s="91"/>
      <c r="PNW9" s="91"/>
      <c r="PNX9" s="91"/>
      <c r="PNY9" s="91"/>
      <c r="PNZ9" s="91"/>
      <c r="POA9" s="91"/>
      <c r="POB9" s="91"/>
      <c r="POC9" s="91"/>
      <c r="POD9" s="91"/>
      <c r="POE9" s="91"/>
      <c r="POF9" s="91"/>
      <c r="POG9" s="91"/>
      <c r="POH9" s="91"/>
      <c r="POI9" s="91"/>
      <c r="POJ9" s="91"/>
      <c r="POK9" s="91"/>
      <c r="POL9" s="91"/>
      <c r="POM9" s="91"/>
      <c r="PON9" s="91"/>
      <c r="POO9" s="91"/>
      <c r="POP9" s="91"/>
      <c r="POQ9" s="91"/>
      <c r="POR9" s="91"/>
      <c r="POS9" s="91"/>
      <c r="POT9" s="91"/>
      <c r="POU9" s="91"/>
      <c r="POV9" s="91"/>
      <c r="POW9" s="91"/>
      <c r="POX9" s="91"/>
      <c r="POY9" s="91"/>
      <c r="POZ9" s="91"/>
      <c r="PPA9" s="91"/>
      <c r="PPB9" s="91"/>
      <c r="PPC9" s="91"/>
      <c r="PPD9" s="91"/>
      <c r="PPE9" s="91"/>
      <c r="PPF9" s="91"/>
      <c r="PPG9" s="91"/>
      <c r="PPH9" s="91"/>
      <c r="PPI9" s="91"/>
      <c r="PPJ9" s="91"/>
      <c r="PPK9" s="91"/>
      <c r="PPL9" s="91"/>
      <c r="PPM9" s="91"/>
      <c r="PPN9" s="91"/>
      <c r="PPO9" s="91"/>
      <c r="PPP9" s="91"/>
      <c r="PPQ9" s="91"/>
      <c r="PPR9" s="91"/>
      <c r="PPS9" s="91"/>
      <c r="PPT9" s="91"/>
      <c r="PPU9" s="91"/>
      <c r="PPV9" s="91"/>
      <c r="PPW9" s="91"/>
      <c r="PPX9" s="91"/>
      <c r="PPY9" s="91"/>
      <c r="PPZ9" s="91"/>
      <c r="PQA9" s="91"/>
      <c r="PQB9" s="91"/>
      <c r="PQC9" s="91"/>
      <c r="PQD9" s="91"/>
      <c r="PQE9" s="91"/>
      <c r="PQF9" s="91"/>
      <c r="PQG9" s="91"/>
      <c r="PQH9" s="91"/>
      <c r="PQI9" s="91"/>
      <c r="PQJ9" s="91"/>
      <c r="PQK9" s="91"/>
      <c r="PQL9" s="91"/>
      <c r="PQM9" s="91"/>
      <c r="PQN9" s="91"/>
      <c r="PQO9" s="91"/>
      <c r="PQP9" s="91"/>
      <c r="PQQ9" s="91"/>
      <c r="PQR9" s="91"/>
      <c r="PQS9" s="91"/>
      <c r="PQT9" s="91"/>
      <c r="PQU9" s="91"/>
      <c r="PQV9" s="91"/>
      <c r="PQW9" s="91"/>
      <c r="PQX9" s="91"/>
      <c r="PQY9" s="91"/>
      <c r="PQZ9" s="91"/>
      <c r="PRA9" s="91"/>
      <c r="PRB9" s="91"/>
      <c r="PRC9" s="91"/>
      <c r="PRD9" s="91"/>
      <c r="PRE9" s="91"/>
      <c r="PRF9" s="91"/>
      <c r="PRG9" s="91"/>
      <c r="PRH9" s="91"/>
      <c r="PRI9" s="91"/>
      <c r="PRJ9" s="91"/>
      <c r="PRK9" s="91"/>
      <c r="PRL9" s="91"/>
      <c r="PRM9" s="91"/>
      <c r="PRN9" s="91"/>
      <c r="PRO9" s="91"/>
      <c r="PRP9" s="91"/>
      <c r="PRQ9" s="91"/>
      <c r="PRR9" s="91"/>
      <c r="PRS9" s="91"/>
      <c r="PRT9" s="91"/>
      <c r="PRU9" s="91"/>
      <c r="PRV9" s="91"/>
      <c r="PRW9" s="91"/>
      <c r="PRX9" s="91"/>
      <c r="PRY9" s="91"/>
      <c r="PRZ9" s="91"/>
      <c r="PSA9" s="91"/>
      <c r="PSB9" s="91"/>
      <c r="PSC9" s="91"/>
      <c r="PSD9" s="91"/>
      <c r="PSE9" s="91"/>
      <c r="PSF9" s="91"/>
      <c r="PSG9" s="91"/>
      <c r="PSH9" s="91"/>
      <c r="PSI9" s="91"/>
      <c r="PSJ9" s="91"/>
      <c r="PSK9" s="91"/>
      <c r="PSL9" s="91"/>
      <c r="PSM9" s="91"/>
      <c r="PSN9" s="91"/>
      <c r="PSO9" s="91"/>
      <c r="PSP9" s="91"/>
      <c r="PSQ9" s="91"/>
      <c r="PSR9" s="91"/>
      <c r="PSS9" s="91"/>
      <c r="PST9" s="91"/>
      <c r="PSU9" s="91"/>
      <c r="PSV9" s="91"/>
      <c r="PSW9" s="91"/>
      <c r="PSX9" s="91"/>
      <c r="PSY9" s="91"/>
      <c r="PSZ9" s="91"/>
      <c r="PTA9" s="91"/>
      <c r="PTB9" s="91"/>
      <c r="PTC9" s="91"/>
      <c r="PTD9" s="91"/>
      <c r="PTE9" s="91"/>
      <c r="PTF9" s="91"/>
      <c r="PTG9" s="91"/>
      <c r="PTH9" s="91"/>
      <c r="PTI9" s="91"/>
      <c r="PTJ9" s="91"/>
      <c r="PTK9" s="91"/>
      <c r="PTL9" s="91"/>
      <c r="PTM9" s="91"/>
      <c r="PTN9" s="91"/>
      <c r="PTO9" s="91"/>
      <c r="PTP9" s="91"/>
      <c r="PTQ9" s="91"/>
      <c r="PTR9" s="91"/>
      <c r="PTS9" s="91"/>
      <c r="PTT9" s="91"/>
      <c r="PTU9" s="91"/>
      <c r="PTV9" s="91"/>
      <c r="PTW9" s="91"/>
      <c r="PTX9" s="91"/>
      <c r="PTY9" s="91"/>
      <c r="PTZ9" s="91"/>
      <c r="PUA9" s="91"/>
      <c r="PUB9" s="91"/>
      <c r="PUC9" s="91"/>
      <c r="PUD9" s="91"/>
      <c r="PUE9" s="91"/>
      <c r="PUF9" s="91"/>
      <c r="PUG9" s="91"/>
      <c r="PUH9" s="91"/>
      <c r="PUI9" s="91"/>
      <c r="PUJ9" s="91"/>
      <c r="PUK9" s="91"/>
      <c r="PUL9" s="91"/>
      <c r="PUM9" s="91"/>
      <c r="PUN9" s="91"/>
      <c r="PUO9" s="91"/>
      <c r="PUP9" s="91"/>
      <c r="PUQ9" s="91"/>
      <c r="PUR9" s="91"/>
      <c r="PUS9" s="91"/>
      <c r="PUT9" s="91"/>
      <c r="PUU9" s="91"/>
      <c r="PUV9" s="91"/>
      <c r="PUW9" s="91"/>
      <c r="PUX9" s="91"/>
      <c r="PUY9" s="91"/>
      <c r="PUZ9" s="91"/>
      <c r="PVA9" s="91"/>
      <c r="PVB9" s="91"/>
      <c r="PVC9" s="91"/>
      <c r="PVD9" s="91"/>
      <c r="PVE9" s="91"/>
      <c r="PVF9" s="91"/>
      <c r="PVG9" s="91"/>
      <c r="PVH9" s="91"/>
      <c r="PVI9" s="91"/>
      <c r="PVJ9" s="91"/>
      <c r="PVK9" s="91"/>
      <c r="PVL9" s="91"/>
      <c r="PVM9" s="91"/>
      <c r="PVN9" s="91"/>
      <c r="PVO9" s="91"/>
      <c r="PVP9" s="91"/>
      <c r="PVQ9" s="91"/>
      <c r="PVR9" s="91"/>
      <c r="PVS9" s="91"/>
      <c r="PVT9" s="91"/>
      <c r="PVU9" s="91"/>
      <c r="PVV9" s="91"/>
      <c r="PVW9" s="91"/>
      <c r="PVX9" s="91"/>
      <c r="PVY9" s="91"/>
      <c r="PVZ9" s="91"/>
      <c r="PWA9" s="91"/>
      <c r="PWB9" s="91"/>
      <c r="PWC9" s="91"/>
      <c r="PWD9" s="91"/>
      <c r="PWE9" s="91"/>
      <c r="PWF9" s="91"/>
      <c r="PWG9" s="91"/>
      <c r="PWH9" s="91"/>
      <c r="PWI9" s="91"/>
      <c r="PWJ9" s="91"/>
      <c r="PWK9" s="91"/>
      <c r="PWL9" s="91"/>
      <c r="PWM9" s="91"/>
      <c r="PWN9" s="91"/>
      <c r="PWO9" s="91"/>
      <c r="PWP9" s="91"/>
      <c r="PWQ9" s="91"/>
      <c r="PWR9" s="91"/>
      <c r="PWS9" s="91"/>
      <c r="PWT9" s="91"/>
      <c r="PWU9" s="91"/>
      <c r="PWV9" s="91"/>
      <c r="PWW9" s="91"/>
      <c r="PWX9" s="91"/>
      <c r="PWY9" s="91"/>
      <c r="PWZ9" s="91"/>
      <c r="PXA9" s="91"/>
      <c r="PXB9" s="91"/>
      <c r="PXC9" s="91"/>
      <c r="PXD9" s="91"/>
      <c r="PXE9" s="91"/>
      <c r="PXF9" s="91"/>
      <c r="PXG9" s="91"/>
      <c r="PXH9" s="91"/>
      <c r="PXI9" s="91"/>
      <c r="PXJ9" s="91"/>
      <c r="PXK9" s="91"/>
      <c r="PXL9" s="91"/>
      <c r="PXM9" s="91"/>
      <c r="PXN9" s="91"/>
      <c r="PXO9" s="91"/>
      <c r="PXP9" s="91"/>
      <c r="PXQ9" s="91"/>
      <c r="PXR9" s="91"/>
      <c r="PXS9" s="91"/>
      <c r="PXT9" s="91"/>
      <c r="PXU9" s="91"/>
      <c r="PXV9" s="91"/>
      <c r="PXW9" s="91"/>
      <c r="PXX9" s="91"/>
      <c r="PXY9" s="91"/>
      <c r="PXZ9" s="91"/>
      <c r="PYA9" s="91"/>
      <c r="PYB9" s="91"/>
      <c r="PYC9" s="91"/>
      <c r="PYD9" s="91"/>
      <c r="PYE9" s="91"/>
      <c r="PYF9" s="91"/>
      <c r="PYG9" s="91"/>
      <c r="PYH9" s="91"/>
      <c r="PYI9" s="91"/>
      <c r="PYJ9" s="91"/>
      <c r="PYK9" s="91"/>
      <c r="PYL9" s="91"/>
      <c r="PYM9" s="91"/>
      <c r="PYN9" s="91"/>
      <c r="PYO9" s="91"/>
      <c r="PYP9" s="91"/>
      <c r="PYQ9" s="91"/>
      <c r="PYR9" s="91"/>
      <c r="PYS9" s="91"/>
      <c r="PYT9" s="91"/>
      <c r="PYU9" s="91"/>
      <c r="PYV9" s="91"/>
      <c r="PYW9" s="91"/>
      <c r="PYX9" s="91"/>
      <c r="PYY9" s="91"/>
      <c r="PYZ9" s="91"/>
      <c r="PZA9" s="91"/>
      <c r="PZB9" s="91"/>
      <c r="PZC9" s="91"/>
      <c r="PZD9" s="91"/>
      <c r="PZE9" s="91"/>
      <c r="PZF9" s="91"/>
      <c r="PZG9" s="91"/>
      <c r="PZH9" s="91"/>
      <c r="PZI9" s="91"/>
      <c r="PZJ9" s="91"/>
      <c r="PZK9" s="91"/>
      <c r="PZL9" s="91"/>
      <c r="PZM9" s="91"/>
      <c r="PZN9" s="91"/>
      <c r="PZO9" s="91"/>
      <c r="PZP9" s="91"/>
      <c r="PZQ9" s="91"/>
      <c r="PZR9" s="91"/>
      <c r="PZS9" s="91"/>
      <c r="PZT9" s="91"/>
      <c r="PZU9" s="91"/>
      <c r="PZV9" s="91"/>
      <c r="PZW9" s="91"/>
      <c r="PZX9" s="91"/>
      <c r="PZY9" s="91"/>
      <c r="PZZ9" s="91"/>
      <c r="QAA9" s="91"/>
      <c r="QAB9" s="91"/>
      <c r="QAC9" s="91"/>
      <c r="QAD9" s="91"/>
      <c r="QAE9" s="91"/>
      <c r="QAF9" s="91"/>
      <c r="QAG9" s="91"/>
      <c r="QAH9" s="91"/>
      <c r="QAI9" s="91"/>
      <c r="QAJ9" s="91"/>
      <c r="QAK9" s="91"/>
      <c r="QAL9" s="91"/>
      <c r="QAM9" s="91"/>
      <c r="QAN9" s="91"/>
      <c r="QAO9" s="91"/>
      <c r="QAP9" s="91"/>
      <c r="QAQ9" s="91"/>
      <c r="QAR9" s="91"/>
      <c r="QAS9" s="91"/>
      <c r="QAT9" s="91"/>
      <c r="QAU9" s="91"/>
      <c r="QAV9" s="91"/>
      <c r="QAW9" s="91"/>
      <c r="QAX9" s="91"/>
      <c r="QAY9" s="91"/>
      <c r="QAZ9" s="91"/>
      <c r="QBA9" s="91"/>
      <c r="QBB9" s="91"/>
      <c r="QBC9" s="91"/>
      <c r="QBD9" s="91"/>
      <c r="QBE9" s="91"/>
      <c r="QBF9" s="91"/>
      <c r="QBG9" s="91"/>
      <c r="QBH9" s="91"/>
      <c r="QBI9" s="91"/>
      <c r="QBJ9" s="91"/>
      <c r="QBK9" s="91"/>
      <c r="QBL9" s="91"/>
      <c r="QBM9" s="91"/>
      <c r="QBN9" s="91"/>
      <c r="QBO9" s="91"/>
      <c r="QBP9" s="91"/>
      <c r="QBQ9" s="91"/>
      <c r="QBR9" s="91"/>
      <c r="QBS9" s="91"/>
      <c r="QBT9" s="91"/>
      <c r="QBU9" s="91"/>
      <c r="QBV9" s="91"/>
      <c r="QBW9" s="91"/>
      <c r="QBX9" s="91"/>
      <c r="QBY9" s="91"/>
      <c r="QBZ9" s="91"/>
      <c r="QCA9" s="91"/>
      <c r="QCB9" s="91"/>
      <c r="QCC9" s="91"/>
      <c r="QCD9" s="91"/>
      <c r="QCE9" s="91"/>
      <c r="QCF9" s="91"/>
      <c r="QCG9" s="91"/>
      <c r="QCH9" s="91"/>
      <c r="QCI9" s="91"/>
      <c r="QCJ9" s="91"/>
      <c r="QCK9" s="91"/>
      <c r="QCL9" s="91"/>
      <c r="QCM9" s="91"/>
      <c r="QCN9" s="91"/>
      <c r="QCO9" s="91"/>
      <c r="QCP9" s="91"/>
      <c r="QCQ9" s="91"/>
      <c r="QCR9" s="91"/>
      <c r="QCS9" s="91"/>
      <c r="QCT9" s="91"/>
      <c r="QCU9" s="91"/>
      <c r="QCV9" s="91"/>
      <c r="QCW9" s="91"/>
      <c r="QCX9" s="91"/>
      <c r="QCY9" s="91"/>
      <c r="QCZ9" s="91"/>
      <c r="QDA9" s="91"/>
      <c r="QDB9" s="91"/>
      <c r="QDC9" s="91"/>
      <c r="QDD9" s="91"/>
      <c r="QDE9" s="91"/>
      <c r="QDF9" s="91"/>
      <c r="QDG9" s="91"/>
      <c r="QDH9" s="91"/>
      <c r="QDI9" s="91"/>
      <c r="QDJ9" s="91"/>
      <c r="QDK9" s="91"/>
      <c r="QDL9" s="91"/>
      <c r="QDM9" s="91"/>
      <c r="QDN9" s="91"/>
      <c r="QDO9" s="91"/>
      <c r="QDP9" s="91"/>
      <c r="QDQ9" s="91"/>
      <c r="QDR9" s="91"/>
      <c r="QDS9" s="91"/>
      <c r="QDT9" s="91"/>
      <c r="QDU9" s="91"/>
      <c r="QDV9" s="91"/>
      <c r="QDW9" s="91"/>
      <c r="QDX9" s="91"/>
      <c r="QDY9" s="91"/>
      <c r="QDZ9" s="91"/>
      <c r="QEA9" s="91"/>
      <c r="QEB9" s="91"/>
      <c r="QEC9" s="91"/>
      <c r="QED9" s="91"/>
      <c r="QEE9" s="91"/>
      <c r="QEF9" s="91"/>
      <c r="QEG9" s="91"/>
      <c r="QEH9" s="91"/>
      <c r="QEI9" s="91"/>
      <c r="QEJ9" s="91"/>
      <c r="QEK9" s="91"/>
      <c r="QEL9" s="91"/>
      <c r="QEM9" s="91"/>
      <c r="QEN9" s="91"/>
      <c r="QEO9" s="91"/>
      <c r="QEP9" s="91"/>
      <c r="QEQ9" s="91"/>
      <c r="QER9" s="91"/>
      <c r="QES9" s="91"/>
      <c r="QET9" s="91"/>
      <c r="QEU9" s="91"/>
      <c r="QEV9" s="91"/>
      <c r="QEW9" s="91"/>
      <c r="QEX9" s="91"/>
      <c r="QEY9" s="91"/>
      <c r="QEZ9" s="91"/>
      <c r="QFA9" s="91"/>
      <c r="QFB9" s="91"/>
      <c r="QFC9" s="91"/>
      <c r="QFD9" s="91"/>
      <c r="QFE9" s="91"/>
      <c r="QFF9" s="91"/>
      <c r="QFG9" s="91"/>
      <c r="QFH9" s="91"/>
      <c r="QFI9" s="91"/>
      <c r="QFJ9" s="91"/>
      <c r="QFK9" s="91"/>
      <c r="QFL9" s="91"/>
      <c r="QFM9" s="91"/>
      <c r="QFN9" s="91"/>
      <c r="QFO9" s="91"/>
      <c r="QFP9" s="91"/>
      <c r="QFQ9" s="91"/>
      <c r="QFR9" s="91"/>
      <c r="QFS9" s="91"/>
      <c r="QFT9" s="91"/>
      <c r="QFU9" s="91"/>
      <c r="QFV9" s="91"/>
      <c r="QFW9" s="91"/>
      <c r="QFX9" s="91"/>
      <c r="QFY9" s="91"/>
      <c r="QFZ9" s="91"/>
      <c r="QGA9" s="91"/>
      <c r="QGB9" s="91"/>
      <c r="QGC9" s="91"/>
      <c r="QGD9" s="91"/>
      <c r="QGE9" s="91"/>
      <c r="QGF9" s="91"/>
      <c r="QGG9" s="91"/>
      <c r="QGH9" s="91"/>
      <c r="QGI9" s="91"/>
      <c r="QGJ9" s="91"/>
      <c r="QGK9" s="91"/>
      <c r="QGL9" s="91"/>
      <c r="QGM9" s="91"/>
      <c r="QGN9" s="91"/>
      <c r="QGO9" s="91"/>
      <c r="QGP9" s="91"/>
      <c r="QGQ9" s="91"/>
      <c r="QGR9" s="91"/>
      <c r="QGS9" s="91"/>
      <c r="QGT9" s="91"/>
      <c r="QGU9" s="91"/>
      <c r="QGV9" s="91"/>
      <c r="QGW9" s="91"/>
      <c r="QGX9" s="91"/>
      <c r="QGY9" s="91"/>
      <c r="QGZ9" s="91"/>
      <c r="QHA9" s="91"/>
      <c r="QHB9" s="91"/>
      <c r="QHC9" s="91"/>
      <c r="QHD9" s="91"/>
      <c r="QHE9" s="91"/>
      <c r="QHF9" s="91"/>
      <c r="QHG9" s="91"/>
      <c r="QHH9" s="91"/>
      <c r="QHI9" s="91"/>
      <c r="QHJ9" s="91"/>
      <c r="QHK9" s="91"/>
      <c r="QHL9" s="91"/>
      <c r="QHM9" s="91"/>
      <c r="QHN9" s="91"/>
      <c r="QHO9" s="91"/>
      <c r="QHP9" s="91"/>
      <c r="QHQ9" s="91"/>
      <c r="QHR9" s="91"/>
      <c r="QHS9" s="91"/>
      <c r="QHT9" s="91"/>
      <c r="QHU9" s="91"/>
      <c r="QHV9" s="91"/>
      <c r="QHW9" s="91"/>
      <c r="QHX9" s="91"/>
      <c r="QHY9" s="91"/>
      <c r="QHZ9" s="91"/>
      <c r="QIA9" s="91"/>
      <c r="QIB9" s="91"/>
      <c r="QIC9" s="91"/>
      <c r="QID9" s="91"/>
      <c r="QIE9" s="91"/>
      <c r="QIF9" s="91"/>
      <c r="QIG9" s="91"/>
      <c r="QIH9" s="91"/>
      <c r="QII9" s="91"/>
      <c r="QIJ9" s="91"/>
      <c r="QIK9" s="91"/>
      <c r="QIL9" s="91"/>
      <c r="QIM9" s="91"/>
      <c r="QIN9" s="91"/>
      <c r="QIO9" s="91"/>
      <c r="QIP9" s="91"/>
      <c r="QIQ9" s="91"/>
      <c r="QIR9" s="91"/>
      <c r="QIS9" s="91"/>
      <c r="QIT9" s="91"/>
      <c r="QIU9" s="91"/>
      <c r="QIV9" s="91"/>
      <c r="QIW9" s="91"/>
      <c r="QIX9" s="91"/>
      <c r="QIY9" s="91"/>
      <c r="QIZ9" s="91"/>
      <c r="QJA9" s="91"/>
      <c r="QJB9" s="91"/>
      <c r="QJC9" s="91"/>
      <c r="QJD9" s="91"/>
      <c r="QJE9" s="91"/>
      <c r="QJF9" s="91"/>
      <c r="QJG9" s="91"/>
      <c r="QJH9" s="91"/>
      <c r="QJI9" s="91"/>
      <c r="QJJ9" s="91"/>
      <c r="QJK9" s="91"/>
      <c r="QJL9" s="91"/>
      <c r="QJM9" s="91"/>
      <c r="QJN9" s="91"/>
      <c r="QJO9" s="91"/>
      <c r="QJP9" s="91"/>
      <c r="QJQ9" s="91"/>
      <c r="QJR9" s="91"/>
      <c r="QJS9" s="91"/>
      <c r="QJT9" s="91"/>
      <c r="QJU9" s="91"/>
      <c r="QJV9" s="91"/>
      <c r="QJW9" s="91"/>
      <c r="QJX9" s="91"/>
      <c r="QJY9" s="91"/>
      <c r="QJZ9" s="91"/>
      <c r="QKA9" s="91"/>
      <c r="QKB9" s="91"/>
      <c r="QKC9" s="91"/>
      <c r="QKD9" s="91"/>
      <c r="QKE9" s="91"/>
      <c r="QKF9" s="91"/>
      <c r="QKG9" s="91"/>
      <c r="QKH9" s="91"/>
      <c r="QKI9" s="91"/>
      <c r="QKJ9" s="91"/>
      <c r="QKK9" s="91"/>
      <c r="QKL9" s="91"/>
      <c r="QKM9" s="91"/>
      <c r="QKN9" s="91"/>
      <c r="QKO9" s="91"/>
      <c r="QKP9" s="91"/>
      <c r="QKQ9" s="91"/>
      <c r="QKR9" s="91"/>
      <c r="QKS9" s="91"/>
      <c r="QKT9" s="91"/>
      <c r="QKU9" s="91"/>
      <c r="QKV9" s="91"/>
      <c r="QKW9" s="91"/>
      <c r="QKX9" s="91"/>
      <c r="QKY9" s="91"/>
      <c r="QKZ9" s="91"/>
      <c r="QLA9" s="91"/>
      <c r="QLB9" s="91"/>
      <c r="QLC9" s="91"/>
      <c r="QLD9" s="91"/>
      <c r="QLE9" s="91"/>
      <c r="QLF9" s="91"/>
      <c r="QLG9" s="91"/>
      <c r="QLH9" s="91"/>
      <c r="QLI9" s="91"/>
      <c r="QLJ9" s="91"/>
      <c r="QLK9" s="91"/>
      <c r="QLL9" s="91"/>
      <c r="QLM9" s="91"/>
      <c r="QLN9" s="91"/>
      <c r="QLO9" s="91"/>
      <c r="QLP9" s="91"/>
      <c r="QLQ9" s="91"/>
      <c r="QLR9" s="91"/>
      <c r="QLS9" s="91"/>
      <c r="QLT9" s="91"/>
      <c r="QLU9" s="91"/>
      <c r="QLV9" s="91"/>
      <c r="QLW9" s="91"/>
      <c r="QLX9" s="91"/>
      <c r="QLY9" s="91"/>
      <c r="QLZ9" s="91"/>
      <c r="QMA9" s="91"/>
      <c r="QMB9" s="91"/>
      <c r="QMC9" s="91"/>
      <c r="QMD9" s="91"/>
      <c r="QME9" s="91"/>
      <c r="QMF9" s="91"/>
      <c r="QMG9" s="91"/>
      <c r="QMH9" s="91"/>
      <c r="QMI9" s="91"/>
      <c r="QMJ9" s="91"/>
      <c r="QMK9" s="91"/>
      <c r="QML9" s="91"/>
      <c r="QMM9" s="91"/>
      <c r="QMN9" s="91"/>
      <c r="QMO9" s="91"/>
      <c r="QMP9" s="91"/>
      <c r="QMQ9" s="91"/>
      <c r="QMR9" s="91"/>
      <c r="QMS9" s="91"/>
      <c r="QMT9" s="91"/>
      <c r="QMU9" s="91"/>
      <c r="QMV9" s="91"/>
      <c r="QMW9" s="91"/>
      <c r="QMX9" s="91"/>
      <c r="QMY9" s="91"/>
      <c r="QMZ9" s="91"/>
      <c r="QNA9" s="91"/>
      <c r="QNB9" s="91"/>
      <c r="QNC9" s="91"/>
      <c r="QND9" s="91"/>
      <c r="QNE9" s="91"/>
      <c r="QNF9" s="91"/>
      <c r="QNG9" s="91"/>
      <c r="QNH9" s="91"/>
      <c r="QNI9" s="91"/>
      <c r="QNJ9" s="91"/>
      <c r="QNK9" s="91"/>
      <c r="QNL9" s="91"/>
      <c r="QNM9" s="91"/>
      <c r="QNN9" s="91"/>
      <c r="QNO9" s="91"/>
      <c r="QNP9" s="91"/>
      <c r="QNQ9" s="91"/>
      <c r="QNR9" s="91"/>
      <c r="QNS9" s="91"/>
      <c r="QNT9" s="91"/>
      <c r="QNU9" s="91"/>
      <c r="QNV9" s="91"/>
      <c r="QNW9" s="91"/>
      <c r="QNX9" s="91"/>
      <c r="QNY9" s="91"/>
      <c r="QNZ9" s="91"/>
      <c r="QOA9" s="91"/>
      <c r="QOB9" s="91"/>
      <c r="QOC9" s="91"/>
      <c r="QOD9" s="91"/>
      <c r="QOE9" s="91"/>
      <c r="QOF9" s="91"/>
      <c r="QOG9" s="91"/>
      <c r="QOH9" s="91"/>
      <c r="QOI9" s="91"/>
      <c r="QOJ9" s="91"/>
      <c r="QOK9" s="91"/>
      <c r="QOL9" s="91"/>
      <c r="QOM9" s="91"/>
      <c r="QON9" s="91"/>
      <c r="QOO9" s="91"/>
      <c r="QOP9" s="91"/>
      <c r="QOQ9" s="91"/>
      <c r="QOR9" s="91"/>
      <c r="QOS9" s="91"/>
      <c r="QOT9" s="91"/>
      <c r="QOU9" s="91"/>
      <c r="QOV9" s="91"/>
      <c r="QOW9" s="91"/>
      <c r="QOX9" s="91"/>
      <c r="QOY9" s="91"/>
      <c r="QOZ9" s="91"/>
      <c r="QPA9" s="91"/>
      <c r="QPB9" s="91"/>
      <c r="QPC9" s="91"/>
      <c r="QPD9" s="91"/>
      <c r="QPE9" s="91"/>
      <c r="QPF9" s="91"/>
      <c r="QPG9" s="91"/>
      <c r="QPH9" s="91"/>
      <c r="QPI9" s="91"/>
      <c r="QPJ9" s="91"/>
      <c r="QPK9" s="91"/>
      <c r="QPL9" s="91"/>
      <c r="QPM9" s="91"/>
      <c r="QPN9" s="91"/>
      <c r="QPO9" s="91"/>
      <c r="QPP9" s="91"/>
      <c r="QPQ9" s="91"/>
      <c r="QPR9" s="91"/>
      <c r="QPS9" s="91"/>
      <c r="QPT9" s="91"/>
      <c r="QPU9" s="91"/>
      <c r="QPV9" s="91"/>
      <c r="QPW9" s="91"/>
      <c r="QPX9" s="91"/>
      <c r="QPY9" s="91"/>
      <c r="QPZ9" s="91"/>
      <c r="QQA9" s="91"/>
      <c r="QQB9" s="91"/>
      <c r="QQC9" s="91"/>
      <c r="QQD9" s="91"/>
      <c r="QQE9" s="91"/>
      <c r="QQF9" s="91"/>
      <c r="QQG9" s="91"/>
      <c r="QQH9" s="91"/>
      <c r="QQI9" s="91"/>
      <c r="QQJ9" s="91"/>
      <c r="QQK9" s="91"/>
      <c r="QQL9" s="91"/>
      <c r="QQM9" s="91"/>
      <c r="QQN9" s="91"/>
      <c r="QQO9" s="91"/>
      <c r="QQP9" s="91"/>
      <c r="QQQ9" s="91"/>
      <c r="QQR9" s="91"/>
      <c r="QQS9" s="91"/>
      <c r="QQT9" s="91"/>
      <c r="QQU9" s="91"/>
      <c r="QQV9" s="91"/>
      <c r="QQW9" s="91"/>
      <c r="QQX9" s="91"/>
      <c r="QQY9" s="91"/>
      <c r="QQZ9" s="91"/>
      <c r="QRA9" s="91"/>
      <c r="QRB9" s="91"/>
      <c r="QRC9" s="91"/>
      <c r="QRD9" s="91"/>
      <c r="QRE9" s="91"/>
      <c r="QRF9" s="91"/>
      <c r="QRG9" s="91"/>
      <c r="QRH9" s="91"/>
      <c r="QRI9" s="91"/>
      <c r="QRJ9" s="91"/>
      <c r="QRK9" s="91"/>
      <c r="QRL9" s="91"/>
      <c r="QRM9" s="91"/>
      <c r="QRN9" s="91"/>
      <c r="QRO9" s="91"/>
      <c r="QRP9" s="91"/>
      <c r="QRQ9" s="91"/>
      <c r="QRR9" s="91"/>
      <c r="QRS9" s="91"/>
      <c r="QRT9" s="91"/>
      <c r="QRU9" s="91"/>
      <c r="QRV9" s="91"/>
      <c r="QRW9" s="91"/>
      <c r="QRX9" s="91"/>
      <c r="QRY9" s="91"/>
      <c r="QRZ9" s="91"/>
      <c r="QSA9" s="91"/>
      <c r="QSB9" s="91"/>
      <c r="QSC9" s="91"/>
      <c r="QSD9" s="91"/>
      <c r="QSE9" s="91"/>
      <c r="QSF9" s="91"/>
      <c r="QSG9" s="91"/>
      <c r="QSH9" s="91"/>
      <c r="QSI9" s="91"/>
      <c r="QSJ9" s="91"/>
      <c r="QSK9" s="91"/>
      <c r="QSL9" s="91"/>
      <c r="QSM9" s="91"/>
      <c r="QSN9" s="91"/>
      <c r="QSO9" s="91"/>
      <c r="QSP9" s="91"/>
      <c r="QSQ9" s="91"/>
      <c r="QSR9" s="91"/>
      <c r="QSS9" s="91"/>
      <c r="QST9" s="91"/>
      <c r="QSU9" s="91"/>
      <c r="QSV9" s="91"/>
      <c r="QSW9" s="91"/>
      <c r="QSX9" s="91"/>
      <c r="QSY9" s="91"/>
      <c r="QSZ9" s="91"/>
      <c r="QTA9" s="91"/>
      <c r="QTB9" s="91"/>
      <c r="QTC9" s="91"/>
      <c r="QTD9" s="91"/>
      <c r="QTE9" s="91"/>
      <c r="QTF9" s="91"/>
      <c r="QTG9" s="91"/>
      <c r="QTH9" s="91"/>
      <c r="QTI9" s="91"/>
      <c r="QTJ9" s="91"/>
      <c r="QTK9" s="91"/>
      <c r="QTL9" s="91"/>
      <c r="QTM9" s="91"/>
      <c r="QTN9" s="91"/>
      <c r="QTO9" s="91"/>
      <c r="QTP9" s="91"/>
      <c r="QTQ9" s="91"/>
      <c r="QTR9" s="91"/>
      <c r="QTS9" s="91"/>
      <c r="QTT9" s="91"/>
      <c r="QTU9" s="91"/>
      <c r="QTV9" s="91"/>
      <c r="QTW9" s="91"/>
      <c r="QTX9" s="91"/>
      <c r="QTY9" s="91"/>
      <c r="QTZ9" s="91"/>
      <c r="QUA9" s="91"/>
      <c r="QUB9" s="91"/>
      <c r="QUC9" s="91"/>
      <c r="QUD9" s="91"/>
      <c r="QUE9" s="91"/>
      <c r="QUF9" s="91"/>
      <c r="QUG9" s="91"/>
      <c r="QUH9" s="91"/>
      <c r="QUI9" s="91"/>
      <c r="QUJ9" s="91"/>
      <c r="QUK9" s="91"/>
      <c r="QUL9" s="91"/>
      <c r="QUM9" s="91"/>
      <c r="QUN9" s="91"/>
      <c r="QUO9" s="91"/>
      <c r="QUP9" s="91"/>
      <c r="QUQ9" s="91"/>
      <c r="QUR9" s="91"/>
      <c r="QUS9" s="91"/>
      <c r="QUT9" s="91"/>
      <c r="QUU9" s="91"/>
      <c r="QUV9" s="91"/>
      <c r="QUW9" s="91"/>
      <c r="QUX9" s="91"/>
      <c r="QUY9" s="91"/>
      <c r="QUZ9" s="91"/>
      <c r="QVA9" s="91"/>
      <c r="QVB9" s="91"/>
      <c r="QVC9" s="91"/>
      <c r="QVD9" s="91"/>
      <c r="QVE9" s="91"/>
      <c r="QVF9" s="91"/>
      <c r="QVG9" s="91"/>
      <c r="QVH9" s="91"/>
      <c r="QVI9" s="91"/>
      <c r="QVJ9" s="91"/>
      <c r="QVK9" s="91"/>
      <c r="QVL9" s="91"/>
      <c r="QVM9" s="91"/>
      <c r="QVN9" s="91"/>
      <c r="QVO9" s="91"/>
      <c r="QVP9" s="91"/>
      <c r="QVQ9" s="91"/>
      <c r="QVR9" s="91"/>
      <c r="QVS9" s="91"/>
      <c r="QVT9" s="91"/>
      <c r="QVU9" s="91"/>
      <c r="QVV9" s="91"/>
      <c r="QVW9" s="91"/>
      <c r="QVX9" s="91"/>
      <c r="QVY9" s="91"/>
      <c r="QVZ9" s="91"/>
      <c r="QWA9" s="91"/>
      <c r="QWB9" s="91"/>
      <c r="QWC9" s="91"/>
      <c r="QWD9" s="91"/>
      <c r="QWE9" s="91"/>
      <c r="QWF9" s="91"/>
      <c r="QWG9" s="91"/>
      <c r="QWH9" s="91"/>
      <c r="QWI9" s="91"/>
      <c r="QWJ9" s="91"/>
      <c r="QWK9" s="91"/>
      <c r="QWL9" s="91"/>
      <c r="QWM9" s="91"/>
      <c r="QWN9" s="91"/>
      <c r="QWO9" s="91"/>
      <c r="QWP9" s="91"/>
      <c r="QWQ9" s="91"/>
      <c r="QWR9" s="91"/>
      <c r="QWS9" s="91"/>
      <c r="QWT9" s="91"/>
      <c r="QWU9" s="91"/>
      <c r="QWV9" s="91"/>
      <c r="QWW9" s="91"/>
      <c r="QWX9" s="91"/>
      <c r="QWY9" s="91"/>
      <c r="QWZ9" s="91"/>
      <c r="QXA9" s="91"/>
      <c r="QXB9" s="91"/>
      <c r="QXC9" s="91"/>
      <c r="QXD9" s="91"/>
      <c r="QXE9" s="91"/>
      <c r="QXF9" s="91"/>
      <c r="QXG9" s="91"/>
      <c r="QXH9" s="91"/>
      <c r="QXI9" s="91"/>
      <c r="QXJ9" s="91"/>
      <c r="QXK9" s="91"/>
      <c r="QXL9" s="91"/>
      <c r="QXM9" s="91"/>
      <c r="QXN9" s="91"/>
      <c r="QXO9" s="91"/>
      <c r="QXP9" s="91"/>
      <c r="QXQ9" s="91"/>
      <c r="QXR9" s="91"/>
      <c r="QXS9" s="91"/>
      <c r="QXT9" s="91"/>
      <c r="QXU9" s="91"/>
      <c r="QXV9" s="91"/>
      <c r="QXW9" s="91"/>
      <c r="QXX9" s="91"/>
      <c r="QXY9" s="91"/>
      <c r="QXZ9" s="91"/>
      <c r="QYA9" s="91"/>
      <c r="QYB9" s="91"/>
      <c r="QYC9" s="91"/>
      <c r="QYD9" s="91"/>
      <c r="QYE9" s="91"/>
      <c r="QYF9" s="91"/>
      <c r="QYG9" s="91"/>
      <c r="QYH9" s="91"/>
      <c r="QYI9" s="91"/>
      <c r="QYJ9" s="91"/>
      <c r="QYK9" s="91"/>
      <c r="QYL9" s="91"/>
      <c r="QYM9" s="91"/>
      <c r="QYN9" s="91"/>
      <c r="QYO9" s="91"/>
      <c r="QYP9" s="91"/>
      <c r="QYQ9" s="91"/>
      <c r="QYR9" s="91"/>
      <c r="QYS9" s="91"/>
      <c r="QYT9" s="91"/>
      <c r="QYU9" s="91"/>
      <c r="QYV9" s="91"/>
      <c r="QYW9" s="91"/>
      <c r="QYX9" s="91"/>
      <c r="QYY9" s="91"/>
      <c r="QYZ9" s="91"/>
      <c r="QZA9" s="91"/>
      <c r="QZB9" s="91"/>
      <c r="QZC9" s="91"/>
      <c r="QZD9" s="91"/>
      <c r="QZE9" s="91"/>
      <c r="QZF9" s="91"/>
      <c r="QZG9" s="91"/>
      <c r="QZH9" s="91"/>
      <c r="QZI9" s="91"/>
      <c r="QZJ9" s="91"/>
      <c r="QZK9" s="91"/>
      <c r="QZL9" s="91"/>
      <c r="QZM9" s="91"/>
      <c r="QZN9" s="91"/>
      <c r="QZO9" s="91"/>
      <c r="QZP9" s="91"/>
      <c r="QZQ9" s="91"/>
      <c r="QZR9" s="91"/>
      <c r="QZS9" s="91"/>
      <c r="QZT9" s="91"/>
      <c r="QZU9" s="91"/>
      <c r="QZV9" s="91"/>
      <c r="QZW9" s="91"/>
      <c r="QZX9" s="91"/>
      <c r="QZY9" s="91"/>
      <c r="QZZ9" s="91"/>
      <c r="RAA9" s="91"/>
      <c r="RAB9" s="91"/>
      <c r="RAC9" s="91"/>
      <c r="RAD9" s="91"/>
      <c r="RAE9" s="91"/>
      <c r="RAF9" s="91"/>
      <c r="RAG9" s="91"/>
      <c r="RAH9" s="91"/>
      <c r="RAI9" s="91"/>
      <c r="RAJ9" s="91"/>
      <c r="RAK9" s="91"/>
      <c r="RAL9" s="91"/>
      <c r="RAM9" s="91"/>
      <c r="RAN9" s="91"/>
      <c r="RAO9" s="91"/>
      <c r="RAP9" s="91"/>
      <c r="RAQ9" s="91"/>
      <c r="RAR9" s="91"/>
      <c r="RAS9" s="91"/>
      <c r="RAT9" s="91"/>
      <c r="RAU9" s="91"/>
      <c r="RAV9" s="91"/>
      <c r="RAW9" s="91"/>
      <c r="RAX9" s="91"/>
      <c r="RAY9" s="91"/>
      <c r="RAZ9" s="91"/>
      <c r="RBA9" s="91"/>
      <c r="RBB9" s="91"/>
      <c r="RBC9" s="91"/>
      <c r="RBD9" s="91"/>
      <c r="RBE9" s="91"/>
      <c r="RBF9" s="91"/>
      <c r="RBG9" s="91"/>
      <c r="RBH9" s="91"/>
      <c r="RBI9" s="91"/>
      <c r="RBJ9" s="91"/>
      <c r="RBK9" s="91"/>
      <c r="RBL9" s="91"/>
      <c r="RBM9" s="91"/>
      <c r="RBN9" s="91"/>
      <c r="RBO9" s="91"/>
      <c r="RBP9" s="91"/>
      <c r="RBQ9" s="91"/>
      <c r="RBR9" s="91"/>
      <c r="RBS9" s="91"/>
      <c r="RBT9" s="91"/>
      <c r="RBU9" s="91"/>
      <c r="RBV9" s="91"/>
      <c r="RBW9" s="91"/>
      <c r="RBX9" s="91"/>
      <c r="RBY9" s="91"/>
      <c r="RBZ9" s="91"/>
      <c r="RCA9" s="91"/>
      <c r="RCB9" s="91"/>
      <c r="RCC9" s="91"/>
      <c r="RCD9" s="91"/>
      <c r="RCE9" s="91"/>
      <c r="RCF9" s="91"/>
      <c r="RCG9" s="91"/>
      <c r="RCH9" s="91"/>
      <c r="RCI9" s="91"/>
      <c r="RCJ9" s="91"/>
      <c r="RCK9" s="91"/>
      <c r="RCL9" s="91"/>
      <c r="RCM9" s="91"/>
      <c r="RCN9" s="91"/>
      <c r="RCO9" s="91"/>
      <c r="RCP9" s="91"/>
      <c r="RCQ9" s="91"/>
      <c r="RCR9" s="91"/>
      <c r="RCS9" s="91"/>
      <c r="RCT9" s="91"/>
      <c r="RCU9" s="91"/>
      <c r="RCV9" s="91"/>
      <c r="RCW9" s="91"/>
      <c r="RCX9" s="91"/>
      <c r="RCY9" s="91"/>
      <c r="RCZ9" s="91"/>
      <c r="RDA9" s="91"/>
      <c r="RDB9" s="91"/>
      <c r="RDC9" s="91"/>
      <c r="RDD9" s="91"/>
      <c r="RDE9" s="91"/>
      <c r="RDF9" s="91"/>
      <c r="RDG9" s="91"/>
      <c r="RDH9" s="91"/>
      <c r="RDI9" s="91"/>
      <c r="RDJ9" s="91"/>
      <c r="RDK9" s="91"/>
      <c r="RDL9" s="91"/>
      <c r="RDM9" s="91"/>
      <c r="RDN9" s="91"/>
      <c r="RDO9" s="91"/>
      <c r="RDP9" s="91"/>
      <c r="RDQ9" s="91"/>
      <c r="RDR9" s="91"/>
      <c r="RDS9" s="91"/>
      <c r="RDT9" s="91"/>
      <c r="RDU9" s="91"/>
      <c r="RDV9" s="91"/>
      <c r="RDW9" s="91"/>
      <c r="RDX9" s="91"/>
      <c r="RDY9" s="91"/>
      <c r="RDZ9" s="91"/>
      <c r="REA9" s="91"/>
      <c r="REB9" s="91"/>
      <c r="REC9" s="91"/>
      <c r="RED9" s="91"/>
      <c r="REE9" s="91"/>
      <c r="REF9" s="91"/>
      <c r="REG9" s="91"/>
      <c r="REH9" s="91"/>
      <c r="REI9" s="91"/>
      <c r="REJ9" s="91"/>
      <c r="REK9" s="91"/>
      <c r="REL9" s="91"/>
      <c r="REM9" s="91"/>
      <c r="REN9" s="91"/>
      <c r="REO9" s="91"/>
      <c r="REP9" s="91"/>
      <c r="REQ9" s="91"/>
      <c r="RER9" s="91"/>
      <c r="RES9" s="91"/>
      <c r="RET9" s="91"/>
      <c r="REU9" s="91"/>
      <c r="REV9" s="91"/>
      <c r="REW9" s="91"/>
      <c r="REX9" s="91"/>
      <c r="REY9" s="91"/>
      <c r="REZ9" s="91"/>
      <c r="RFA9" s="91"/>
      <c r="RFB9" s="91"/>
      <c r="RFC9" s="91"/>
      <c r="RFD9" s="91"/>
      <c r="RFE9" s="91"/>
      <c r="RFF9" s="91"/>
      <c r="RFG9" s="91"/>
      <c r="RFH9" s="91"/>
      <c r="RFI9" s="91"/>
      <c r="RFJ9" s="91"/>
      <c r="RFK9" s="91"/>
      <c r="RFL9" s="91"/>
      <c r="RFM9" s="91"/>
      <c r="RFN9" s="91"/>
      <c r="RFO9" s="91"/>
      <c r="RFP9" s="91"/>
      <c r="RFQ9" s="91"/>
      <c r="RFR9" s="91"/>
      <c r="RFS9" s="91"/>
      <c r="RFT9" s="91"/>
      <c r="RFU9" s="91"/>
      <c r="RFV9" s="91"/>
      <c r="RFW9" s="91"/>
      <c r="RFX9" s="91"/>
      <c r="RFY9" s="91"/>
      <c r="RFZ9" s="91"/>
      <c r="RGA9" s="91"/>
      <c r="RGB9" s="91"/>
      <c r="RGC9" s="91"/>
      <c r="RGD9" s="91"/>
      <c r="RGE9" s="91"/>
      <c r="RGF9" s="91"/>
      <c r="RGG9" s="91"/>
      <c r="RGH9" s="91"/>
      <c r="RGI9" s="91"/>
      <c r="RGJ9" s="91"/>
      <c r="RGK9" s="91"/>
      <c r="RGL9" s="91"/>
      <c r="RGM9" s="91"/>
      <c r="RGN9" s="91"/>
      <c r="RGO9" s="91"/>
      <c r="RGP9" s="91"/>
      <c r="RGQ9" s="91"/>
      <c r="RGR9" s="91"/>
      <c r="RGS9" s="91"/>
      <c r="RGT9" s="91"/>
      <c r="RGU9" s="91"/>
      <c r="RGV9" s="91"/>
      <c r="RGW9" s="91"/>
      <c r="RGX9" s="91"/>
      <c r="RGY9" s="91"/>
      <c r="RGZ9" s="91"/>
      <c r="RHA9" s="91"/>
      <c r="RHB9" s="91"/>
      <c r="RHC9" s="91"/>
      <c r="RHD9" s="91"/>
      <c r="RHE9" s="91"/>
      <c r="RHF9" s="91"/>
      <c r="RHG9" s="91"/>
      <c r="RHH9" s="91"/>
      <c r="RHI9" s="91"/>
      <c r="RHJ9" s="91"/>
      <c r="RHK9" s="91"/>
      <c r="RHL9" s="91"/>
      <c r="RHM9" s="91"/>
      <c r="RHN9" s="91"/>
      <c r="RHO9" s="91"/>
      <c r="RHP9" s="91"/>
      <c r="RHQ9" s="91"/>
      <c r="RHR9" s="91"/>
      <c r="RHS9" s="91"/>
      <c r="RHT9" s="91"/>
      <c r="RHU9" s="91"/>
      <c r="RHV9" s="91"/>
      <c r="RHW9" s="91"/>
      <c r="RHX9" s="91"/>
      <c r="RHY9" s="91"/>
      <c r="RHZ9" s="91"/>
      <c r="RIA9" s="91"/>
      <c r="RIB9" s="91"/>
      <c r="RIC9" s="91"/>
      <c r="RID9" s="91"/>
      <c r="RIE9" s="91"/>
      <c r="RIF9" s="91"/>
      <c r="RIG9" s="91"/>
      <c r="RIH9" s="91"/>
      <c r="RII9" s="91"/>
      <c r="RIJ9" s="91"/>
      <c r="RIK9" s="91"/>
      <c r="RIL9" s="91"/>
      <c r="RIM9" s="91"/>
      <c r="RIN9" s="91"/>
      <c r="RIO9" s="91"/>
      <c r="RIP9" s="91"/>
      <c r="RIQ9" s="91"/>
      <c r="RIR9" s="91"/>
      <c r="RIS9" s="91"/>
      <c r="RIT9" s="91"/>
      <c r="RIU9" s="91"/>
      <c r="RIV9" s="91"/>
      <c r="RIW9" s="91"/>
      <c r="RIX9" s="91"/>
      <c r="RIY9" s="91"/>
      <c r="RIZ9" s="91"/>
      <c r="RJA9" s="91"/>
      <c r="RJB9" s="91"/>
      <c r="RJC9" s="91"/>
      <c r="RJD9" s="91"/>
      <c r="RJE9" s="91"/>
      <c r="RJF9" s="91"/>
      <c r="RJG9" s="91"/>
      <c r="RJH9" s="91"/>
      <c r="RJI9" s="91"/>
      <c r="RJJ9" s="91"/>
      <c r="RJK9" s="91"/>
      <c r="RJL9" s="91"/>
      <c r="RJM9" s="91"/>
      <c r="RJN9" s="91"/>
      <c r="RJO9" s="91"/>
      <c r="RJP9" s="91"/>
      <c r="RJQ9" s="91"/>
      <c r="RJR9" s="91"/>
      <c r="RJS9" s="91"/>
      <c r="RJT9" s="91"/>
      <c r="RJU9" s="91"/>
      <c r="RJV9" s="91"/>
      <c r="RJW9" s="91"/>
      <c r="RJX9" s="91"/>
      <c r="RJY9" s="91"/>
      <c r="RJZ9" s="91"/>
      <c r="RKA9" s="91"/>
      <c r="RKB9" s="91"/>
      <c r="RKC9" s="91"/>
      <c r="RKD9" s="91"/>
      <c r="RKE9" s="91"/>
      <c r="RKF9" s="91"/>
      <c r="RKG9" s="91"/>
      <c r="RKH9" s="91"/>
      <c r="RKI9" s="91"/>
      <c r="RKJ9" s="91"/>
      <c r="RKK9" s="91"/>
      <c r="RKL9" s="91"/>
      <c r="RKM9" s="91"/>
      <c r="RKN9" s="91"/>
      <c r="RKO9" s="91"/>
      <c r="RKP9" s="91"/>
      <c r="RKQ9" s="91"/>
      <c r="RKR9" s="91"/>
      <c r="RKS9" s="91"/>
      <c r="RKT9" s="91"/>
      <c r="RKU9" s="91"/>
      <c r="RKV9" s="91"/>
      <c r="RKW9" s="91"/>
      <c r="RKX9" s="91"/>
      <c r="RKY9" s="91"/>
      <c r="RKZ9" s="91"/>
      <c r="RLA9" s="91"/>
      <c r="RLB9" s="91"/>
      <c r="RLC9" s="91"/>
      <c r="RLD9" s="91"/>
      <c r="RLE9" s="91"/>
      <c r="RLF9" s="91"/>
      <c r="RLG9" s="91"/>
      <c r="RLH9" s="91"/>
      <c r="RLI9" s="91"/>
      <c r="RLJ9" s="91"/>
      <c r="RLK9" s="91"/>
      <c r="RLL9" s="91"/>
      <c r="RLM9" s="91"/>
      <c r="RLN9" s="91"/>
      <c r="RLO9" s="91"/>
      <c r="RLP9" s="91"/>
      <c r="RLQ9" s="91"/>
      <c r="RLR9" s="91"/>
      <c r="RLS9" s="91"/>
      <c r="RLT9" s="91"/>
      <c r="RLU9" s="91"/>
      <c r="RLV9" s="91"/>
      <c r="RLW9" s="91"/>
      <c r="RLX9" s="91"/>
      <c r="RLY9" s="91"/>
      <c r="RLZ9" s="91"/>
      <c r="RMA9" s="91"/>
      <c r="RMB9" s="91"/>
      <c r="RMC9" s="91"/>
      <c r="RMD9" s="91"/>
      <c r="RME9" s="91"/>
      <c r="RMF9" s="91"/>
      <c r="RMG9" s="91"/>
      <c r="RMH9" s="91"/>
      <c r="RMI9" s="91"/>
      <c r="RMJ9" s="91"/>
      <c r="RMK9" s="91"/>
      <c r="RML9" s="91"/>
      <c r="RMM9" s="91"/>
      <c r="RMN9" s="91"/>
      <c r="RMO9" s="91"/>
      <c r="RMP9" s="91"/>
      <c r="RMQ9" s="91"/>
      <c r="RMR9" s="91"/>
      <c r="RMS9" s="91"/>
      <c r="RMT9" s="91"/>
      <c r="RMU9" s="91"/>
      <c r="RMV9" s="91"/>
      <c r="RMW9" s="91"/>
      <c r="RMX9" s="91"/>
      <c r="RMY9" s="91"/>
      <c r="RMZ9" s="91"/>
      <c r="RNA9" s="91"/>
      <c r="RNB9" s="91"/>
      <c r="RNC9" s="91"/>
      <c r="RND9" s="91"/>
      <c r="RNE9" s="91"/>
      <c r="RNF9" s="91"/>
      <c r="RNG9" s="91"/>
      <c r="RNH9" s="91"/>
      <c r="RNI9" s="91"/>
      <c r="RNJ9" s="91"/>
      <c r="RNK9" s="91"/>
      <c r="RNL9" s="91"/>
      <c r="RNM9" s="91"/>
      <c r="RNN9" s="91"/>
      <c r="RNO9" s="91"/>
      <c r="RNP9" s="91"/>
      <c r="RNQ9" s="91"/>
      <c r="RNR9" s="91"/>
      <c r="RNS9" s="91"/>
      <c r="RNT9" s="91"/>
      <c r="RNU9" s="91"/>
      <c r="RNV9" s="91"/>
      <c r="RNW9" s="91"/>
      <c r="RNX9" s="91"/>
      <c r="RNY9" s="91"/>
      <c r="RNZ9" s="91"/>
      <c r="ROA9" s="91"/>
      <c r="ROB9" s="91"/>
      <c r="ROC9" s="91"/>
      <c r="ROD9" s="91"/>
      <c r="ROE9" s="91"/>
      <c r="ROF9" s="91"/>
      <c r="ROG9" s="91"/>
      <c r="ROH9" s="91"/>
      <c r="ROI9" s="91"/>
      <c r="ROJ9" s="91"/>
      <c r="ROK9" s="91"/>
      <c r="ROL9" s="91"/>
      <c r="ROM9" s="91"/>
      <c r="RON9" s="91"/>
      <c r="ROO9" s="91"/>
      <c r="ROP9" s="91"/>
      <c r="ROQ9" s="91"/>
      <c r="ROR9" s="91"/>
      <c r="ROS9" s="91"/>
      <c r="ROT9" s="91"/>
      <c r="ROU9" s="91"/>
      <c r="ROV9" s="91"/>
      <c r="ROW9" s="91"/>
      <c r="ROX9" s="91"/>
      <c r="ROY9" s="91"/>
      <c r="ROZ9" s="91"/>
      <c r="RPA9" s="91"/>
      <c r="RPB9" s="91"/>
      <c r="RPC9" s="91"/>
      <c r="RPD9" s="91"/>
      <c r="RPE9" s="91"/>
      <c r="RPF9" s="91"/>
      <c r="RPG9" s="91"/>
      <c r="RPH9" s="91"/>
      <c r="RPI9" s="91"/>
      <c r="RPJ9" s="91"/>
      <c r="RPK9" s="91"/>
      <c r="RPL9" s="91"/>
      <c r="RPM9" s="91"/>
      <c r="RPN9" s="91"/>
      <c r="RPO9" s="91"/>
      <c r="RPP9" s="91"/>
      <c r="RPQ9" s="91"/>
      <c r="RPR9" s="91"/>
      <c r="RPS9" s="91"/>
      <c r="RPT9" s="91"/>
      <c r="RPU9" s="91"/>
      <c r="RPV9" s="91"/>
      <c r="RPW9" s="91"/>
      <c r="RPX9" s="91"/>
      <c r="RPY9" s="91"/>
      <c r="RPZ9" s="91"/>
      <c r="RQA9" s="91"/>
      <c r="RQB9" s="91"/>
      <c r="RQC9" s="91"/>
      <c r="RQD9" s="91"/>
      <c r="RQE9" s="91"/>
      <c r="RQF9" s="91"/>
      <c r="RQG9" s="91"/>
      <c r="RQH9" s="91"/>
      <c r="RQI9" s="91"/>
      <c r="RQJ9" s="91"/>
      <c r="RQK9" s="91"/>
      <c r="RQL9" s="91"/>
      <c r="RQM9" s="91"/>
      <c r="RQN9" s="91"/>
      <c r="RQO9" s="91"/>
      <c r="RQP9" s="91"/>
      <c r="RQQ9" s="91"/>
      <c r="RQR9" s="91"/>
      <c r="RQS9" s="91"/>
      <c r="RQT9" s="91"/>
      <c r="RQU9" s="91"/>
      <c r="RQV9" s="91"/>
      <c r="RQW9" s="91"/>
      <c r="RQX9" s="91"/>
      <c r="RQY9" s="91"/>
      <c r="RQZ9" s="91"/>
      <c r="RRA9" s="91"/>
      <c r="RRB9" s="91"/>
      <c r="RRC9" s="91"/>
      <c r="RRD9" s="91"/>
      <c r="RRE9" s="91"/>
      <c r="RRF9" s="91"/>
      <c r="RRG9" s="91"/>
      <c r="RRH9" s="91"/>
      <c r="RRI9" s="91"/>
      <c r="RRJ9" s="91"/>
      <c r="RRK9" s="91"/>
      <c r="RRL9" s="91"/>
      <c r="RRM9" s="91"/>
      <c r="RRN9" s="91"/>
      <c r="RRO9" s="91"/>
      <c r="RRP9" s="91"/>
      <c r="RRQ9" s="91"/>
      <c r="RRR9" s="91"/>
      <c r="RRS9" s="91"/>
      <c r="RRT9" s="91"/>
      <c r="RRU9" s="91"/>
      <c r="RRV9" s="91"/>
      <c r="RRW9" s="91"/>
      <c r="RRX9" s="91"/>
      <c r="RRY9" s="91"/>
      <c r="RRZ9" s="91"/>
      <c r="RSA9" s="91"/>
      <c r="RSB9" s="91"/>
      <c r="RSC9" s="91"/>
      <c r="RSD9" s="91"/>
      <c r="RSE9" s="91"/>
      <c r="RSF9" s="91"/>
      <c r="RSG9" s="91"/>
      <c r="RSH9" s="91"/>
      <c r="RSI9" s="91"/>
      <c r="RSJ9" s="91"/>
      <c r="RSK9" s="91"/>
      <c r="RSL9" s="91"/>
      <c r="RSM9" s="91"/>
      <c r="RSN9" s="91"/>
      <c r="RSO9" s="91"/>
      <c r="RSP9" s="91"/>
      <c r="RSQ9" s="91"/>
      <c r="RSR9" s="91"/>
      <c r="RSS9" s="91"/>
      <c r="RST9" s="91"/>
      <c r="RSU9" s="91"/>
      <c r="RSV9" s="91"/>
      <c r="RSW9" s="91"/>
      <c r="RSX9" s="91"/>
      <c r="RSY9" s="91"/>
      <c r="RSZ9" s="91"/>
      <c r="RTA9" s="91"/>
      <c r="RTB9" s="91"/>
      <c r="RTC9" s="91"/>
      <c r="RTD9" s="91"/>
      <c r="RTE9" s="91"/>
      <c r="RTF9" s="91"/>
      <c r="RTG9" s="91"/>
      <c r="RTH9" s="91"/>
      <c r="RTI9" s="91"/>
      <c r="RTJ9" s="91"/>
      <c r="RTK9" s="91"/>
      <c r="RTL9" s="91"/>
      <c r="RTM9" s="91"/>
      <c r="RTN9" s="91"/>
      <c r="RTO9" s="91"/>
      <c r="RTP9" s="91"/>
      <c r="RTQ9" s="91"/>
      <c r="RTR9" s="91"/>
      <c r="RTS9" s="91"/>
      <c r="RTT9" s="91"/>
      <c r="RTU9" s="91"/>
      <c r="RTV9" s="91"/>
      <c r="RTW9" s="91"/>
      <c r="RTX9" s="91"/>
      <c r="RTY9" s="91"/>
      <c r="RTZ9" s="91"/>
      <c r="RUA9" s="91"/>
      <c r="RUB9" s="91"/>
      <c r="RUC9" s="91"/>
      <c r="RUD9" s="91"/>
      <c r="RUE9" s="91"/>
      <c r="RUF9" s="91"/>
      <c r="RUG9" s="91"/>
      <c r="RUH9" s="91"/>
      <c r="RUI9" s="91"/>
      <c r="RUJ9" s="91"/>
      <c r="RUK9" s="91"/>
      <c r="RUL9" s="91"/>
      <c r="RUM9" s="91"/>
      <c r="RUN9" s="91"/>
      <c r="RUO9" s="91"/>
      <c r="RUP9" s="91"/>
      <c r="RUQ9" s="91"/>
      <c r="RUR9" s="91"/>
      <c r="RUS9" s="91"/>
      <c r="RUT9" s="91"/>
      <c r="RUU9" s="91"/>
      <c r="RUV9" s="91"/>
      <c r="RUW9" s="91"/>
      <c r="RUX9" s="91"/>
      <c r="RUY9" s="91"/>
      <c r="RUZ9" s="91"/>
      <c r="RVA9" s="91"/>
      <c r="RVB9" s="91"/>
      <c r="RVC9" s="91"/>
      <c r="RVD9" s="91"/>
      <c r="RVE9" s="91"/>
      <c r="RVF9" s="91"/>
      <c r="RVG9" s="91"/>
      <c r="RVH9" s="91"/>
      <c r="RVI9" s="91"/>
      <c r="RVJ9" s="91"/>
      <c r="RVK9" s="91"/>
      <c r="RVL9" s="91"/>
      <c r="RVM9" s="91"/>
      <c r="RVN9" s="91"/>
      <c r="RVO9" s="91"/>
      <c r="RVP9" s="91"/>
      <c r="RVQ9" s="91"/>
      <c r="RVR9" s="91"/>
      <c r="RVS9" s="91"/>
      <c r="RVT9" s="91"/>
      <c r="RVU9" s="91"/>
      <c r="RVV9" s="91"/>
      <c r="RVW9" s="91"/>
      <c r="RVX9" s="91"/>
      <c r="RVY9" s="91"/>
      <c r="RVZ9" s="91"/>
      <c r="RWA9" s="91"/>
      <c r="RWB9" s="91"/>
      <c r="RWC9" s="91"/>
      <c r="RWD9" s="91"/>
      <c r="RWE9" s="91"/>
      <c r="RWF9" s="91"/>
      <c r="RWG9" s="91"/>
      <c r="RWH9" s="91"/>
      <c r="RWI9" s="91"/>
      <c r="RWJ9" s="91"/>
      <c r="RWK9" s="91"/>
      <c r="RWL9" s="91"/>
      <c r="RWM9" s="91"/>
      <c r="RWN9" s="91"/>
      <c r="RWO9" s="91"/>
      <c r="RWP9" s="91"/>
      <c r="RWQ9" s="91"/>
      <c r="RWR9" s="91"/>
      <c r="RWS9" s="91"/>
      <c r="RWT9" s="91"/>
      <c r="RWU9" s="91"/>
      <c r="RWV9" s="91"/>
      <c r="RWW9" s="91"/>
      <c r="RWX9" s="91"/>
      <c r="RWY9" s="91"/>
      <c r="RWZ9" s="91"/>
      <c r="RXA9" s="91"/>
      <c r="RXB9" s="91"/>
      <c r="RXC9" s="91"/>
      <c r="RXD9" s="91"/>
      <c r="RXE9" s="91"/>
      <c r="RXF9" s="91"/>
      <c r="RXG9" s="91"/>
      <c r="RXH9" s="91"/>
      <c r="RXI9" s="91"/>
      <c r="RXJ9" s="91"/>
      <c r="RXK9" s="91"/>
      <c r="RXL9" s="91"/>
      <c r="RXM9" s="91"/>
      <c r="RXN9" s="91"/>
      <c r="RXO9" s="91"/>
      <c r="RXP9" s="91"/>
      <c r="RXQ9" s="91"/>
      <c r="RXR9" s="91"/>
      <c r="RXS9" s="91"/>
      <c r="RXT9" s="91"/>
      <c r="RXU9" s="91"/>
      <c r="RXV9" s="91"/>
      <c r="RXW9" s="91"/>
      <c r="RXX9" s="91"/>
      <c r="RXY9" s="91"/>
      <c r="RXZ9" s="91"/>
      <c r="RYA9" s="91"/>
      <c r="RYB9" s="91"/>
      <c r="RYC9" s="91"/>
      <c r="RYD9" s="91"/>
      <c r="RYE9" s="91"/>
      <c r="RYF9" s="91"/>
      <c r="RYG9" s="91"/>
      <c r="RYH9" s="91"/>
      <c r="RYI9" s="91"/>
      <c r="RYJ9" s="91"/>
      <c r="RYK9" s="91"/>
      <c r="RYL9" s="91"/>
      <c r="RYM9" s="91"/>
      <c r="RYN9" s="91"/>
      <c r="RYO9" s="91"/>
      <c r="RYP9" s="91"/>
      <c r="RYQ9" s="91"/>
      <c r="RYR9" s="91"/>
      <c r="RYS9" s="91"/>
      <c r="RYT9" s="91"/>
      <c r="RYU9" s="91"/>
      <c r="RYV9" s="91"/>
      <c r="RYW9" s="91"/>
      <c r="RYX9" s="91"/>
      <c r="RYY9" s="91"/>
      <c r="RYZ9" s="91"/>
      <c r="RZA9" s="91"/>
      <c r="RZB9" s="91"/>
      <c r="RZC9" s="91"/>
      <c r="RZD9" s="91"/>
      <c r="RZE9" s="91"/>
      <c r="RZF9" s="91"/>
      <c r="RZG9" s="91"/>
      <c r="RZH9" s="91"/>
      <c r="RZI9" s="91"/>
      <c r="RZJ9" s="91"/>
      <c r="RZK9" s="91"/>
      <c r="RZL9" s="91"/>
      <c r="RZM9" s="91"/>
      <c r="RZN9" s="91"/>
      <c r="RZO9" s="91"/>
      <c r="RZP9" s="91"/>
      <c r="RZQ9" s="91"/>
      <c r="RZR9" s="91"/>
      <c r="RZS9" s="91"/>
      <c r="RZT9" s="91"/>
      <c r="RZU9" s="91"/>
      <c r="RZV9" s="91"/>
      <c r="RZW9" s="91"/>
      <c r="RZX9" s="91"/>
      <c r="RZY9" s="91"/>
      <c r="RZZ9" s="91"/>
      <c r="SAA9" s="91"/>
      <c r="SAB9" s="91"/>
      <c r="SAC9" s="91"/>
      <c r="SAD9" s="91"/>
      <c r="SAE9" s="91"/>
      <c r="SAF9" s="91"/>
      <c r="SAG9" s="91"/>
      <c r="SAH9" s="91"/>
      <c r="SAI9" s="91"/>
      <c r="SAJ9" s="91"/>
      <c r="SAK9" s="91"/>
      <c r="SAL9" s="91"/>
      <c r="SAM9" s="91"/>
      <c r="SAN9" s="91"/>
      <c r="SAO9" s="91"/>
      <c r="SAP9" s="91"/>
      <c r="SAQ9" s="91"/>
      <c r="SAR9" s="91"/>
      <c r="SAS9" s="91"/>
      <c r="SAT9" s="91"/>
      <c r="SAU9" s="91"/>
      <c r="SAV9" s="91"/>
      <c r="SAW9" s="91"/>
      <c r="SAX9" s="91"/>
      <c r="SAY9" s="91"/>
      <c r="SAZ9" s="91"/>
      <c r="SBA9" s="91"/>
      <c r="SBB9" s="91"/>
      <c r="SBC9" s="91"/>
      <c r="SBD9" s="91"/>
      <c r="SBE9" s="91"/>
      <c r="SBF9" s="91"/>
      <c r="SBG9" s="91"/>
      <c r="SBH9" s="91"/>
      <c r="SBI9" s="91"/>
      <c r="SBJ9" s="91"/>
      <c r="SBK9" s="91"/>
      <c r="SBL9" s="91"/>
      <c r="SBM9" s="91"/>
      <c r="SBN9" s="91"/>
      <c r="SBO9" s="91"/>
      <c r="SBP9" s="91"/>
      <c r="SBQ9" s="91"/>
      <c r="SBR9" s="91"/>
      <c r="SBS9" s="91"/>
      <c r="SBT9" s="91"/>
      <c r="SBU9" s="91"/>
      <c r="SBV9" s="91"/>
      <c r="SBW9" s="91"/>
      <c r="SBX9" s="91"/>
      <c r="SBY9" s="91"/>
      <c r="SBZ9" s="91"/>
      <c r="SCA9" s="91"/>
      <c r="SCB9" s="91"/>
      <c r="SCC9" s="91"/>
      <c r="SCD9" s="91"/>
      <c r="SCE9" s="91"/>
      <c r="SCF9" s="91"/>
      <c r="SCG9" s="91"/>
      <c r="SCH9" s="91"/>
      <c r="SCI9" s="91"/>
      <c r="SCJ9" s="91"/>
      <c r="SCK9" s="91"/>
      <c r="SCL9" s="91"/>
      <c r="SCM9" s="91"/>
      <c r="SCN9" s="91"/>
      <c r="SCO9" s="91"/>
      <c r="SCP9" s="91"/>
      <c r="SCQ9" s="91"/>
      <c r="SCR9" s="91"/>
      <c r="SCS9" s="91"/>
      <c r="SCT9" s="91"/>
      <c r="SCU9" s="91"/>
      <c r="SCV9" s="91"/>
      <c r="SCW9" s="91"/>
      <c r="SCX9" s="91"/>
      <c r="SCY9" s="91"/>
      <c r="SCZ9" s="91"/>
      <c r="SDA9" s="91"/>
      <c r="SDB9" s="91"/>
      <c r="SDC9" s="91"/>
      <c r="SDD9" s="91"/>
      <c r="SDE9" s="91"/>
      <c r="SDF9" s="91"/>
      <c r="SDG9" s="91"/>
      <c r="SDH9" s="91"/>
      <c r="SDI9" s="91"/>
      <c r="SDJ9" s="91"/>
      <c r="SDK9" s="91"/>
      <c r="SDL9" s="91"/>
      <c r="SDM9" s="91"/>
      <c r="SDN9" s="91"/>
      <c r="SDO9" s="91"/>
      <c r="SDP9" s="91"/>
      <c r="SDQ9" s="91"/>
      <c r="SDR9" s="91"/>
      <c r="SDS9" s="91"/>
      <c r="SDT9" s="91"/>
      <c r="SDU9" s="91"/>
      <c r="SDV9" s="91"/>
      <c r="SDW9" s="91"/>
      <c r="SDX9" s="91"/>
      <c r="SDY9" s="91"/>
      <c r="SDZ9" s="91"/>
      <c r="SEA9" s="91"/>
      <c r="SEB9" s="91"/>
      <c r="SEC9" s="91"/>
      <c r="SED9" s="91"/>
      <c r="SEE9" s="91"/>
      <c r="SEF9" s="91"/>
      <c r="SEG9" s="91"/>
      <c r="SEH9" s="91"/>
      <c r="SEI9" s="91"/>
      <c r="SEJ9" s="91"/>
      <c r="SEK9" s="91"/>
      <c r="SEL9" s="91"/>
      <c r="SEM9" s="91"/>
      <c r="SEN9" s="91"/>
      <c r="SEO9" s="91"/>
      <c r="SEP9" s="91"/>
      <c r="SEQ9" s="91"/>
      <c r="SER9" s="91"/>
      <c r="SES9" s="91"/>
      <c r="SET9" s="91"/>
      <c r="SEU9" s="91"/>
      <c r="SEV9" s="91"/>
      <c r="SEW9" s="91"/>
      <c r="SEX9" s="91"/>
      <c r="SEY9" s="91"/>
      <c r="SEZ9" s="91"/>
      <c r="SFA9" s="91"/>
      <c r="SFB9" s="91"/>
      <c r="SFC9" s="91"/>
      <c r="SFD9" s="91"/>
      <c r="SFE9" s="91"/>
      <c r="SFF9" s="91"/>
      <c r="SFG9" s="91"/>
      <c r="SFH9" s="91"/>
      <c r="SFI9" s="91"/>
      <c r="SFJ9" s="91"/>
      <c r="SFK9" s="91"/>
      <c r="SFL9" s="91"/>
      <c r="SFM9" s="91"/>
      <c r="SFN9" s="91"/>
      <c r="SFO9" s="91"/>
      <c r="SFP9" s="91"/>
      <c r="SFQ9" s="91"/>
      <c r="SFR9" s="91"/>
      <c r="SFS9" s="91"/>
      <c r="SFT9" s="91"/>
      <c r="SFU9" s="91"/>
      <c r="SFV9" s="91"/>
      <c r="SFW9" s="91"/>
      <c r="SFX9" s="91"/>
      <c r="SFY9" s="91"/>
      <c r="SFZ9" s="91"/>
      <c r="SGA9" s="91"/>
      <c r="SGB9" s="91"/>
      <c r="SGC9" s="91"/>
      <c r="SGD9" s="91"/>
      <c r="SGE9" s="91"/>
      <c r="SGF9" s="91"/>
      <c r="SGG9" s="91"/>
      <c r="SGH9" s="91"/>
      <c r="SGI9" s="91"/>
      <c r="SGJ9" s="91"/>
      <c r="SGK9" s="91"/>
      <c r="SGL9" s="91"/>
      <c r="SGM9" s="91"/>
      <c r="SGN9" s="91"/>
      <c r="SGO9" s="91"/>
      <c r="SGP9" s="91"/>
      <c r="SGQ9" s="91"/>
      <c r="SGR9" s="91"/>
      <c r="SGS9" s="91"/>
      <c r="SGT9" s="91"/>
      <c r="SGU9" s="91"/>
      <c r="SGV9" s="91"/>
      <c r="SGW9" s="91"/>
      <c r="SGX9" s="91"/>
      <c r="SGY9" s="91"/>
      <c r="SGZ9" s="91"/>
      <c r="SHA9" s="91"/>
      <c r="SHB9" s="91"/>
      <c r="SHC9" s="91"/>
      <c r="SHD9" s="91"/>
      <c r="SHE9" s="91"/>
      <c r="SHF9" s="91"/>
      <c r="SHG9" s="91"/>
      <c r="SHH9" s="91"/>
      <c r="SHI9" s="91"/>
      <c r="SHJ9" s="91"/>
      <c r="SHK9" s="91"/>
      <c r="SHL9" s="91"/>
      <c r="SHM9" s="91"/>
      <c r="SHN9" s="91"/>
      <c r="SHO9" s="91"/>
      <c r="SHP9" s="91"/>
      <c r="SHQ9" s="91"/>
      <c r="SHR9" s="91"/>
      <c r="SHS9" s="91"/>
      <c r="SHT9" s="91"/>
      <c r="SHU9" s="91"/>
      <c r="SHV9" s="91"/>
      <c r="SHW9" s="91"/>
      <c r="SHX9" s="91"/>
      <c r="SHY9" s="91"/>
      <c r="SHZ9" s="91"/>
      <c r="SIA9" s="91"/>
      <c r="SIB9" s="91"/>
      <c r="SIC9" s="91"/>
      <c r="SID9" s="91"/>
      <c r="SIE9" s="91"/>
      <c r="SIF9" s="91"/>
      <c r="SIG9" s="91"/>
      <c r="SIH9" s="91"/>
      <c r="SII9" s="91"/>
      <c r="SIJ9" s="91"/>
      <c r="SIK9" s="91"/>
      <c r="SIL9" s="91"/>
      <c r="SIM9" s="91"/>
      <c r="SIN9" s="91"/>
      <c r="SIO9" s="91"/>
      <c r="SIP9" s="91"/>
      <c r="SIQ9" s="91"/>
      <c r="SIR9" s="91"/>
      <c r="SIS9" s="91"/>
      <c r="SIT9" s="91"/>
      <c r="SIU9" s="91"/>
      <c r="SIV9" s="91"/>
      <c r="SIW9" s="91"/>
      <c r="SIX9" s="91"/>
      <c r="SIY9" s="91"/>
      <c r="SIZ9" s="91"/>
      <c r="SJA9" s="91"/>
      <c r="SJB9" s="91"/>
      <c r="SJC9" s="91"/>
      <c r="SJD9" s="91"/>
      <c r="SJE9" s="91"/>
      <c r="SJF9" s="91"/>
      <c r="SJG9" s="91"/>
      <c r="SJH9" s="91"/>
      <c r="SJI9" s="91"/>
      <c r="SJJ9" s="91"/>
      <c r="SJK9" s="91"/>
      <c r="SJL9" s="91"/>
      <c r="SJM9" s="91"/>
      <c r="SJN9" s="91"/>
      <c r="SJO9" s="91"/>
      <c r="SJP9" s="91"/>
      <c r="SJQ9" s="91"/>
      <c r="SJR9" s="91"/>
      <c r="SJS9" s="91"/>
      <c r="SJT9" s="91"/>
      <c r="SJU9" s="91"/>
      <c r="SJV9" s="91"/>
      <c r="SJW9" s="91"/>
      <c r="SJX9" s="91"/>
      <c r="SJY9" s="91"/>
      <c r="SJZ9" s="91"/>
      <c r="SKA9" s="91"/>
      <c r="SKB9" s="91"/>
      <c r="SKC9" s="91"/>
      <c r="SKD9" s="91"/>
      <c r="SKE9" s="91"/>
      <c r="SKF9" s="91"/>
      <c r="SKG9" s="91"/>
      <c r="SKH9" s="91"/>
      <c r="SKI9" s="91"/>
      <c r="SKJ9" s="91"/>
      <c r="SKK9" s="91"/>
      <c r="SKL9" s="91"/>
      <c r="SKM9" s="91"/>
      <c r="SKN9" s="91"/>
      <c r="SKO9" s="91"/>
      <c r="SKP9" s="91"/>
      <c r="SKQ9" s="91"/>
      <c r="SKR9" s="91"/>
      <c r="SKS9" s="91"/>
      <c r="SKT9" s="91"/>
      <c r="SKU9" s="91"/>
      <c r="SKV9" s="91"/>
      <c r="SKW9" s="91"/>
      <c r="SKX9" s="91"/>
      <c r="SKY9" s="91"/>
      <c r="SKZ9" s="91"/>
      <c r="SLA9" s="91"/>
      <c r="SLB9" s="91"/>
      <c r="SLC9" s="91"/>
      <c r="SLD9" s="91"/>
      <c r="SLE9" s="91"/>
      <c r="SLF9" s="91"/>
      <c r="SLG9" s="91"/>
      <c r="SLH9" s="91"/>
      <c r="SLI9" s="91"/>
      <c r="SLJ9" s="91"/>
      <c r="SLK9" s="91"/>
      <c r="SLL9" s="91"/>
      <c r="SLM9" s="91"/>
      <c r="SLN9" s="91"/>
      <c r="SLO9" s="91"/>
      <c r="SLP9" s="91"/>
      <c r="SLQ9" s="91"/>
      <c r="SLR9" s="91"/>
      <c r="SLS9" s="91"/>
      <c r="SLT9" s="91"/>
      <c r="SLU9" s="91"/>
      <c r="SLV9" s="91"/>
      <c r="SLW9" s="91"/>
      <c r="SLX9" s="91"/>
      <c r="SLY9" s="91"/>
      <c r="SLZ9" s="91"/>
      <c r="SMA9" s="91"/>
      <c r="SMB9" s="91"/>
      <c r="SMC9" s="91"/>
      <c r="SMD9" s="91"/>
      <c r="SME9" s="91"/>
      <c r="SMF9" s="91"/>
      <c r="SMG9" s="91"/>
      <c r="SMH9" s="91"/>
      <c r="SMI9" s="91"/>
      <c r="SMJ9" s="91"/>
      <c r="SMK9" s="91"/>
      <c r="SML9" s="91"/>
      <c r="SMM9" s="91"/>
      <c r="SMN9" s="91"/>
      <c r="SMO9" s="91"/>
      <c r="SMP9" s="91"/>
      <c r="SMQ9" s="91"/>
      <c r="SMR9" s="91"/>
      <c r="SMS9" s="91"/>
      <c r="SMT9" s="91"/>
      <c r="SMU9" s="91"/>
      <c r="SMV9" s="91"/>
      <c r="SMW9" s="91"/>
      <c r="SMX9" s="91"/>
      <c r="SMY9" s="91"/>
      <c r="SMZ9" s="91"/>
      <c r="SNA9" s="91"/>
      <c r="SNB9" s="91"/>
      <c r="SNC9" s="91"/>
      <c r="SND9" s="91"/>
      <c r="SNE9" s="91"/>
      <c r="SNF9" s="91"/>
      <c r="SNG9" s="91"/>
      <c r="SNH9" s="91"/>
      <c r="SNI9" s="91"/>
      <c r="SNJ9" s="91"/>
      <c r="SNK9" s="91"/>
      <c r="SNL9" s="91"/>
      <c r="SNM9" s="91"/>
      <c r="SNN9" s="91"/>
      <c r="SNO9" s="91"/>
      <c r="SNP9" s="91"/>
      <c r="SNQ9" s="91"/>
      <c r="SNR9" s="91"/>
      <c r="SNS9" s="91"/>
      <c r="SNT9" s="91"/>
      <c r="SNU9" s="91"/>
      <c r="SNV9" s="91"/>
      <c r="SNW9" s="91"/>
      <c r="SNX9" s="91"/>
      <c r="SNY9" s="91"/>
      <c r="SNZ9" s="91"/>
      <c r="SOA9" s="91"/>
      <c r="SOB9" s="91"/>
      <c r="SOC9" s="91"/>
      <c r="SOD9" s="91"/>
      <c r="SOE9" s="91"/>
      <c r="SOF9" s="91"/>
      <c r="SOG9" s="91"/>
      <c r="SOH9" s="91"/>
      <c r="SOI9" s="91"/>
      <c r="SOJ9" s="91"/>
      <c r="SOK9" s="91"/>
      <c r="SOL9" s="91"/>
      <c r="SOM9" s="91"/>
      <c r="SON9" s="91"/>
      <c r="SOO9" s="91"/>
      <c r="SOP9" s="91"/>
      <c r="SOQ9" s="91"/>
      <c r="SOR9" s="91"/>
      <c r="SOS9" s="91"/>
      <c r="SOT9" s="91"/>
      <c r="SOU9" s="91"/>
      <c r="SOV9" s="91"/>
      <c r="SOW9" s="91"/>
      <c r="SOX9" s="91"/>
      <c r="SOY9" s="91"/>
      <c r="SOZ9" s="91"/>
      <c r="SPA9" s="91"/>
      <c r="SPB9" s="91"/>
      <c r="SPC9" s="91"/>
      <c r="SPD9" s="91"/>
      <c r="SPE9" s="91"/>
      <c r="SPF9" s="91"/>
      <c r="SPG9" s="91"/>
      <c r="SPH9" s="91"/>
      <c r="SPI9" s="91"/>
      <c r="SPJ9" s="91"/>
      <c r="SPK9" s="91"/>
      <c r="SPL9" s="91"/>
      <c r="SPM9" s="91"/>
      <c r="SPN9" s="91"/>
      <c r="SPO9" s="91"/>
      <c r="SPP9" s="91"/>
      <c r="SPQ9" s="91"/>
      <c r="SPR9" s="91"/>
      <c r="SPS9" s="91"/>
      <c r="SPT9" s="91"/>
      <c r="SPU9" s="91"/>
      <c r="SPV9" s="91"/>
      <c r="SPW9" s="91"/>
      <c r="SPX9" s="91"/>
      <c r="SPY9" s="91"/>
      <c r="SPZ9" s="91"/>
      <c r="SQA9" s="91"/>
      <c r="SQB9" s="91"/>
      <c r="SQC9" s="91"/>
      <c r="SQD9" s="91"/>
      <c r="SQE9" s="91"/>
      <c r="SQF9" s="91"/>
      <c r="SQG9" s="91"/>
      <c r="SQH9" s="91"/>
      <c r="SQI9" s="91"/>
      <c r="SQJ9" s="91"/>
      <c r="SQK9" s="91"/>
      <c r="SQL9" s="91"/>
      <c r="SQM9" s="91"/>
      <c r="SQN9" s="91"/>
      <c r="SQO9" s="91"/>
      <c r="SQP9" s="91"/>
      <c r="SQQ9" s="91"/>
      <c r="SQR9" s="91"/>
      <c r="SQS9" s="91"/>
      <c r="SQT9" s="91"/>
      <c r="SQU9" s="91"/>
      <c r="SQV9" s="91"/>
      <c r="SQW9" s="91"/>
      <c r="SQX9" s="91"/>
      <c r="SQY9" s="91"/>
      <c r="SQZ9" s="91"/>
      <c r="SRA9" s="91"/>
      <c r="SRB9" s="91"/>
      <c r="SRC9" s="91"/>
      <c r="SRD9" s="91"/>
      <c r="SRE9" s="91"/>
      <c r="SRF9" s="91"/>
      <c r="SRG9" s="91"/>
      <c r="SRH9" s="91"/>
      <c r="SRI9" s="91"/>
      <c r="SRJ9" s="91"/>
      <c r="SRK9" s="91"/>
      <c r="SRL9" s="91"/>
      <c r="SRM9" s="91"/>
      <c r="SRN9" s="91"/>
      <c r="SRO9" s="91"/>
      <c r="SRP9" s="91"/>
      <c r="SRQ9" s="91"/>
      <c r="SRR9" s="91"/>
      <c r="SRS9" s="91"/>
      <c r="SRT9" s="91"/>
      <c r="SRU9" s="91"/>
      <c r="SRV9" s="91"/>
      <c r="SRW9" s="91"/>
      <c r="SRX9" s="91"/>
      <c r="SRY9" s="91"/>
      <c r="SRZ9" s="91"/>
      <c r="SSA9" s="91"/>
      <c r="SSB9" s="91"/>
      <c r="SSC9" s="91"/>
      <c r="SSD9" s="91"/>
      <c r="SSE9" s="91"/>
      <c r="SSF9" s="91"/>
      <c r="SSG9" s="91"/>
      <c r="SSH9" s="91"/>
      <c r="SSI9" s="91"/>
      <c r="SSJ9" s="91"/>
      <c r="SSK9" s="91"/>
      <c r="SSL9" s="91"/>
      <c r="SSM9" s="91"/>
      <c r="SSN9" s="91"/>
      <c r="SSO9" s="91"/>
      <c r="SSP9" s="91"/>
      <c r="SSQ9" s="91"/>
      <c r="SSR9" s="91"/>
      <c r="SSS9" s="91"/>
      <c r="SST9" s="91"/>
      <c r="SSU9" s="91"/>
      <c r="SSV9" s="91"/>
      <c r="SSW9" s="91"/>
      <c r="SSX9" s="91"/>
      <c r="SSY9" s="91"/>
      <c r="SSZ9" s="91"/>
      <c r="STA9" s="91"/>
      <c r="STB9" s="91"/>
      <c r="STC9" s="91"/>
      <c r="STD9" s="91"/>
      <c r="STE9" s="91"/>
      <c r="STF9" s="91"/>
      <c r="STG9" s="91"/>
      <c r="STH9" s="91"/>
      <c r="STI9" s="91"/>
      <c r="STJ9" s="91"/>
      <c r="STK9" s="91"/>
      <c r="STL9" s="91"/>
      <c r="STM9" s="91"/>
      <c r="STN9" s="91"/>
      <c r="STO9" s="91"/>
      <c r="STP9" s="91"/>
      <c r="STQ9" s="91"/>
      <c r="STR9" s="91"/>
      <c r="STS9" s="91"/>
      <c r="STT9" s="91"/>
      <c r="STU9" s="91"/>
      <c r="STV9" s="91"/>
      <c r="STW9" s="91"/>
      <c r="STX9" s="91"/>
      <c r="STY9" s="91"/>
      <c r="STZ9" s="91"/>
      <c r="SUA9" s="91"/>
      <c r="SUB9" s="91"/>
      <c r="SUC9" s="91"/>
      <c r="SUD9" s="91"/>
      <c r="SUE9" s="91"/>
      <c r="SUF9" s="91"/>
      <c r="SUG9" s="91"/>
      <c r="SUH9" s="91"/>
      <c r="SUI9" s="91"/>
      <c r="SUJ9" s="91"/>
      <c r="SUK9" s="91"/>
      <c r="SUL9" s="91"/>
      <c r="SUM9" s="91"/>
      <c r="SUN9" s="91"/>
      <c r="SUO9" s="91"/>
      <c r="SUP9" s="91"/>
      <c r="SUQ9" s="91"/>
      <c r="SUR9" s="91"/>
      <c r="SUS9" s="91"/>
      <c r="SUT9" s="91"/>
      <c r="SUU9" s="91"/>
      <c r="SUV9" s="91"/>
      <c r="SUW9" s="91"/>
      <c r="SUX9" s="91"/>
      <c r="SUY9" s="91"/>
      <c r="SUZ9" s="91"/>
      <c r="SVA9" s="91"/>
      <c r="SVB9" s="91"/>
      <c r="SVC9" s="91"/>
      <c r="SVD9" s="91"/>
      <c r="SVE9" s="91"/>
      <c r="SVF9" s="91"/>
      <c r="SVG9" s="91"/>
      <c r="SVH9" s="91"/>
      <c r="SVI9" s="91"/>
      <c r="SVJ9" s="91"/>
      <c r="SVK9" s="91"/>
      <c r="SVL9" s="91"/>
      <c r="SVM9" s="91"/>
      <c r="SVN9" s="91"/>
      <c r="SVO9" s="91"/>
      <c r="SVP9" s="91"/>
      <c r="SVQ9" s="91"/>
      <c r="SVR9" s="91"/>
      <c r="SVS9" s="91"/>
      <c r="SVT9" s="91"/>
      <c r="SVU9" s="91"/>
      <c r="SVV9" s="91"/>
      <c r="SVW9" s="91"/>
      <c r="SVX9" s="91"/>
      <c r="SVY9" s="91"/>
      <c r="SVZ9" s="91"/>
      <c r="SWA9" s="91"/>
      <c r="SWB9" s="91"/>
      <c r="SWC9" s="91"/>
      <c r="SWD9" s="91"/>
      <c r="SWE9" s="91"/>
      <c r="SWF9" s="91"/>
      <c r="SWG9" s="91"/>
      <c r="SWH9" s="91"/>
      <c r="SWI9" s="91"/>
      <c r="SWJ9" s="91"/>
      <c r="SWK9" s="91"/>
      <c r="SWL9" s="91"/>
      <c r="SWM9" s="91"/>
      <c r="SWN9" s="91"/>
      <c r="SWO9" s="91"/>
      <c r="SWP9" s="91"/>
      <c r="SWQ9" s="91"/>
      <c r="SWR9" s="91"/>
      <c r="SWS9" s="91"/>
      <c r="SWT9" s="91"/>
      <c r="SWU9" s="91"/>
      <c r="SWV9" s="91"/>
      <c r="SWW9" s="91"/>
      <c r="SWX9" s="91"/>
      <c r="SWY9" s="91"/>
      <c r="SWZ9" s="91"/>
      <c r="SXA9" s="91"/>
      <c r="SXB9" s="91"/>
      <c r="SXC9" s="91"/>
      <c r="SXD9" s="91"/>
      <c r="SXE9" s="91"/>
      <c r="SXF9" s="91"/>
      <c r="SXG9" s="91"/>
      <c r="SXH9" s="91"/>
      <c r="SXI9" s="91"/>
      <c r="SXJ9" s="91"/>
      <c r="SXK9" s="91"/>
      <c r="SXL9" s="91"/>
      <c r="SXM9" s="91"/>
      <c r="SXN9" s="91"/>
      <c r="SXO9" s="91"/>
      <c r="SXP9" s="91"/>
      <c r="SXQ9" s="91"/>
      <c r="SXR9" s="91"/>
      <c r="SXS9" s="91"/>
      <c r="SXT9" s="91"/>
      <c r="SXU9" s="91"/>
      <c r="SXV9" s="91"/>
      <c r="SXW9" s="91"/>
      <c r="SXX9" s="91"/>
      <c r="SXY9" s="91"/>
      <c r="SXZ9" s="91"/>
      <c r="SYA9" s="91"/>
      <c r="SYB9" s="91"/>
      <c r="SYC9" s="91"/>
      <c r="SYD9" s="91"/>
      <c r="SYE9" s="91"/>
      <c r="SYF9" s="91"/>
      <c r="SYG9" s="91"/>
      <c r="SYH9" s="91"/>
      <c r="SYI9" s="91"/>
      <c r="SYJ9" s="91"/>
      <c r="SYK9" s="91"/>
      <c r="SYL9" s="91"/>
      <c r="SYM9" s="91"/>
      <c r="SYN9" s="91"/>
      <c r="SYO9" s="91"/>
      <c r="SYP9" s="91"/>
      <c r="SYQ9" s="91"/>
      <c r="SYR9" s="91"/>
      <c r="SYS9" s="91"/>
      <c r="SYT9" s="91"/>
      <c r="SYU9" s="91"/>
      <c r="SYV9" s="91"/>
      <c r="SYW9" s="91"/>
      <c r="SYX9" s="91"/>
      <c r="SYY9" s="91"/>
      <c r="SYZ9" s="91"/>
      <c r="SZA9" s="91"/>
      <c r="SZB9" s="91"/>
      <c r="SZC9" s="91"/>
      <c r="SZD9" s="91"/>
      <c r="SZE9" s="91"/>
      <c r="SZF9" s="91"/>
      <c r="SZG9" s="91"/>
      <c r="SZH9" s="91"/>
      <c r="SZI9" s="91"/>
      <c r="SZJ9" s="91"/>
      <c r="SZK9" s="91"/>
      <c r="SZL9" s="91"/>
      <c r="SZM9" s="91"/>
      <c r="SZN9" s="91"/>
      <c r="SZO9" s="91"/>
      <c r="SZP9" s="91"/>
      <c r="SZQ9" s="91"/>
      <c r="SZR9" s="91"/>
      <c r="SZS9" s="91"/>
      <c r="SZT9" s="91"/>
      <c r="SZU9" s="91"/>
      <c r="SZV9" s="91"/>
      <c r="SZW9" s="91"/>
      <c r="SZX9" s="91"/>
      <c r="SZY9" s="91"/>
      <c r="SZZ9" s="91"/>
      <c r="TAA9" s="91"/>
      <c r="TAB9" s="91"/>
      <c r="TAC9" s="91"/>
      <c r="TAD9" s="91"/>
      <c r="TAE9" s="91"/>
      <c r="TAF9" s="91"/>
      <c r="TAG9" s="91"/>
      <c r="TAH9" s="91"/>
      <c r="TAI9" s="91"/>
      <c r="TAJ9" s="91"/>
      <c r="TAK9" s="91"/>
      <c r="TAL9" s="91"/>
      <c r="TAM9" s="91"/>
      <c r="TAN9" s="91"/>
      <c r="TAO9" s="91"/>
      <c r="TAP9" s="91"/>
      <c r="TAQ9" s="91"/>
      <c r="TAR9" s="91"/>
      <c r="TAS9" s="91"/>
      <c r="TAT9" s="91"/>
      <c r="TAU9" s="91"/>
      <c r="TAV9" s="91"/>
      <c r="TAW9" s="91"/>
      <c r="TAX9" s="91"/>
      <c r="TAY9" s="91"/>
      <c r="TAZ9" s="91"/>
      <c r="TBA9" s="91"/>
      <c r="TBB9" s="91"/>
      <c r="TBC9" s="91"/>
      <c r="TBD9" s="91"/>
      <c r="TBE9" s="91"/>
      <c r="TBF9" s="91"/>
      <c r="TBG9" s="91"/>
      <c r="TBH9" s="91"/>
      <c r="TBI9" s="91"/>
      <c r="TBJ9" s="91"/>
      <c r="TBK9" s="91"/>
      <c r="TBL9" s="91"/>
      <c r="TBM9" s="91"/>
      <c r="TBN9" s="91"/>
      <c r="TBO9" s="91"/>
      <c r="TBP9" s="91"/>
      <c r="TBQ9" s="91"/>
      <c r="TBR9" s="91"/>
      <c r="TBS9" s="91"/>
      <c r="TBT9" s="91"/>
      <c r="TBU9" s="91"/>
      <c r="TBV9" s="91"/>
      <c r="TBW9" s="91"/>
      <c r="TBX9" s="91"/>
      <c r="TBY9" s="91"/>
      <c r="TBZ9" s="91"/>
      <c r="TCA9" s="91"/>
      <c r="TCB9" s="91"/>
      <c r="TCC9" s="91"/>
      <c r="TCD9" s="91"/>
      <c r="TCE9" s="91"/>
      <c r="TCF9" s="91"/>
      <c r="TCG9" s="91"/>
      <c r="TCH9" s="91"/>
      <c r="TCI9" s="91"/>
      <c r="TCJ9" s="91"/>
      <c r="TCK9" s="91"/>
      <c r="TCL9" s="91"/>
      <c r="TCM9" s="91"/>
      <c r="TCN9" s="91"/>
      <c r="TCO9" s="91"/>
      <c r="TCP9" s="91"/>
      <c r="TCQ9" s="91"/>
      <c r="TCR9" s="91"/>
      <c r="TCS9" s="91"/>
      <c r="TCT9" s="91"/>
      <c r="TCU9" s="91"/>
      <c r="TCV9" s="91"/>
      <c r="TCW9" s="91"/>
      <c r="TCX9" s="91"/>
      <c r="TCY9" s="91"/>
      <c r="TCZ9" s="91"/>
      <c r="TDA9" s="91"/>
      <c r="TDB9" s="91"/>
      <c r="TDC9" s="91"/>
      <c r="TDD9" s="91"/>
      <c r="TDE9" s="91"/>
      <c r="TDF9" s="91"/>
      <c r="TDG9" s="91"/>
      <c r="TDH9" s="91"/>
      <c r="TDI9" s="91"/>
      <c r="TDJ9" s="91"/>
      <c r="TDK9" s="91"/>
      <c r="TDL9" s="91"/>
      <c r="TDM9" s="91"/>
      <c r="TDN9" s="91"/>
      <c r="TDO9" s="91"/>
      <c r="TDP9" s="91"/>
      <c r="TDQ9" s="91"/>
      <c r="TDR9" s="91"/>
      <c r="TDS9" s="91"/>
      <c r="TDT9" s="91"/>
      <c r="TDU9" s="91"/>
      <c r="TDV9" s="91"/>
      <c r="TDW9" s="91"/>
      <c r="TDX9" s="91"/>
      <c r="TDY9" s="91"/>
      <c r="TDZ9" s="91"/>
      <c r="TEA9" s="91"/>
      <c r="TEB9" s="91"/>
      <c r="TEC9" s="91"/>
      <c r="TED9" s="91"/>
      <c r="TEE9" s="91"/>
      <c r="TEF9" s="91"/>
      <c r="TEG9" s="91"/>
      <c r="TEH9" s="91"/>
      <c r="TEI9" s="91"/>
      <c r="TEJ9" s="91"/>
      <c r="TEK9" s="91"/>
      <c r="TEL9" s="91"/>
      <c r="TEM9" s="91"/>
      <c r="TEN9" s="91"/>
      <c r="TEO9" s="91"/>
      <c r="TEP9" s="91"/>
      <c r="TEQ9" s="91"/>
      <c r="TER9" s="91"/>
      <c r="TES9" s="91"/>
      <c r="TET9" s="91"/>
      <c r="TEU9" s="91"/>
      <c r="TEV9" s="91"/>
      <c r="TEW9" s="91"/>
      <c r="TEX9" s="91"/>
      <c r="TEY9" s="91"/>
      <c r="TEZ9" s="91"/>
      <c r="TFA9" s="91"/>
      <c r="TFB9" s="91"/>
      <c r="TFC9" s="91"/>
      <c r="TFD9" s="91"/>
      <c r="TFE9" s="91"/>
      <c r="TFF9" s="91"/>
      <c r="TFG9" s="91"/>
      <c r="TFH9" s="91"/>
      <c r="TFI9" s="91"/>
      <c r="TFJ9" s="91"/>
      <c r="TFK9" s="91"/>
      <c r="TFL9" s="91"/>
      <c r="TFM9" s="91"/>
      <c r="TFN9" s="91"/>
      <c r="TFO9" s="91"/>
      <c r="TFP9" s="91"/>
      <c r="TFQ9" s="91"/>
      <c r="TFR9" s="91"/>
      <c r="TFS9" s="91"/>
      <c r="TFT9" s="91"/>
      <c r="TFU9" s="91"/>
      <c r="TFV9" s="91"/>
      <c r="TFW9" s="91"/>
      <c r="TFX9" s="91"/>
      <c r="TFY9" s="91"/>
      <c r="TFZ9" s="91"/>
      <c r="TGA9" s="91"/>
      <c r="TGB9" s="91"/>
      <c r="TGC9" s="91"/>
      <c r="TGD9" s="91"/>
      <c r="TGE9" s="91"/>
      <c r="TGF9" s="91"/>
      <c r="TGG9" s="91"/>
      <c r="TGH9" s="91"/>
      <c r="TGI9" s="91"/>
      <c r="TGJ9" s="91"/>
      <c r="TGK9" s="91"/>
      <c r="TGL9" s="91"/>
      <c r="TGM9" s="91"/>
      <c r="TGN9" s="91"/>
      <c r="TGO9" s="91"/>
      <c r="TGP9" s="91"/>
      <c r="TGQ9" s="91"/>
      <c r="TGR9" s="91"/>
      <c r="TGS9" s="91"/>
      <c r="TGT9" s="91"/>
      <c r="TGU9" s="91"/>
      <c r="TGV9" s="91"/>
      <c r="TGW9" s="91"/>
      <c r="TGX9" s="91"/>
      <c r="TGY9" s="91"/>
      <c r="TGZ9" s="91"/>
      <c r="THA9" s="91"/>
      <c r="THB9" s="91"/>
      <c r="THC9" s="91"/>
      <c r="THD9" s="91"/>
      <c r="THE9" s="91"/>
      <c r="THF9" s="91"/>
      <c r="THG9" s="91"/>
      <c r="THH9" s="91"/>
      <c r="THI9" s="91"/>
      <c r="THJ9" s="91"/>
      <c r="THK9" s="91"/>
      <c r="THL9" s="91"/>
      <c r="THM9" s="91"/>
      <c r="THN9" s="91"/>
      <c r="THO9" s="91"/>
      <c r="THP9" s="91"/>
      <c r="THQ9" s="91"/>
      <c r="THR9" s="91"/>
      <c r="THS9" s="91"/>
      <c r="THT9" s="91"/>
      <c r="THU9" s="91"/>
      <c r="THV9" s="91"/>
      <c r="THW9" s="91"/>
      <c r="THX9" s="91"/>
      <c r="THY9" s="91"/>
      <c r="THZ9" s="91"/>
      <c r="TIA9" s="91"/>
      <c r="TIB9" s="91"/>
      <c r="TIC9" s="91"/>
      <c r="TID9" s="91"/>
      <c r="TIE9" s="91"/>
      <c r="TIF9" s="91"/>
      <c r="TIG9" s="91"/>
      <c r="TIH9" s="91"/>
      <c r="TII9" s="91"/>
      <c r="TIJ9" s="91"/>
      <c r="TIK9" s="91"/>
      <c r="TIL9" s="91"/>
      <c r="TIM9" s="91"/>
      <c r="TIN9" s="91"/>
      <c r="TIO9" s="91"/>
      <c r="TIP9" s="91"/>
      <c r="TIQ9" s="91"/>
      <c r="TIR9" s="91"/>
      <c r="TIS9" s="91"/>
      <c r="TIT9" s="91"/>
      <c r="TIU9" s="91"/>
      <c r="TIV9" s="91"/>
      <c r="TIW9" s="91"/>
      <c r="TIX9" s="91"/>
      <c r="TIY9" s="91"/>
      <c r="TIZ9" s="91"/>
      <c r="TJA9" s="91"/>
      <c r="TJB9" s="91"/>
      <c r="TJC9" s="91"/>
      <c r="TJD9" s="91"/>
      <c r="TJE9" s="91"/>
      <c r="TJF9" s="91"/>
      <c r="TJG9" s="91"/>
      <c r="TJH9" s="91"/>
      <c r="TJI9" s="91"/>
      <c r="TJJ9" s="91"/>
      <c r="TJK9" s="91"/>
      <c r="TJL9" s="91"/>
      <c r="TJM9" s="91"/>
      <c r="TJN9" s="91"/>
      <c r="TJO9" s="91"/>
      <c r="TJP9" s="91"/>
      <c r="TJQ9" s="91"/>
      <c r="TJR9" s="91"/>
      <c r="TJS9" s="91"/>
      <c r="TJT9" s="91"/>
      <c r="TJU9" s="91"/>
      <c r="TJV9" s="91"/>
      <c r="TJW9" s="91"/>
      <c r="TJX9" s="91"/>
      <c r="TJY9" s="91"/>
      <c r="TJZ9" s="91"/>
      <c r="TKA9" s="91"/>
      <c r="TKB9" s="91"/>
      <c r="TKC9" s="91"/>
      <c r="TKD9" s="91"/>
      <c r="TKE9" s="91"/>
      <c r="TKF9" s="91"/>
      <c r="TKG9" s="91"/>
      <c r="TKH9" s="91"/>
      <c r="TKI9" s="91"/>
      <c r="TKJ9" s="91"/>
      <c r="TKK9" s="91"/>
      <c r="TKL9" s="91"/>
      <c r="TKM9" s="91"/>
      <c r="TKN9" s="91"/>
      <c r="TKO9" s="91"/>
      <c r="TKP9" s="91"/>
      <c r="TKQ9" s="91"/>
      <c r="TKR9" s="91"/>
      <c r="TKS9" s="91"/>
      <c r="TKT9" s="91"/>
      <c r="TKU9" s="91"/>
      <c r="TKV9" s="91"/>
      <c r="TKW9" s="91"/>
      <c r="TKX9" s="91"/>
      <c r="TKY9" s="91"/>
      <c r="TKZ9" s="91"/>
      <c r="TLA9" s="91"/>
      <c r="TLB9" s="91"/>
      <c r="TLC9" s="91"/>
      <c r="TLD9" s="91"/>
      <c r="TLE9" s="91"/>
      <c r="TLF9" s="91"/>
      <c r="TLG9" s="91"/>
      <c r="TLH9" s="91"/>
      <c r="TLI9" s="91"/>
      <c r="TLJ9" s="91"/>
      <c r="TLK9" s="91"/>
      <c r="TLL9" s="91"/>
      <c r="TLM9" s="91"/>
      <c r="TLN9" s="91"/>
      <c r="TLO9" s="91"/>
      <c r="TLP9" s="91"/>
      <c r="TLQ9" s="91"/>
      <c r="TLR9" s="91"/>
      <c r="TLS9" s="91"/>
      <c r="TLT9" s="91"/>
      <c r="TLU9" s="91"/>
      <c r="TLV9" s="91"/>
      <c r="TLW9" s="91"/>
      <c r="TLX9" s="91"/>
      <c r="TLY9" s="91"/>
      <c r="TLZ9" s="91"/>
      <c r="TMA9" s="91"/>
      <c r="TMB9" s="91"/>
      <c r="TMC9" s="91"/>
      <c r="TMD9" s="91"/>
      <c r="TME9" s="91"/>
      <c r="TMF9" s="91"/>
      <c r="TMG9" s="91"/>
      <c r="TMH9" s="91"/>
      <c r="TMI9" s="91"/>
      <c r="TMJ9" s="91"/>
      <c r="TMK9" s="91"/>
      <c r="TML9" s="91"/>
      <c r="TMM9" s="91"/>
      <c r="TMN9" s="91"/>
      <c r="TMO9" s="91"/>
      <c r="TMP9" s="91"/>
      <c r="TMQ9" s="91"/>
      <c r="TMR9" s="91"/>
      <c r="TMS9" s="91"/>
      <c r="TMT9" s="91"/>
      <c r="TMU9" s="91"/>
      <c r="TMV9" s="91"/>
      <c r="TMW9" s="91"/>
      <c r="TMX9" s="91"/>
      <c r="TMY9" s="91"/>
      <c r="TMZ9" s="91"/>
      <c r="TNA9" s="91"/>
      <c r="TNB9" s="91"/>
      <c r="TNC9" s="91"/>
      <c r="TND9" s="91"/>
      <c r="TNE9" s="91"/>
      <c r="TNF9" s="91"/>
      <c r="TNG9" s="91"/>
      <c r="TNH9" s="91"/>
      <c r="TNI9" s="91"/>
      <c r="TNJ9" s="91"/>
      <c r="TNK9" s="91"/>
      <c r="TNL9" s="91"/>
      <c r="TNM9" s="91"/>
      <c r="TNN9" s="91"/>
      <c r="TNO9" s="91"/>
      <c r="TNP9" s="91"/>
      <c r="TNQ9" s="91"/>
      <c r="TNR9" s="91"/>
      <c r="TNS9" s="91"/>
      <c r="TNT9" s="91"/>
      <c r="TNU9" s="91"/>
      <c r="TNV9" s="91"/>
      <c r="TNW9" s="91"/>
      <c r="TNX9" s="91"/>
      <c r="TNY9" s="91"/>
      <c r="TNZ9" s="91"/>
      <c r="TOA9" s="91"/>
      <c r="TOB9" s="91"/>
      <c r="TOC9" s="91"/>
      <c r="TOD9" s="91"/>
      <c r="TOE9" s="91"/>
      <c r="TOF9" s="91"/>
      <c r="TOG9" s="91"/>
      <c r="TOH9" s="91"/>
      <c r="TOI9" s="91"/>
      <c r="TOJ9" s="91"/>
      <c r="TOK9" s="91"/>
      <c r="TOL9" s="91"/>
      <c r="TOM9" s="91"/>
      <c r="TON9" s="91"/>
      <c r="TOO9" s="91"/>
      <c r="TOP9" s="91"/>
      <c r="TOQ9" s="91"/>
      <c r="TOR9" s="91"/>
      <c r="TOS9" s="91"/>
      <c r="TOT9" s="91"/>
      <c r="TOU9" s="91"/>
      <c r="TOV9" s="91"/>
      <c r="TOW9" s="91"/>
      <c r="TOX9" s="91"/>
      <c r="TOY9" s="91"/>
      <c r="TOZ9" s="91"/>
      <c r="TPA9" s="91"/>
      <c r="TPB9" s="91"/>
      <c r="TPC9" s="91"/>
      <c r="TPD9" s="91"/>
      <c r="TPE9" s="91"/>
      <c r="TPF9" s="91"/>
      <c r="TPG9" s="91"/>
      <c r="TPH9" s="91"/>
      <c r="TPI9" s="91"/>
      <c r="TPJ9" s="91"/>
      <c r="TPK9" s="91"/>
      <c r="TPL9" s="91"/>
      <c r="TPM9" s="91"/>
      <c r="TPN9" s="91"/>
      <c r="TPO9" s="91"/>
      <c r="TPP9" s="91"/>
      <c r="TPQ9" s="91"/>
      <c r="TPR9" s="91"/>
      <c r="TPS9" s="91"/>
      <c r="TPT9" s="91"/>
      <c r="TPU9" s="91"/>
      <c r="TPV9" s="91"/>
      <c r="TPW9" s="91"/>
      <c r="TPX9" s="91"/>
      <c r="TPY9" s="91"/>
      <c r="TPZ9" s="91"/>
      <c r="TQA9" s="91"/>
      <c r="TQB9" s="91"/>
      <c r="TQC9" s="91"/>
      <c r="TQD9" s="91"/>
      <c r="TQE9" s="91"/>
      <c r="TQF9" s="91"/>
      <c r="TQG9" s="91"/>
      <c r="TQH9" s="91"/>
      <c r="TQI9" s="91"/>
      <c r="TQJ9" s="91"/>
      <c r="TQK9" s="91"/>
      <c r="TQL9" s="91"/>
      <c r="TQM9" s="91"/>
      <c r="TQN9" s="91"/>
      <c r="TQO9" s="91"/>
      <c r="TQP9" s="91"/>
      <c r="TQQ9" s="91"/>
      <c r="TQR9" s="91"/>
      <c r="TQS9" s="91"/>
      <c r="TQT9" s="91"/>
      <c r="TQU9" s="91"/>
      <c r="TQV9" s="91"/>
      <c r="TQW9" s="91"/>
      <c r="TQX9" s="91"/>
      <c r="TQY9" s="91"/>
      <c r="TQZ9" s="91"/>
      <c r="TRA9" s="91"/>
      <c r="TRB9" s="91"/>
      <c r="TRC9" s="91"/>
      <c r="TRD9" s="91"/>
      <c r="TRE9" s="91"/>
      <c r="TRF9" s="91"/>
      <c r="TRG9" s="91"/>
      <c r="TRH9" s="91"/>
      <c r="TRI9" s="91"/>
      <c r="TRJ9" s="91"/>
      <c r="TRK9" s="91"/>
      <c r="TRL9" s="91"/>
      <c r="TRM9" s="91"/>
      <c r="TRN9" s="91"/>
      <c r="TRO9" s="91"/>
      <c r="TRP9" s="91"/>
      <c r="TRQ9" s="91"/>
      <c r="TRR9" s="91"/>
      <c r="TRS9" s="91"/>
      <c r="TRT9" s="91"/>
      <c r="TRU9" s="91"/>
      <c r="TRV9" s="91"/>
      <c r="TRW9" s="91"/>
      <c r="TRX9" s="91"/>
      <c r="TRY9" s="91"/>
      <c r="TRZ9" s="91"/>
      <c r="TSA9" s="91"/>
      <c r="TSB9" s="91"/>
      <c r="TSC9" s="91"/>
      <c r="TSD9" s="91"/>
      <c r="TSE9" s="91"/>
      <c r="TSF9" s="91"/>
      <c r="TSG9" s="91"/>
      <c r="TSH9" s="91"/>
      <c r="TSI9" s="91"/>
      <c r="TSJ9" s="91"/>
      <c r="TSK9" s="91"/>
      <c r="TSL9" s="91"/>
      <c r="TSM9" s="91"/>
      <c r="TSN9" s="91"/>
      <c r="TSO9" s="91"/>
      <c r="TSP9" s="91"/>
      <c r="TSQ9" s="91"/>
      <c r="TSR9" s="91"/>
      <c r="TSS9" s="91"/>
      <c r="TST9" s="91"/>
      <c r="TSU9" s="91"/>
      <c r="TSV9" s="91"/>
      <c r="TSW9" s="91"/>
      <c r="TSX9" s="91"/>
      <c r="TSY9" s="91"/>
      <c r="TSZ9" s="91"/>
      <c r="TTA9" s="91"/>
      <c r="TTB9" s="91"/>
      <c r="TTC9" s="91"/>
      <c r="TTD9" s="91"/>
      <c r="TTE9" s="91"/>
      <c r="TTF9" s="91"/>
      <c r="TTG9" s="91"/>
      <c r="TTH9" s="91"/>
      <c r="TTI9" s="91"/>
      <c r="TTJ9" s="91"/>
      <c r="TTK9" s="91"/>
      <c r="TTL9" s="91"/>
      <c r="TTM9" s="91"/>
      <c r="TTN9" s="91"/>
      <c r="TTO9" s="91"/>
      <c r="TTP9" s="91"/>
      <c r="TTQ9" s="91"/>
      <c r="TTR9" s="91"/>
      <c r="TTS9" s="91"/>
      <c r="TTT9" s="91"/>
      <c r="TTU9" s="91"/>
      <c r="TTV9" s="91"/>
      <c r="TTW9" s="91"/>
      <c r="TTX9" s="91"/>
      <c r="TTY9" s="91"/>
      <c r="TTZ9" s="91"/>
      <c r="TUA9" s="91"/>
      <c r="TUB9" s="91"/>
      <c r="TUC9" s="91"/>
      <c r="TUD9" s="91"/>
      <c r="TUE9" s="91"/>
      <c r="TUF9" s="91"/>
      <c r="TUG9" s="91"/>
      <c r="TUH9" s="91"/>
      <c r="TUI9" s="91"/>
      <c r="TUJ9" s="91"/>
      <c r="TUK9" s="91"/>
      <c r="TUL9" s="91"/>
      <c r="TUM9" s="91"/>
      <c r="TUN9" s="91"/>
      <c r="TUO9" s="91"/>
      <c r="TUP9" s="91"/>
      <c r="TUQ9" s="91"/>
      <c r="TUR9" s="91"/>
      <c r="TUS9" s="91"/>
      <c r="TUT9" s="91"/>
      <c r="TUU9" s="91"/>
      <c r="TUV9" s="91"/>
      <c r="TUW9" s="91"/>
      <c r="TUX9" s="91"/>
      <c r="TUY9" s="91"/>
      <c r="TUZ9" s="91"/>
      <c r="TVA9" s="91"/>
      <c r="TVB9" s="91"/>
      <c r="TVC9" s="91"/>
      <c r="TVD9" s="91"/>
      <c r="TVE9" s="91"/>
      <c r="TVF9" s="91"/>
      <c r="TVG9" s="91"/>
      <c r="TVH9" s="91"/>
      <c r="TVI9" s="91"/>
      <c r="TVJ9" s="91"/>
      <c r="TVK9" s="91"/>
      <c r="TVL9" s="91"/>
      <c r="TVM9" s="91"/>
      <c r="TVN9" s="91"/>
      <c r="TVO9" s="91"/>
      <c r="TVP9" s="91"/>
      <c r="TVQ9" s="91"/>
      <c r="TVR9" s="91"/>
      <c r="TVS9" s="91"/>
      <c r="TVT9" s="91"/>
      <c r="TVU9" s="91"/>
      <c r="TVV9" s="91"/>
      <c r="TVW9" s="91"/>
      <c r="TVX9" s="91"/>
      <c r="TVY9" s="91"/>
      <c r="TVZ9" s="91"/>
      <c r="TWA9" s="91"/>
      <c r="TWB9" s="91"/>
      <c r="TWC9" s="91"/>
      <c r="TWD9" s="91"/>
      <c r="TWE9" s="91"/>
      <c r="TWF9" s="91"/>
      <c r="TWG9" s="91"/>
      <c r="TWH9" s="91"/>
      <c r="TWI9" s="91"/>
      <c r="TWJ9" s="91"/>
      <c r="TWK9" s="91"/>
      <c r="TWL9" s="91"/>
      <c r="TWM9" s="91"/>
      <c r="TWN9" s="91"/>
      <c r="TWO9" s="91"/>
      <c r="TWP9" s="91"/>
      <c r="TWQ9" s="91"/>
      <c r="TWR9" s="91"/>
      <c r="TWS9" s="91"/>
      <c r="TWT9" s="91"/>
      <c r="TWU9" s="91"/>
      <c r="TWV9" s="91"/>
      <c r="TWW9" s="91"/>
      <c r="TWX9" s="91"/>
      <c r="TWY9" s="91"/>
      <c r="TWZ9" s="91"/>
      <c r="TXA9" s="91"/>
      <c r="TXB9" s="91"/>
      <c r="TXC9" s="91"/>
      <c r="TXD9" s="91"/>
      <c r="TXE9" s="91"/>
      <c r="TXF9" s="91"/>
      <c r="TXG9" s="91"/>
      <c r="TXH9" s="91"/>
      <c r="TXI9" s="91"/>
      <c r="TXJ9" s="91"/>
      <c r="TXK9" s="91"/>
      <c r="TXL9" s="91"/>
      <c r="TXM9" s="91"/>
      <c r="TXN9" s="91"/>
      <c r="TXO9" s="91"/>
      <c r="TXP9" s="91"/>
      <c r="TXQ9" s="91"/>
      <c r="TXR9" s="91"/>
      <c r="TXS9" s="91"/>
      <c r="TXT9" s="91"/>
      <c r="TXU9" s="91"/>
      <c r="TXV9" s="91"/>
      <c r="TXW9" s="91"/>
      <c r="TXX9" s="91"/>
      <c r="TXY9" s="91"/>
      <c r="TXZ9" s="91"/>
      <c r="TYA9" s="91"/>
      <c r="TYB9" s="91"/>
      <c r="TYC9" s="91"/>
      <c r="TYD9" s="91"/>
      <c r="TYE9" s="91"/>
      <c r="TYF9" s="91"/>
      <c r="TYG9" s="91"/>
      <c r="TYH9" s="91"/>
      <c r="TYI9" s="91"/>
      <c r="TYJ9" s="91"/>
      <c r="TYK9" s="91"/>
      <c r="TYL9" s="91"/>
      <c r="TYM9" s="91"/>
      <c r="TYN9" s="91"/>
      <c r="TYO9" s="91"/>
      <c r="TYP9" s="91"/>
      <c r="TYQ9" s="91"/>
      <c r="TYR9" s="91"/>
      <c r="TYS9" s="91"/>
      <c r="TYT9" s="91"/>
      <c r="TYU9" s="91"/>
      <c r="TYV9" s="91"/>
      <c r="TYW9" s="91"/>
      <c r="TYX9" s="91"/>
      <c r="TYY9" s="91"/>
      <c r="TYZ9" s="91"/>
      <c r="TZA9" s="91"/>
      <c r="TZB9" s="91"/>
      <c r="TZC9" s="91"/>
      <c r="TZD9" s="91"/>
      <c r="TZE9" s="91"/>
      <c r="TZF9" s="91"/>
      <c r="TZG9" s="91"/>
      <c r="TZH9" s="91"/>
      <c r="TZI9" s="91"/>
      <c r="TZJ9" s="91"/>
      <c r="TZK9" s="91"/>
      <c r="TZL9" s="91"/>
      <c r="TZM9" s="91"/>
      <c r="TZN9" s="91"/>
      <c r="TZO9" s="91"/>
      <c r="TZP9" s="91"/>
      <c r="TZQ9" s="91"/>
      <c r="TZR9" s="91"/>
      <c r="TZS9" s="91"/>
      <c r="TZT9" s="91"/>
      <c r="TZU9" s="91"/>
      <c r="TZV9" s="91"/>
      <c r="TZW9" s="91"/>
      <c r="TZX9" s="91"/>
      <c r="TZY9" s="91"/>
      <c r="TZZ9" s="91"/>
      <c r="UAA9" s="91"/>
      <c r="UAB9" s="91"/>
      <c r="UAC9" s="91"/>
      <c r="UAD9" s="91"/>
      <c r="UAE9" s="91"/>
      <c r="UAF9" s="91"/>
      <c r="UAG9" s="91"/>
      <c r="UAH9" s="91"/>
      <c r="UAI9" s="91"/>
      <c r="UAJ9" s="91"/>
      <c r="UAK9" s="91"/>
      <c r="UAL9" s="91"/>
      <c r="UAM9" s="91"/>
      <c r="UAN9" s="91"/>
      <c r="UAO9" s="91"/>
      <c r="UAP9" s="91"/>
      <c r="UAQ9" s="91"/>
      <c r="UAR9" s="91"/>
      <c r="UAS9" s="91"/>
      <c r="UAT9" s="91"/>
      <c r="UAU9" s="91"/>
      <c r="UAV9" s="91"/>
      <c r="UAW9" s="91"/>
      <c r="UAX9" s="91"/>
      <c r="UAY9" s="91"/>
      <c r="UAZ9" s="91"/>
      <c r="UBA9" s="91"/>
      <c r="UBB9" s="91"/>
      <c r="UBC9" s="91"/>
      <c r="UBD9" s="91"/>
      <c r="UBE9" s="91"/>
      <c r="UBF9" s="91"/>
      <c r="UBG9" s="91"/>
      <c r="UBH9" s="91"/>
      <c r="UBI9" s="91"/>
      <c r="UBJ9" s="91"/>
      <c r="UBK9" s="91"/>
      <c r="UBL9" s="91"/>
      <c r="UBM9" s="91"/>
      <c r="UBN9" s="91"/>
      <c r="UBO9" s="91"/>
      <c r="UBP9" s="91"/>
      <c r="UBQ9" s="91"/>
      <c r="UBR9" s="91"/>
      <c r="UBS9" s="91"/>
      <c r="UBT9" s="91"/>
      <c r="UBU9" s="91"/>
      <c r="UBV9" s="91"/>
      <c r="UBW9" s="91"/>
      <c r="UBX9" s="91"/>
      <c r="UBY9" s="91"/>
      <c r="UBZ9" s="91"/>
      <c r="UCA9" s="91"/>
      <c r="UCB9" s="91"/>
      <c r="UCC9" s="91"/>
      <c r="UCD9" s="91"/>
      <c r="UCE9" s="91"/>
      <c r="UCF9" s="91"/>
      <c r="UCG9" s="91"/>
      <c r="UCH9" s="91"/>
      <c r="UCI9" s="91"/>
      <c r="UCJ9" s="91"/>
      <c r="UCK9" s="91"/>
      <c r="UCL9" s="91"/>
      <c r="UCM9" s="91"/>
      <c r="UCN9" s="91"/>
      <c r="UCO9" s="91"/>
      <c r="UCP9" s="91"/>
      <c r="UCQ9" s="91"/>
      <c r="UCR9" s="91"/>
      <c r="UCS9" s="91"/>
      <c r="UCT9" s="91"/>
      <c r="UCU9" s="91"/>
      <c r="UCV9" s="91"/>
      <c r="UCW9" s="91"/>
      <c r="UCX9" s="91"/>
      <c r="UCY9" s="91"/>
      <c r="UCZ9" s="91"/>
      <c r="UDA9" s="91"/>
      <c r="UDB9" s="91"/>
      <c r="UDC9" s="91"/>
      <c r="UDD9" s="91"/>
      <c r="UDE9" s="91"/>
      <c r="UDF9" s="91"/>
      <c r="UDG9" s="91"/>
      <c r="UDH9" s="91"/>
      <c r="UDI9" s="91"/>
      <c r="UDJ9" s="91"/>
      <c r="UDK9" s="91"/>
      <c r="UDL9" s="91"/>
      <c r="UDM9" s="91"/>
      <c r="UDN9" s="91"/>
      <c r="UDO9" s="91"/>
      <c r="UDP9" s="91"/>
      <c r="UDQ9" s="91"/>
      <c r="UDR9" s="91"/>
      <c r="UDS9" s="91"/>
      <c r="UDT9" s="91"/>
      <c r="UDU9" s="91"/>
      <c r="UDV9" s="91"/>
      <c r="UDW9" s="91"/>
      <c r="UDX9" s="91"/>
      <c r="UDY9" s="91"/>
      <c r="UDZ9" s="91"/>
      <c r="UEA9" s="91"/>
      <c r="UEB9" s="91"/>
      <c r="UEC9" s="91"/>
      <c r="UED9" s="91"/>
      <c r="UEE9" s="91"/>
      <c r="UEF9" s="91"/>
      <c r="UEG9" s="91"/>
      <c r="UEH9" s="91"/>
      <c r="UEI9" s="91"/>
      <c r="UEJ9" s="91"/>
      <c r="UEK9" s="91"/>
      <c r="UEL9" s="91"/>
      <c r="UEM9" s="91"/>
      <c r="UEN9" s="91"/>
      <c r="UEO9" s="91"/>
      <c r="UEP9" s="91"/>
      <c r="UEQ9" s="91"/>
      <c r="UER9" s="91"/>
      <c r="UES9" s="91"/>
      <c r="UET9" s="91"/>
      <c r="UEU9" s="91"/>
      <c r="UEV9" s="91"/>
      <c r="UEW9" s="91"/>
      <c r="UEX9" s="91"/>
      <c r="UEY9" s="91"/>
      <c r="UEZ9" s="91"/>
      <c r="UFA9" s="91"/>
      <c r="UFB9" s="91"/>
      <c r="UFC9" s="91"/>
      <c r="UFD9" s="91"/>
      <c r="UFE9" s="91"/>
      <c r="UFF9" s="91"/>
      <c r="UFG9" s="91"/>
      <c r="UFH9" s="91"/>
      <c r="UFI9" s="91"/>
      <c r="UFJ9" s="91"/>
      <c r="UFK9" s="91"/>
      <c r="UFL9" s="91"/>
      <c r="UFM9" s="91"/>
      <c r="UFN9" s="91"/>
      <c r="UFO9" s="91"/>
      <c r="UFP9" s="91"/>
      <c r="UFQ9" s="91"/>
      <c r="UFR9" s="91"/>
      <c r="UFS9" s="91"/>
      <c r="UFT9" s="91"/>
      <c r="UFU9" s="91"/>
      <c r="UFV9" s="91"/>
      <c r="UFW9" s="91"/>
      <c r="UFX9" s="91"/>
      <c r="UFY9" s="91"/>
      <c r="UFZ9" s="91"/>
      <c r="UGA9" s="91"/>
      <c r="UGB9" s="91"/>
      <c r="UGC9" s="91"/>
      <c r="UGD9" s="91"/>
      <c r="UGE9" s="91"/>
      <c r="UGF9" s="91"/>
      <c r="UGG9" s="91"/>
      <c r="UGH9" s="91"/>
      <c r="UGI9" s="91"/>
      <c r="UGJ9" s="91"/>
      <c r="UGK9" s="91"/>
      <c r="UGL9" s="91"/>
      <c r="UGM9" s="91"/>
      <c r="UGN9" s="91"/>
      <c r="UGO9" s="91"/>
      <c r="UGP9" s="91"/>
      <c r="UGQ9" s="91"/>
      <c r="UGR9" s="91"/>
      <c r="UGS9" s="91"/>
      <c r="UGT9" s="91"/>
      <c r="UGU9" s="91"/>
      <c r="UGV9" s="91"/>
      <c r="UGW9" s="91"/>
      <c r="UGX9" s="91"/>
      <c r="UGY9" s="91"/>
      <c r="UGZ9" s="91"/>
      <c r="UHA9" s="91"/>
      <c r="UHB9" s="91"/>
      <c r="UHC9" s="91"/>
      <c r="UHD9" s="91"/>
      <c r="UHE9" s="91"/>
      <c r="UHF9" s="91"/>
      <c r="UHG9" s="91"/>
      <c r="UHH9" s="91"/>
      <c r="UHI9" s="91"/>
      <c r="UHJ9" s="91"/>
      <c r="UHK9" s="91"/>
      <c r="UHL9" s="91"/>
      <c r="UHM9" s="91"/>
      <c r="UHN9" s="91"/>
      <c r="UHO9" s="91"/>
      <c r="UHP9" s="91"/>
      <c r="UHQ9" s="91"/>
      <c r="UHR9" s="91"/>
      <c r="UHS9" s="91"/>
      <c r="UHT9" s="91"/>
      <c r="UHU9" s="91"/>
      <c r="UHV9" s="91"/>
      <c r="UHW9" s="91"/>
      <c r="UHX9" s="91"/>
      <c r="UHY9" s="91"/>
      <c r="UHZ9" s="91"/>
      <c r="UIA9" s="91"/>
      <c r="UIB9" s="91"/>
      <c r="UIC9" s="91"/>
      <c r="UID9" s="91"/>
      <c r="UIE9" s="91"/>
      <c r="UIF9" s="91"/>
      <c r="UIG9" s="91"/>
      <c r="UIH9" s="91"/>
      <c r="UII9" s="91"/>
      <c r="UIJ9" s="91"/>
      <c r="UIK9" s="91"/>
      <c r="UIL9" s="91"/>
      <c r="UIM9" s="91"/>
      <c r="UIN9" s="91"/>
      <c r="UIO9" s="91"/>
      <c r="UIP9" s="91"/>
      <c r="UIQ9" s="91"/>
      <c r="UIR9" s="91"/>
      <c r="UIS9" s="91"/>
      <c r="UIT9" s="91"/>
      <c r="UIU9" s="91"/>
      <c r="UIV9" s="91"/>
      <c r="UIW9" s="91"/>
      <c r="UIX9" s="91"/>
      <c r="UIY9" s="91"/>
      <c r="UIZ9" s="91"/>
      <c r="UJA9" s="91"/>
      <c r="UJB9" s="91"/>
      <c r="UJC9" s="91"/>
      <c r="UJD9" s="91"/>
      <c r="UJE9" s="91"/>
      <c r="UJF9" s="91"/>
      <c r="UJG9" s="91"/>
      <c r="UJH9" s="91"/>
      <c r="UJI9" s="91"/>
      <c r="UJJ9" s="91"/>
      <c r="UJK9" s="91"/>
      <c r="UJL9" s="91"/>
      <c r="UJM9" s="91"/>
      <c r="UJN9" s="91"/>
      <c r="UJO9" s="91"/>
      <c r="UJP9" s="91"/>
      <c r="UJQ9" s="91"/>
      <c r="UJR9" s="91"/>
      <c r="UJS9" s="91"/>
      <c r="UJT9" s="91"/>
      <c r="UJU9" s="91"/>
      <c r="UJV9" s="91"/>
      <c r="UJW9" s="91"/>
      <c r="UJX9" s="91"/>
      <c r="UJY9" s="91"/>
      <c r="UJZ9" s="91"/>
      <c r="UKA9" s="91"/>
      <c r="UKB9" s="91"/>
      <c r="UKC9" s="91"/>
      <c r="UKD9" s="91"/>
      <c r="UKE9" s="91"/>
      <c r="UKF9" s="91"/>
      <c r="UKG9" s="91"/>
      <c r="UKH9" s="91"/>
      <c r="UKI9" s="91"/>
      <c r="UKJ9" s="91"/>
      <c r="UKK9" s="91"/>
      <c r="UKL9" s="91"/>
      <c r="UKM9" s="91"/>
      <c r="UKN9" s="91"/>
      <c r="UKO9" s="91"/>
      <c r="UKP9" s="91"/>
      <c r="UKQ9" s="91"/>
      <c r="UKR9" s="91"/>
      <c r="UKS9" s="91"/>
      <c r="UKT9" s="91"/>
      <c r="UKU9" s="91"/>
      <c r="UKV9" s="91"/>
      <c r="UKW9" s="91"/>
      <c r="UKX9" s="91"/>
      <c r="UKY9" s="91"/>
      <c r="UKZ9" s="91"/>
      <c r="ULA9" s="91"/>
      <c r="ULB9" s="91"/>
      <c r="ULC9" s="91"/>
      <c r="ULD9" s="91"/>
      <c r="ULE9" s="91"/>
      <c r="ULF9" s="91"/>
      <c r="ULG9" s="91"/>
      <c r="ULH9" s="91"/>
      <c r="ULI9" s="91"/>
      <c r="ULJ9" s="91"/>
      <c r="ULK9" s="91"/>
      <c r="ULL9" s="91"/>
      <c r="ULM9" s="91"/>
      <c r="ULN9" s="91"/>
      <c r="ULO9" s="91"/>
      <c r="ULP9" s="91"/>
      <c r="ULQ9" s="91"/>
      <c r="ULR9" s="91"/>
      <c r="ULS9" s="91"/>
      <c r="ULT9" s="91"/>
      <c r="ULU9" s="91"/>
      <c r="ULV9" s="91"/>
      <c r="ULW9" s="91"/>
      <c r="ULX9" s="91"/>
      <c r="ULY9" s="91"/>
      <c r="ULZ9" s="91"/>
      <c r="UMA9" s="91"/>
      <c r="UMB9" s="91"/>
      <c r="UMC9" s="91"/>
      <c r="UMD9" s="91"/>
      <c r="UME9" s="91"/>
      <c r="UMF9" s="91"/>
      <c r="UMG9" s="91"/>
      <c r="UMH9" s="91"/>
      <c r="UMI9" s="91"/>
      <c r="UMJ9" s="91"/>
      <c r="UMK9" s="91"/>
      <c r="UML9" s="91"/>
      <c r="UMM9" s="91"/>
      <c r="UMN9" s="91"/>
      <c r="UMO9" s="91"/>
      <c r="UMP9" s="91"/>
      <c r="UMQ9" s="91"/>
      <c r="UMR9" s="91"/>
      <c r="UMS9" s="91"/>
      <c r="UMT9" s="91"/>
      <c r="UMU9" s="91"/>
      <c r="UMV9" s="91"/>
      <c r="UMW9" s="91"/>
      <c r="UMX9" s="91"/>
      <c r="UMY9" s="91"/>
      <c r="UMZ9" s="91"/>
      <c r="UNA9" s="91"/>
      <c r="UNB9" s="91"/>
      <c r="UNC9" s="91"/>
      <c r="UND9" s="91"/>
      <c r="UNE9" s="91"/>
      <c r="UNF9" s="91"/>
      <c r="UNG9" s="91"/>
      <c r="UNH9" s="91"/>
      <c r="UNI9" s="91"/>
      <c r="UNJ9" s="91"/>
      <c r="UNK9" s="91"/>
      <c r="UNL9" s="91"/>
      <c r="UNM9" s="91"/>
      <c r="UNN9" s="91"/>
      <c r="UNO9" s="91"/>
      <c r="UNP9" s="91"/>
      <c r="UNQ9" s="91"/>
      <c r="UNR9" s="91"/>
      <c r="UNS9" s="91"/>
      <c r="UNT9" s="91"/>
      <c r="UNU9" s="91"/>
      <c r="UNV9" s="91"/>
      <c r="UNW9" s="91"/>
      <c r="UNX9" s="91"/>
      <c r="UNY9" s="91"/>
      <c r="UNZ9" s="91"/>
      <c r="UOA9" s="91"/>
      <c r="UOB9" s="91"/>
      <c r="UOC9" s="91"/>
      <c r="UOD9" s="91"/>
      <c r="UOE9" s="91"/>
      <c r="UOF9" s="91"/>
      <c r="UOG9" s="91"/>
      <c r="UOH9" s="91"/>
      <c r="UOI9" s="91"/>
      <c r="UOJ9" s="91"/>
      <c r="UOK9" s="91"/>
      <c r="UOL9" s="91"/>
      <c r="UOM9" s="91"/>
      <c r="UON9" s="91"/>
      <c r="UOO9" s="91"/>
      <c r="UOP9" s="91"/>
      <c r="UOQ9" s="91"/>
      <c r="UOR9" s="91"/>
      <c r="UOS9" s="91"/>
      <c r="UOT9" s="91"/>
      <c r="UOU9" s="91"/>
      <c r="UOV9" s="91"/>
      <c r="UOW9" s="91"/>
      <c r="UOX9" s="91"/>
      <c r="UOY9" s="91"/>
      <c r="UOZ9" s="91"/>
      <c r="UPA9" s="91"/>
      <c r="UPB9" s="91"/>
      <c r="UPC9" s="91"/>
      <c r="UPD9" s="91"/>
      <c r="UPE9" s="91"/>
      <c r="UPF9" s="91"/>
      <c r="UPG9" s="91"/>
      <c r="UPH9" s="91"/>
      <c r="UPI9" s="91"/>
      <c r="UPJ9" s="91"/>
      <c r="UPK9" s="91"/>
      <c r="UPL9" s="91"/>
      <c r="UPM9" s="91"/>
      <c r="UPN9" s="91"/>
      <c r="UPO9" s="91"/>
      <c r="UPP9" s="91"/>
      <c r="UPQ9" s="91"/>
      <c r="UPR9" s="91"/>
      <c r="UPS9" s="91"/>
      <c r="UPT9" s="91"/>
      <c r="UPU9" s="91"/>
      <c r="UPV9" s="91"/>
      <c r="UPW9" s="91"/>
      <c r="UPX9" s="91"/>
      <c r="UPY9" s="91"/>
      <c r="UPZ9" s="91"/>
      <c r="UQA9" s="91"/>
      <c r="UQB9" s="91"/>
      <c r="UQC9" s="91"/>
      <c r="UQD9" s="91"/>
      <c r="UQE9" s="91"/>
      <c r="UQF9" s="91"/>
      <c r="UQG9" s="91"/>
      <c r="UQH9" s="91"/>
      <c r="UQI9" s="91"/>
      <c r="UQJ9" s="91"/>
      <c r="UQK9" s="91"/>
      <c r="UQL9" s="91"/>
      <c r="UQM9" s="91"/>
      <c r="UQN9" s="91"/>
      <c r="UQO9" s="91"/>
      <c r="UQP9" s="91"/>
      <c r="UQQ9" s="91"/>
      <c r="UQR9" s="91"/>
      <c r="UQS9" s="91"/>
      <c r="UQT9" s="91"/>
      <c r="UQU9" s="91"/>
      <c r="UQV9" s="91"/>
      <c r="UQW9" s="91"/>
      <c r="UQX9" s="91"/>
      <c r="UQY9" s="91"/>
      <c r="UQZ9" s="91"/>
      <c r="URA9" s="91"/>
      <c r="URB9" s="91"/>
      <c r="URC9" s="91"/>
      <c r="URD9" s="91"/>
      <c r="URE9" s="91"/>
      <c r="URF9" s="91"/>
      <c r="URG9" s="91"/>
      <c r="URH9" s="91"/>
      <c r="URI9" s="91"/>
      <c r="URJ9" s="91"/>
      <c r="URK9" s="91"/>
      <c r="URL9" s="91"/>
      <c r="URM9" s="91"/>
      <c r="URN9" s="91"/>
      <c r="URO9" s="91"/>
      <c r="URP9" s="91"/>
      <c r="URQ9" s="91"/>
      <c r="URR9" s="91"/>
      <c r="URS9" s="91"/>
      <c r="URT9" s="91"/>
      <c r="URU9" s="91"/>
      <c r="URV9" s="91"/>
      <c r="URW9" s="91"/>
      <c r="URX9" s="91"/>
      <c r="URY9" s="91"/>
      <c r="URZ9" s="91"/>
      <c r="USA9" s="91"/>
      <c r="USB9" s="91"/>
      <c r="USC9" s="91"/>
      <c r="USD9" s="91"/>
      <c r="USE9" s="91"/>
      <c r="USF9" s="91"/>
      <c r="USG9" s="91"/>
      <c r="USH9" s="91"/>
      <c r="USI9" s="91"/>
      <c r="USJ9" s="91"/>
      <c r="USK9" s="91"/>
      <c r="USL9" s="91"/>
      <c r="USM9" s="91"/>
      <c r="USN9" s="91"/>
      <c r="USO9" s="91"/>
      <c r="USP9" s="91"/>
      <c r="USQ9" s="91"/>
      <c r="USR9" s="91"/>
      <c r="USS9" s="91"/>
      <c r="UST9" s="91"/>
      <c r="USU9" s="91"/>
      <c r="USV9" s="91"/>
      <c r="USW9" s="91"/>
      <c r="USX9" s="91"/>
      <c r="USY9" s="91"/>
      <c r="USZ9" s="91"/>
      <c r="UTA9" s="91"/>
      <c r="UTB9" s="91"/>
      <c r="UTC9" s="91"/>
      <c r="UTD9" s="91"/>
      <c r="UTE9" s="91"/>
      <c r="UTF9" s="91"/>
      <c r="UTG9" s="91"/>
      <c r="UTH9" s="91"/>
      <c r="UTI9" s="91"/>
      <c r="UTJ9" s="91"/>
      <c r="UTK9" s="91"/>
      <c r="UTL9" s="91"/>
      <c r="UTM9" s="91"/>
      <c r="UTN9" s="91"/>
      <c r="UTO9" s="91"/>
      <c r="UTP9" s="91"/>
      <c r="UTQ9" s="91"/>
      <c r="UTR9" s="91"/>
      <c r="UTS9" s="91"/>
      <c r="UTT9" s="91"/>
      <c r="UTU9" s="91"/>
      <c r="UTV9" s="91"/>
      <c r="UTW9" s="91"/>
      <c r="UTX9" s="91"/>
      <c r="UTY9" s="91"/>
      <c r="UTZ9" s="91"/>
      <c r="UUA9" s="91"/>
      <c r="UUB9" s="91"/>
      <c r="UUC9" s="91"/>
      <c r="UUD9" s="91"/>
      <c r="UUE9" s="91"/>
      <c r="UUF9" s="91"/>
      <c r="UUG9" s="91"/>
      <c r="UUH9" s="91"/>
      <c r="UUI9" s="91"/>
      <c r="UUJ9" s="91"/>
      <c r="UUK9" s="91"/>
      <c r="UUL9" s="91"/>
      <c r="UUM9" s="91"/>
      <c r="UUN9" s="91"/>
      <c r="UUO9" s="91"/>
      <c r="UUP9" s="91"/>
      <c r="UUQ9" s="91"/>
      <c r="UUR9" s="91"/>
      <c r="UUS9" s="91"/>
      <c r="UUT9" s="91"/>
      <c r="UUU9" s="91"/>
      <c r="UUV9" s="91"/>
      <c r="UUW9" s="91"/>
      <c r="UUX9" s="91"/>
      <c r="UUY9" s="91"/>
      <c r="UUZ9" s="91"/>
      <c r="UVA9" s="91"/>
      <c r="UVB9" s="91"/>
      <c r="UVC9" s="91"/>
      <c r="UVD9" s="91"/>
      <c r="UVE9" s="91"/>
      <c r="UVF9" s="91"/>
      <c r="UVG9" s="91"/>
      <c r="UVH9" s="91"/>
      <c r="UVI9" s="91"/>
      <c r="UVJ9" s="91"/>
      <c r="UVK9" s="91"/>
      <c r="UVL9" s="91"/>
      <c r="UVM9" s="91"/>
      <c r="UVN9" s="91"/>
      <c r="UVO9" s="91"/>
      <c r="UVP9" s="91"/>
      <c r="UVQ9" s="91"/>
      <c r="UVR9" s="91"/>
      <c r="UVS9" s="91"/>
      <c r="UVT9" s="91"/>
      <c r="UVU9" s="91"/>
      <c r="UVV9" s="91"/>
      <c r="UVW9" s="91"/>
      <c r="UVX9" s="91"/>
      <c r="UVY9" s="91"/>
      <c r="UVZ9" s="91"/>
      <c r="UWA9" s="91"/>
      <c r="UWB9" s="91"/>
      <c r="UWC9" s="91"/>
      <c r="UWD9" s="91"/>
      <c r="UWE9" s="91"/>
      <c r="UWF9" s="91"/>
      <c r="UWG9" s="91"/>
      <c r="UWH9" s="91"/>
      <c r="UWI9" s="91"/>
      <c r="UWJ9" s="91"/>
      <c r="UWK9" s="91"/>
      <c r="UWL9" s="91"/>
      <c r="UWM9" s="91"/>
      <c r="UWN9" s="91"/>
      <c r="UWO9" s="91"/>
      <c r="UWP9" s="91"/>
      <c r="UWQ9" s="91"/>
      <c r="UWR9" s="91"/>
      <c r="UWS9" s="91"/>
      <c r="UWT9" s="91"/>
      <c r="UWU9" s="91"/>
      <c r="UWV9" s="91"/>
      <c r="UWW9" s="91"/>
      <c r="UWX9" s="91"/>
      <c r="UWY9" s="91"/>
      <c r="UWZ9" s="91"/>
      <c r="UXA9" s="91"/>
      <c r="UXB9" s="91"/>
      <c r="UXC9" s="91"/>
      <c r="UXD9" s="91"/>
      <c r="UXE9" s="91"/>
      <c r="UXF9" s="91"/>
      <c r="UXG9" s="91"/>
      <c r="UXH9" s="91"/>
      <c r="UXI9" s="91"/>
      <c r="UXJ9" s="91"/>
      <c r="UXK9" s="91"/>
      <c r="UXL9" s="91"/>
      <c r="UXM9" s="91"/>
      <c r="UXN9" s="91"/>
      <c r="UXO9" s="91"/>
      <c r="UXP9" s="91"/>
      <c r="UXQ9" s="91"/>
      <c r="UXR9" s="91"/>
      <c r="UXS9" s="91"/>
      <c r="UXT9" s="91"/>
      <c r="UXU9" s="91"/>
      <c r="UXV9" s="91"/>
      <c r="UXW9" s="91"/>
      <c r="UXX9" s="91"/>
      <c r="UXY9" s="91"/>
      <c r="UXZ9" s="91"/>
      <c r="UYA9" s="91"/>
      <c r="UYB9" s="91"/>
      <c r="UYC9" s="91"/>
      <c r="UYD9" s="91"/>
      <c r="UYE9" s="91"/>
      <c r="UYF9" s="91"/>
      <c r="UYG9" s="91"/>
      <c r="UYH9" s="91"/>
      <c r="UYI9" s="91"/>
      <c r="UYJ9" s="91"/>
      <c r="UYK9" s="91"/>
      <c r="UYL9" s="91"/>
      <c r="UYM9" s="91"/>
      <c r="UYN9" s="91"/>
      <c r="UYO9" s="91"/>
      <c r="UYP9" s="91"/>
      <c r="UYQ9" s="91"/>
      <c r="UYR9" s="91"/>
      <c r="UYS9" s="91"/>
      <c r="UYT9" s="91"/>
      <c r="UYU9" s="91"/>
      <c r="UYV9" s="91"/>
      <c r="UYW9" s="91"/>
      <c r="UYX9" s="91"/>
      <c r="UYY9" s="91"/>
      <c r="UYZ9" s="91"/>
      <c r="UZA9" s="91"/>
      <c r="UZB9" s="91"/>
      <c r="UZC9" s="91"/>
      <c r="UZD9" s="91"/>
      <c r="UZE9" s="91"/>
      <c r="UZF9" s="91"/>
      <c r="UZG9" s="91"/>
      <c r="UZH9" s="91"/>
      <c r="UZI9" s="91"/>
      <c r="UZJ9" s="91"/>
      <c r="UZK9" s="91"/>
      <c r="UZL9" s="91"/>
      <c r="UZM9" s="91"/>
      <c r="UZN9" s="91"/>
      <c r="UZO9" s="91"/>
      <c r="UZP9" s="91"/>
      <c r="UZQ9" s="91"/>
      <c r="UZR9" s="91"/>
      <c r="UZS9" s="91"/>
      <c r="UZT9" s="91"/>
      <c r="UZU9" s="91"/>
      <c r="UZV9" s="91"/>
      <c r="UZW9" s="91"/>
      <c r="UZX9" s="91"/>
      <c r="UZY9" s="91"/>
      <c r="UZZ9" s="91"/>
      <c r="VAA9" s="91"/>
      <c r="VAB9" s="91"/>
      <c r="VAC9" s="91"/>
      <c r="VAD9" s="91"/>
      <c r="VAE9" s="91"/>
      <c r="VAF9" s="91"/>
      <c r="VAG9" s="91"/>
      <c r="VAH9" s="91"/>
      <c r="VAI9" s="91"/>
      <c r="VAJ9" s="91"/>
      <c r="VAK9" s="91"/>
      <c r="VAL9" s="91"/>
      <c r="VAM9" s="91"/>
      <c r="VAN9" s="91"/>
      <c r="VAO9" s="91"/>
      <c r="VAP9" s="91"/>
      <c r="VAQ9" s="91"/>
      <c r="VAR9" s="91"/>
      <c r="VAS9" s="91"/>
      <c r="VAT9" s="91"/>
      <c r="VAU9" s="91"/>
      <c r="VAV9" s="91"/>
      <c r="VAW9" s="91"/>
      <c r="VAX9" s="91"/>
      <c r="VAY9" s="91"/>
      <c r="VAZ9" s="91"/>
      <c r="VBA9" s="91"/>
      <c r="VBB9" s="91"/>
      <c r="VBC9" s="91"/>
      <c r="VBD9" s="91"/>
      <c r="VBE9" s="91"/>
      <c r="VBF9" s="91"/>
      <c r="VBG9" s="91"/>
      <c r="VBH9" s="91"/>
      <c r="VBI9" s="91"/>
      <c r="VBJ9" s="91"/>
      <c r="VBK9" s="91"/>
      <c r="VBL9" s="91"/>
      <c r="VBM9" s="91"/>
      <c r="VBN9" s="91"/>
      <c r="VBO9" s="91"/>
      <c r="VBP9" s="91"/>
      <c r="VBQ9" s="91"/>
      <c r="VBR9" s="91"/>
      <c r="VBS9" s="91"/>
      <c r="VBT9" s="91"/>
      <c r="VBU9" s="91"/>
      <c r="VBV9" s="91"/>
      <c r="VBW9" s="91"/>
      <c r="VBX9" s="91"/>
      <c r="VBY9" s="91"/>
      <c r="VBZ9" s="91"/>
      <c r="VCA9" s="91"/>
      <c r="VCB9" s="91"/>
      <c r="VCC9" s="91"/>
      <c r="VCD9" s="91"/>
      <c r="VCE9" s="91"/>
      <c r="VCF9" s="91"/>
      <c r="VCG9" s="91"/>
      <c r="VCH9" s="91"/>
      <c r="VCI9" s="91"/>
      <c r="VCJ9" s="91"/>
      <c r="VCK9" s="91"/>
      <c r="VCL9" s="91"/>
      <c r="VCM9" s="91"/>
      <c r="VCN9" s="91"/>
      <c r="VCO9" s="91"/>
      <c r="VCP9" s="91"/>
      <c r="VCQ9" s="91"/>
      <c r="VCR9" s="91"/>
      <c r="VCS9" s="91"/>
      <c r="VCT9" s="91"/>
      <c r="VCU9" s="91"/>
      <c r="VCV9" s="91"/>
      <c r="VCW9" s="91"/>
      <c r="VCX9" s="91"/>
      <c r="VCY9" s="91"/>
      <c r="VCZ9" s="91"/>
      <c r="VDA9" s="91"/>
      <c r="VDB9" s="91"/>
      <c r="VDC9" s="91"/>
      <c r="VDD9" s="91"/>
      <c r="VDE9" s="91"/>
      <c r="VDF9" s="91"/>
      <c r="VDG9" s="91"/>
      <c r="VDH9" s="91"/>
      <c r="VDI9" s="91"/>
      <c r="VDJ9" s="91"/>
      <c r="VDK9" s="91"/>
      <c r="VDL9" s="91"/>
      <c r="VDM9" s="91"/>
      <c r="VDN9" s="91"/>
      <c r="VDO9" s="91"/>
      <c r="VDP9" s="91"/>
      <c r="VDQ9" s="91"/>
      <c r="VDR9" s="91"/>
      <c r="VDS9" s="91"/>
      <c r="VDT9" s="91"/>
      <c r="VDU9" s="91"/>
      <c r="VDV9" s="91"/>
      <c r="VDW9" s="91"/>
      <c r="VDX9" s="91"/>
      <c r="VDY9" s="91"/>
      <c r="VDZ9" s="91"/>
      <c r="VEA9" s="91"/>
      <c r="VEB9" s="91"/>
      <c r="VEC9" s="91"/>
      <c r="VED9" s="91"/>
      <c r="VEE9" s="91"/>
      <c r="VEF9" s="91"/>
      <c r="VEG9" s="91"/>
      <c r="VEH9" s="91"/>
      <c r="VEI9" s="91"/>
      <c r="VEJ9" s="91"/>
      <c r="VEK9" s="91"/>
      <c r="VEL9" s="91"/>
      <c r="VEM9" s="91"/>
      <c r="VEN9" s="91"/>
      <c r="VEO9" s="91"/>
      <c r="VEP9" s="91"/>
      <c r="VEQ9" s="91"/>
      <c r="VER9" s="91"/>
      <c r="VES9" s="91"/>
      <c r="VET9" s="91"/>
      <c r="VEU9" s="91"/>
      <c r="VEV9" s="91"/>
      <c r="VEW9" s="91"/>
      <c r="VEX9" s="91"/>
      <c r="VEY9" s="91"/>
      <c r="VEZ9" s="91"/>
      <c r="VFA9" s="91"/>
      <c r="VFB9" s="91"/>
      <c r="VFC9" s="91"/>
      <c r="VFD9" s="91"/>
      <c r="VFE9" s="91"/>
      <c r="VFF9" s="91"/>
      <c r="VFG9" s="91"/>
      <c r="VFH9" s="91"/>
      <c r="VFI9" s="91"/>
      <c r="VFJ9" s="91"/>
      <c r="VFK9" s="91"/>
      <c r="VFL9" s="91"/>
      <c r="VFM9" s="91"/>
      <c r="VFN9" s="91"/>
      <c r="VFO9" s="91"/>
      <c r="VFP9" s="91"/>
      <c r="VFQ9" s="91"/>
      <c r="VFR9" s="91"/>
      <c r="VFS9" s="91"/>
      <c r="VFT9" s="91"/>
      <c r="VFU9" s="91"/>
      <c r="VFV9" s="91"/>
      <c r="VFW9" s="91"/>
      <c r="VFX9" s="91"/>
      <c r="VFY9" s="91"/>
      <c r="VFZ9" s="91"/>
      <c r="VGA9" s="91"/>
      <c r="VGB9" s="91"/>
      <c r="VGC9" s="91"/>
      <c r="VGD9" s="91"/>
      <c r="VGE9" s="91"/>
      <c r="VGF9" s="91"/>
      <c r="VGG9" s="91"/>
      <c r="VGH9" s="91"/>
      <c r="VGI9" s="91"/>
      <c r="VGJ9" s="91"/>
      <c r="VGK9" s="91"/>
      <c r="VGL9" s="91"/>
      <c r="VGM9" s="91"/>
      <c r="VGN9" s="91"/>
      <c r="VGO9" s="91"/>
      <c r="VGP9" s="91"/>
      <c r="VGQ9" s="91"/>
      <c r="VGR9" s="91"/>
      <c r="VGS9" s="91"/>
      <c r="VGT9" s="91"/>
      <c r="VGU9" s="91"/>
      <c r="VGV9" s="91"/>
      <c r="VGW9" s="91"/>
      <c r="VGX9" s="91"/>
      <c r="VGY9" s="91"/>
      <c r="VGZ9" s="91"/>
      <c r="VHA9" s="91"/>
      <c r="VHB9" s="91"/>
      <c r="VHC9" s="91"/>
      <c r="VHD9" s="91"/>
      <c r="VHE9" s="91"/>
      <c r="VHF9" s="91"/>
      <c r="VHG9" s="91"/>
      <c r="VHH9" s="91"/>
      <c r="VHI9" s="91"/>
      <c r="VHJ9" s="91"/>
      <c r="VHK9" s="91"/>
      <c r="VHL9" s="91"/>
      <c r="VHM9" s="91"/>
      <c r="VHN9" s="91"/>
      <c r="VHO9" s="91"/>
      <c r="VHP9" s="91"/>
      <c r="VHQ9" s="91"/>
      <c r="VHR9" s="91"/>
      <c r="VHS9" s="91"/>
      <c r="VHT9" s="91"/>
      <c r="VHU9" s="91"/>
      <c r="VHV9" s="91"/>
      <c r="VHW9" s="91"/>
      <c r="VHX9" s="91"/>
      <c r="VHY9" s="91"/>
      <c r="VHZ9" s="91"/>
      <c r="VIA9" s="91"/>
      <c r="VIB9" s="91"/>
      <c r="VIC9" s="91"/>
      <c r="VID9" s="91"/>
      <c r="VIE9" s="91"/>
      <c r="VIF9" s="91"/>
      <c r="VIG9" s="91"/>
      <c r="VIH9" s="91"/>
      <c r="VII9" s="91"/>
      <c r="VIJ9" s="91"/>
      <c r="VIK9" s="91"/>
      <c r="VIL9" s="91"/>
      <c r="VIM9" s="91"/>
      <c r="VIN9" s="91"/>
      <c r="VIO9" s="91"/>
      <c r="VIP9" s="91"/>
      <c r="VIQ9" s="91"/>
      <c r="VIR9" s="91"/>
      <c r="VIS9" s="91"/>
      <c r="VIT9" s="91"/>
      <c r="VIU9" s="91"/>
      <c r="VIV9" s="91"/>
      <c r="VIW9" s="91"/>
      <c r="VIX9" s="91"/>
      <c r="VIY9" s="91"/>
      <c r="VIZ9" s="91"/>
      <c r="VJA9" s="91"/>
      <c r="VJB9" s="91"/>
      <c r="VJC9" s="91"/>
      <c r="VJD9" s="91"/>
      <c r="VJE9" s="91"/>
      <c r="VJF9" s="91"/>
      <c r="VJG9" s="91"/>
      <c r="VJH9" s="91"/>
      <c r="VJI9" s="91"/>
      <c r="VJJ9" s="91"/>
      <c r="VJK9" s="91"/>
      <c r="VJL9" s="91"/>
      <c r="VJM9" s="91"/>
      <c r="VJN9" s="91"/>
      <c r="VJO9" s="91"/>
      <c r="VJP9" s="91"/>
      <c r="VJQ9" s="91"/>
      <c r="VJR9" s="91"/>
      <c r="VJS9" s="91"/>
      <c r="VJT9" s="91"/>
      <c r="VJU9" s="91"/>
      <c r="VJV9" s="91"/>
      <c r="VJW9" s="91"/>
      <c r="VJX9" s="91"/>
      <c r="VJY9" s="91"/>
      <c r="VJZ9" s="91"/>
      <c r="VKA9" s="91"/>
      <c r="VKB9" s="91"/>
      <c r="VKC9" s="91"/>
      <c r="VKD9" s="91"/>
      <c r="VKE9" s="91"/>
      <c r="VKF9" s="91"/>
      <c r="VKG9" s="91"/>
      <c r="VKH9" s="91"/>
      <c r="VKI9" s="91"/>
      <c r="VKJ9" s="91"/>
      <c r="VKK9" s="91"/>
      <c r="VKL9" s="91"/>
      <c r="VKM9" s="91"/>
      <c r="VKN9" s="91"/>
      <c r="VKO9" s="91"/>
      <c r="VKP9" s="91"/>
      <c r="VKQ9" s="91"/>
      <c r="VKR9" s="91"/>
      <c r="VKS9" s="91"/>
      <c r="VKT9" s="91"/>
      <c r="VKU9" s="91"/>
      <c r="VKV9" s="91"/>
      <c r="VKW9" s="91"/>
      <c r="VKX9" s="91"/>
      <c r="VKY9" s="91"/>
      <c r="VKZ9" s="91"/>
      <c r="VLA9" s="91"/>
      <c r="VLB9" s="91"/>
      <c r="VLC9" s="91"/>
      <c r="VLD9" s="91"/>
      <c r="VLE9" s="91"/>
      <c r="VLF9" s="91"/>
      <c r="VLG9" s="91"/>
      <c r="VLH9" s="91"/>
      <c r="VLI9" s="91"/>
      <c r="VLJ9" s="91"/>
      <c r="VLK9" s="91"/>
      <c r="VLL9" s="91"/>
      <c r="VLM9" s="91"/>
      <c r="VLN9" s="91"/>
      <c r="VLO9" s="91"/>
      <c r="VLP9" s="91"/>
      <c r="VLQ9" s="91"/>
      <c r="VLR9" s="91"/>
      <c r="VLS9" s="91"/>
      <c r="VLT9" s="91"/>
      <c r="VLU9" s="91"/>
      <c r="VLV9" s="91"/>
      <c r="VLW9" s="91"/>
      <c r="VLX9" s="91"/>
      <c r="VLY9" s="91"/>
      <c r="VLZ9" s="91"/>
      <c r="VMA9" s="91"/>
      <c r="VMB9" s="91"/>
      <c r="VMC9" s="91"/>
      <c r="VMD9" s="91"/>
      <c r="VME9" s="91"/>
      <c r="VMF9" s="91"/>
      <c r="VMG9" s="91"/>
      <c r="VMH9" s="91"/>
      <c r="VMI9" s="91"/>
      <c r="VMJ9" s="91"/>
      <c r="VMK9" s="91"/>
      <c r="VML9" s="91"/>
      <c r="VMM9" s="91"/>
      <c r="VMN9" s="91"/>
      <c r="VMO9" s="91"/>
      <c r="VMP9" s="91"/>
      <c r="VMQ9" s="91"/>
      <c r="VMR9" s="91"/>
      <c r="VMS9" s="91"/>
      <c r="VMT9" s="91"/>
      <c r="VMU9" s="91"/>
      <c r="VMV9" s="91"/>
      <c r="VMW9" s="91"/>
      <c r="VMX9" s="91"/>
      <c r="VMY9" s="91"/>
      <c r="VMZ9" s="91"/>
      <c r="VNA9" s="91"/>
      <c r="VNB9" s="91"/>
      <c r="VNC9" s="91"/>
      <c r="VND9" s="91"/>
      <c r="VNE9" s="91"/>
      <c r="VNF9" s="91"/>
      <c r="VNG9" s="91"/>
      <c r="VNH9" s="91"/>
      <c r="VNI9" s="91"/>
      <c r="VNJ9" s="91"/>
      <c r="VNK9" s="91"/>
      <c r="VNL9" s="91"/>
      <c r="VNM9" s="91"/>
      <c r="VNN9" s="91"/>
      <c r="VNO9" s="91"/>
      <c r="VNP9" s="91"/>
      <c r="VNQ9" s="91"/>
      <c r="VNR9" s="91"/>
      <c r="VNS9" s="91"/>
      <c r="VNT9" s="91"/>
      <c r="VNU9" s="91"/>
      <c r="VNV9" s="91"/>
      <c r="VNW9" s="91"/>
      <c r="VNX9" s="91"/>
      <c r="VNY9" s="91"/>
      <c r="VNZ9" s="91"/>
      <c r="VOA9" s="91"/>
      <c r="VOB9" s="91"/>
      <c r="VOC9" s="91"/>
      <c r="VOD9" s="91"/>
      <c r="VOE9" s="91"/>
      <c r="VOF9" s="91"/>
      <c r="VOG9" s="91"/>
      <c r="VOH9" s="91"/>
      <c r="VOI9" s="91"/>
      <c r="VOJ9" s="91"/>
      <c r="VOK9" s="91"/>
      <c r="VOL9" s="91"/>
      <c r="VOM9" s="91"/>
      <c r="VON9" s="91"/>
      <c r="VOO9" s="91"/>
      <c r="VOP9" s="91"/>
      <c r="VOQ9" s="91"/>
      <c r="VOR9" s="91"/>
      <c r="VOS9" s="91"/>
      <c r="VOT9" s="91"/>
      <c r="VOU9" s="91"/>
      <c r="VOV9" s="91"/>
      <c r="VOW9" s="91"/>
      <c r="VOX9" s="91"/>
      <c r="VOY9" s="91"/>
      <c r="VOZ9" s="91"/>
      <c r="VPA9" s="91"/>
      <c r="VPB9" s="91"/>
      <c r="VPC9" s="91"/>
      <c r="VPD9" s="91"/>
      <c r="VPE9" s="91"/>
      <c r="VPF9" s="91"/>
      <c r="VPG9" s="91"/>
      <c r="VPH9" s="91"/>
      <c r="VPI9" s="91"/>
      <c r="VPJ9" s="91"/>
      <c r="VPK9" s="91"/>
      <c r="VPL9" s="91"/>
      <c r="VPM9" s="91"/>
      <c r="VPN9" s="91"/>
      <c r="VPO9" s="91"/>
      <c r="VPP9" s="91"/>
      <c r="VPQ9" s="91"/>
      <c r="VPR9" s="91"/>
      <c r="VPS9" s="91"/>
      <c r="VPT9" s="91"/>
      <c r="VPU9" s="91"/>
      <c r="VPV9" s="91"/>
      <c r="VPW9" s="91"/>
      <c r="VPX9" s="91"/>
      <c r="VPY9" s="91"/>
      <c r="VPZ9" s="91"/>
      <c r="VQA9" s="91"/>
      <c r="VQB9" s="91"/>
      <c r="VQC9" s="91"/>
      <c r="VQD9" s="91"/>
      <c r="VQE9" s="91"/>
      <c r="VQF9" s="91"/>
      <c r="VQG9" s="91"/>
      <c r="VQH9" s="91"/>
      <c r="VQI9" s="91"/>
      <c r="VQJ9" s="91"/>
      <c r="VQK9" s="91"/>
      <c r="VQL9" s="91"/>
      <c r="VQM9" s="91"/>
      <c r="VQN9" s="91"/>
      <c r="VQO9" s="91"/>
      <c r="VQP9" s="91"/>
      <c r="VQQ9" s="91"/>
      <c r="VQR9" s="91"/>
      <c r="VQS9" s="91"/>
      <c r="VQT9" s="91"/>
      <c r="VQU9" s="91"/>
      <c r="VQV9" s="91"/>
      <c r="VQW9" s="91"/>
      <c r="VQX9" s="91"/>
      <c r="VQY9" s="91"/>
      <c r="VQZ9" s="91"/>
      <c r="VRA9" s="91"/>
      <c r="VRB9" s="91"/>
      <c r="VRC9" s="91"/>
      <c r="VRD9" s="91"/>
      <c r="VRE9" s="91"/>
      <c r="VRF9" s="91"/>
      <c r="VRG9" s="91"/>
      <c r="VRH9" s="91"/>
      <c r="VRI9" s="91"/>
      <c r="VRJ9" s="91"/>
      <c r="VRK9" s="91"/>
      <c r="VRL9" s="91"/>
      <c r="VRM9" s="91"/>
      <c r="VRN9" s="91"/>
      <c r="VRO9" s="91"/>
      <c r="VRP9" s="91"/>
      <c r="VRQ9" s="91"/>
      <c r="VRR9" s="91"/>
      <c r="VRS9" s="91"/>
      <c r="VRT9" s="91"/>
      <c r="VRU9" s="91"/>
      <c r="VRV9" s="91"/>
      <c r="VRW9" s="91"/>
      <c r="VRX9" s="91"/>
      <c r="VRY9" s="91"/>
      <c r="VRZ9" s="91"/>
      <c r="VSA9" s="91"/>
      <c r="VSB9" s="91"/>
      <c r="VSC9" s="91"/>
      <c r="VSD9" s="91"/>
      <c r="VSE9" s="91"/>
      <c r="VSF9" s="91"/>
      <c r="VSG9" s="91"/>
      <c r="VSH9" s="91"/>
      <c r="VSI9" s="91"/>
      <c r="VSJ9" s="91"/>
      <c r="VSK9" s="91"/>
      <c r="VSL9" s="91"/>
      <c r="VSM9" s="91"/>
      <c r="VSN9" s="91"/>
      <c r="VSO9" s="91"/>
      <c r="VSP9" s="91"/>
      <c r="VSQ9" s="91"/>
      <c r="VSR9" s="91"/>
      <c r="VSS9" s="91"/>
      <c r="VST9" s="91"/>
      <c r="VSU9" s="91"/>
      <c r="VSV9" s="91"/>
      <c r="VSW9" s="91"/>
      <c r="VSX9" s="91"/>
      <c r="VSY9" s="91"/>
      <c r="VSZ9" s="91"/>
      <c r="VTA9" s="91"/>
      <c r="VTB9" s="91"/>
      <c r="VTC9" s="91"/>
      <c r="VTD9" s="91"/>
      <c r="VTE9" s="91"/>
      <c r="VTF9" s="91"/>
      <c r="VTG9" s="91"/>
      <c r="VTH9" s="91"/>
      <c r="VTI9" s="91"/>
      <c r="VTJ9" s="91"/>
      <c r="VTK9" s="91"/>
      <c r="VTL9" s="91"/>
      <c r="VTM9" s="91"/>
      <c r="VTN9" s="91"/>
      <c r="VTO9" s="91"/>
      <c r="VTP9" s="91"/>
      <c r="VTQ9" s="91"/>
      <c r="VTR9" s="91"/>
      <c r="VTS9" s="91"/>
      <c r="VTT9" s="91"/>
      <c r="VTU9" s="91"/>
      <c r="VTV9" s="91"/>
      <c r="VTW9" s="91"/>
      <c r="VTX9" s="91"/>
      <c r="VTY9" s="91"/>
      <c r="VTZ9" s="91"/>
      <c r="VUA9" s="91"/>
      <c r="VUB9" s="91"/>
      <c r="VUC9" s="91"/>
      <c r="VUD9" s="91"/>
      <c r="VUE9" s="91"/>
      <c r="VUF9" s="91"/>
      <c r="VUG9" s="91"/>
      <c r="VUH9" s="91"/>
      <c r="VUI9" s="91"/>
      <c r="VUJ9" s="91"/>
      <c r="VUK9" s="91"/>
      <c r="VUL9" s="91"/>
      <c r="VUM9" s="91"/>
      <c r="VUN9" s="91"/>
      <c r="VUO9" s="91"/>
      <c r="VUP9" s="91"/>
      <c r="VUQ9" s="91"/>
      <c r="VUR9" s="91"/>
      <c r="VUS9" s="91"/>
      <c r="VUT9" s="91"/>
      <c r="VUU9" s="91"/>
      <c r="VUV9" s="91"/>
      <c r="VUW9" s="91"/>
      <c r="VUX9" s="91"/>
      <c r="VUY9" s="91"/>
      <c r="VUZ9" s="91"/>
      <c r="VVA9" s="91"/>
      <c r="VVB9" s="91"/>
      <c r="VVC9" s="91"/>
      <c r="VVD9" s="91"/>
      <c r="VVE9" s="91"/>
      <c r="VVF9" s="91"/>
      <c r="VVG9" s="91"/>
      <c r="VVH9" s="91"/>
      <c r="VVI9" s="91"/>
      <c r="VVJ9" s="91"/>
      <c r="VVK9" s="91"/>
      <c r="VVL9" s="91"/>
      <c r="VVM9" s="91"/>
      <c r="VVN9" s="91"/>
      <c r="VVO9" s="91"/>
      <c r="VVP9" s="91"/>
      <c r="VVQ9" s="91"/>
      <c r="VVR9" s="91"/>
      <c r="VVS9" s="91"/>
      <c r="VVT9" s="91"/>
      <c r="VVU9" s="91"/>
      <c r="VVV9" s="91"/>
      <c r="VVW9" s="91"/>
      <c r="VVX9" s="91"/>
      <c r="VVY9" s="91"/>
      <c r="VVZ9" s="91"/>
      <c r="VWA9" s="91"/>
      <c r="VWB9" s="91"/>
      <c r="VWC9" s="91"/>
      <c r="VWD9" s="91"/>
      <c r="VWE9" s="91"/>
      <c r="VWF9" s="91"/>
      <c r="VWG9" s="91"/>
      <c r="VWH9" s="91"/>
      <c r="VWI9" s="91"/>
      <c r="VWJ9" s="91"/>
      <c r="VWK9" s="91"/>
      <c r="VWL9" s="91"/>
      <c r="VWM9" s="91"/>
      <c r="VWN9" s="91"/>
      <c r="VWO9" s="91"/>
      <c r="VWP9" s="91"/>
      <c r="VWQ9" s="91"/>
      <c r="VWR9" s="91"/>
      <c r="VWS9" s="91"/>
      <c r="VWT9" s="91"/>
      <c r="VWU9" s="91"/>
      <c r="VWV9" s="91"/>
      <c r="VWW9" s="91"/>
      <c r="VWX9" s="91"/>
      <c r="VWY9" s="91"/>
      <c r="VWZ9" s="91"/>
      <c r="VXA9" s="91"/>
      <c r="VXB9" s="91"/>
      <c r="VXC9" s="91"/>
      <c r="VXD9" s="91"/>
      <c r="VXE9" s="91"/>
      <c r="VXF9" s="91"/>
      <c r="VXG9" s="91"/>
      <c r="VXH9" s="91"/>
      <c r="VXI9" s="91"/>
      <c r="VXJ9" s="91"/>
      <c r="VXK9" s="91"/>
      <c r="VXL9" s="91"/>
      <c r="VXM9" s="91"/>
      <c r="VXN9" s="91"/>
      <c r="VXO9" s="91"/>
      <c r="VXP9" s="91"/>
      <c r="VXQ9" s="91"/>
      <c r="VXR9" s="91"/>
      <c r="VXS9" s="91"/>
      <c r="VXT9" s="91"/>
      <c r="VXU9" s="91"/>
      <c r="VXV9" s="91"/>
      <c r="VXW9" s="91"/>
      <c r="VXX9" s="91"/>
      <c r="VXY9" s="91"/>
      <c r="VXZ9" s="91"/>
      <c r="VYA9" s="91"/>
      <c r="VYB9" s="91"/>
      <c r="VYC9" s="91"/>
      <c r="VYD9" s="91"/>
      <c r="VYE9" s="91"/>
      <c r="VYF9" s="91"/>
      <c r="VYG9" s="91"/>
      <c r="VYH9" s="91"/>
      <c r="VYI9" s="91"/>
      <c r="VYJ9" s="91"/>
      <c r="VYK9" s="91"/>
      <c r="VYL9" s="91"/>
      <c r="VYM9" s="91"/>
      <c r="VYN9" s="91"/>
      <c r="VYO9" s="91"/>
      <c r="VYP9" s="91"/>
      <c r="VYQ9" s="91"/>
      <c r="VYR9" s="91"/>
      <c r="VYS9" s="91"/>
      <c r="VYT9" s="91"/>
      <c r="VYU9" s="91"/>
      <c r="VYV9" s="91"/>
      <c r="VYW9" s="91"/>
      <c r="VYX9" s="91"/>
      <c r="VYY9" s="91"/>
      <c r="VYZ9" s="91"/>
      <c r="VZA9" s="91"/>
      <c r="VZB9" s="91"/>
      <c r="VZC9" s="91"/>
      <c r="VZD9" s="91"/>
      <c r="VZE9" s="91"/>
      <c r="VZF9" s="91"/>
      <c r="VZG9" s="91"/>
      <c r="VZH9" s="91"/>
      <c r="VZI9" s="91"/>
      <c r="VZJ9" s="91"/>
      <c r="VZK9" s="91"/>
      <c r="VZL9" s="91"/>
      <c r="VZM9" s="91"/>
      <c r="VZN9" s="91"/>
      <c r="VZO9" s="91"/>
      <c r="VZP9" s="91"/>
      <c r="VZQ9" s="91"/>
      <c r="VZR9" s="91"/>
      <c r="VZS9" s="91"/>
      <c r="VZT9" s="91"/>
      <c r="VZU9" s="91"/>
      <c r="VZV9" s="91"/>
      <c r="VZW9" s="91"/>
      <c r="VZX9" s="91"/>
      <c r="VZY9" s="91"/>
      <c r="VZZ9" s="91"/>
      <c r="WAA9" s="91"/>
      <c r="WAB9" s="91"/>
      <c r="WAC9" s="91"/>
      <c r="WAD9" s="91"/>
      <c r="WAE9" s="91"/>
      <c r="WAF9" s="91"/>
      <c r="WAG9" s="91"/>
      <c r="WAH9" s="91"/>
      <c r="WAI9" s="91"/>
      <c r="WAJ9" s="91"/>
      <c r="WAK9" s="91"/>
      <c r="WAL9" s="91"/>
      <c r="WAM9" s="91"/>
      <c r="WAN9" s="91"/>
      <c r="WAO9" s="91"/>
      <c r="WAP9" s="91"/>
      <c r="WAQ9" s="91"/>
      <c r="WAR9" s="91"/>
      <c r="WAS9" s="91"/>
      <c r="WAT9" s="91"/>
      <c r="WAU9" s="91"/>
      <c r="WAV9" s="91"/>
      <c r="WAW9" s="91"/>
      <c r="WAX9" s="91"/>
      <c r="WAY9" s="91"/>
      <c r="WAZ9" s="91"/>
      <c r="WBA9" s="91"/>
      <c r="WBB9" s="91"/>
      <c r="WBC9" s="91"/>
      <c r="WBD9" s="91"/>
      <c r="WBE9" s="91"/>
      <c r="WBF9" s="91"/>
      <c r="WBG9" s="91"/>
      <c r="WBH9" s="91"/>
      <c r="WBI9" s="91"/>
      <c r="WBJ9" s="91"/>
      <c r="WBK9" s="91"/>
      <c r="WBL9" s="91"/>
      <c r="WBM9" s="91"/>
      <c r="WBN9" s="91"/>
      <c r="WBO9" s="91"/>
      <c r="WBP9" s="91"/>
      <c r="WBQ9" s="91"/>
      <c r="WBR9" s="91"/>
      <c r="WBS9" s="91"/>
      <c r="WBT9" s="91"/>
      <c r="WBU9" s="91"/>
      <c r="WBV9" s="91"/>
      <c r="WBW9" s="91"/>
      <c r="WBX9" s="91"/>
      <c r="WBY9" s="91"/>
      <c r="WBZ9" s="91"/>
      <c r="WCA9" s="91"/>
      <c r="WCB9" s="91"/>
      <c r="WCC9" s="91"/>
      <c r="WCD9" s="91"/>
      <c r="WCE9" s="91"/>
      <c r="WCF9" s="91"/>
      <c r="WCG9" s="91"/>
      <c r="WCH9" s="91"/>
      <c r="WCI9" s="91"/>
      <c r="WCJ9" s="91"/>
      <c r="WCK9" s="91"/>
      <c r="WCL9" s="91"/>
      <c r="WCM9" s="91"/>
      <c r="WCN9" s="91"/>
      <c r="WCO9" s="91"/>
      <c r="WCP9" s="91"/>
      <c r="WCQ9" s="91"/>
      <c r="WCR9" s="91"/>
      <c r="WCS9" s="91"/>
      <c r="WCT9" s="91"/>
      <c r="WCU9" s="91"/>
      <c r="WCV9" s="91"/>
      <c r="WCW9" s="91"/>
      <c r="WCX9" s="91"/>
      <c r="WCY9" s="91"/>
      <c r="WCZ9" s="91"/>
      <c r="WDA9" s="91"/>
      <c r="WDB9" s="91"/>
      <c r="WDC9" s="91"/>
      <c r="WDD9" s="91"/>
      <c r="WDE9" s="91"/>
      <c r="WDF9" s="91"/>
      <c r="WDG9" s="91"/>
      <c r="WDH9" s="91"/>
      <c r="WDI9" s="91"/>
      <c r="WDJ9" s="91"/>
      <c r="WDK9" s="91"/>
      <c r="WDL9" s="91"/>
      <c r="WDM9" s="91"/>
      <c r="WDN9" s="91"/>
      <c r="WDO9" s="91"/>
      <c r="WDP9" s="91"/>
      <c r="WDQ9" s="91"/>
      <c r="WDR9" s="91"/>
      <c r="WDS9" s="91"/>
      <c r="WDT9" s="91"/>
      <c r="WDU9" s="91"/>
      <c r="WDV9" s="91"/>
      <c r="WDW9" s="91"/>
      <c r="WDX9" s="91"/>
      <c r="WDY9" s="91"/>
      <c r="WDZ9" s="91"/>
      <c r="WEA9" s="91"/>
      <c r="WEB9" s="91"/>
      <c r="WEC9" s="91"/>
      <c r="WED9" s="91"/>
      <c r="WEE9" s="91"/>
      <c r="WEF9" s="91"/>
      <c r="WEG9" s="91"/>
      <c r="WEH9" s="91"/>
      <c r="WEI9" s="91"/>
      <c r="WEJ9" s="91"/>
      <c r="WEK9" s="91"/>
      <c r="WEL9" s="91"/>
      <c r="WEM9" s="91"/>
      <c r="WEN9" s="91"/>
      <c r="WEO9" s="91"/>
      <c r="WEP9" s="91"/>
      <c r="WEQ9" s="91"/>
      <c r="WER9" s="91"/>
      <c r="WES9" s="91"/>
      <c r="WET9" s="91"/>
      <c r="WEU9" s="91"/>
      <c r="WEV9" s="91"/>
      <c r="WEW9" s="91"/>
      <c r="WEX9" s="91"/>
      <c r="WEY9" s="91"/>
      <c r="WEZ9" s="91"/>
      <c r="WFA9" s="91"/>
      <c r="WFB9" s="91"/>
      <c r="WFC9" s="91"/>
      <c r="WFD9" s="91"/>
      <c r="WFE9" s="91"/>
      <c r="WFF9" s="91"/>
      <c r="WFG9" s="91"/>
      <c r="WFH9" s="91"/>
      <c r="WFI9" s="91"/>
      <c r="WFJ9" s="91"/>
      <c r="WFK9" s="91"/>
      <c r="WFL9" s="91"/>
      <c r="WFM9" s="91"/>
      <c r="WFN9" s="91"/>
      <c r="WFO9" s="91"/>
      <c r="WFP9" s="91"/>
      <c r="WFQ9" s="91"/>
      <c r="WFR9" s="91"/>
      <c r="WFS9" s="91"/>
      <c r="WFT9" s="91"/>
      <c r="WFU9" s="91"/>
      <c r="WFV9" s="91"/>
      <c r="WFW9" s="91"/>
      <c r="WFX9" s="91"/>
      <c r="WFY9" s="91"/>
      <c r="WFZ9" s="91"/>
      <c r="WGA9" s="91"/>
      <c r="WGB9" s="91"/>
      <c r="WGC9" s="91"/>
      <c r="WGD9" s="91"/>
      <c r="WGE9" s="91"/>
      <c r="WGF9" s="91"/>
      <c r="WGG9" s="91"/>
      <c r="WGH9" s="91"/>
      <c r="WGI9" s="91"/>
      <c r="WGJ9" s="91"/>
      <c r="WGK9" s="91"/>
      <c r="WGL9" s="91"/>
      <c r="WGM9" s="91"/>
      <c r="WGN9" s="91"/>
      <c r="WGO9" s="91"/>
      <c r="WGP9" s="91"/>
      <c r="WGQ9" s="91"/>
      <c r="WGR9" s="91"/>
      <c r="WGS9" s="91"/>
      <c r="WGT9" s="91"/>
      <c r="WGU9" s="91"/>
      <c r="WGV9" s="91"/>
      <c r="WGW9" s="91"/>
      <c r="WGX9" s="91"/>
      <c r="WGY9" s="91"/>
      <c r="WGZ9" s="91"/>
      <c r="WHA9" s="91"/>
      <c r="WHB9" s="91"/>
      <c r="WHC9" s="91"/>
      <c r="WHD9" s="91"/>
      <c r="WHE9" s="91"/>
      <c r="WHF9" s="91"/>
      <c r="WHG9" s="91"/>
      <c r="WHH9" s="91"/>
      <c r="WHI9" s="91"/>
      <c r="WHJ9" s="91"/>
      <c r="WHK9" s="91"/>
      <c r="WHL9" s="91"/>
      <c r="WHM9" s="91"/>
      <c r="WHN9" s="91"/>
      <c r="WHO9" s="91"/>
      <c r="WHP9" s="91"/>
      <c r="WHQ9" s="91"/>
      <c r="WHR9" s="91"/>
      <c r="WHS9" s="91"/>
      <c r="WHT9" s="91"/>
      <c r="WHU9" s="91"/>
      <c r="WHV9" s="91"/>
      <c r="WHW9" s="91"/>
      <c r="WHX9" s="91"/>
      <c r="WHY9" s="91"/>
      <c r="WHZ9" s="91"/>
      <c r="WIA9" s="91"/>
      <c r="WIB9" s="91"/>
      <c r="WIC9" s="91"/>
      <c r="WID9" s="91"/>
      <c r="WIE9" s="91"/>
      <c r="WIF9" s="91"/>
      <c r="WIG9" s="91"/>
      <c r="WIH9" s="91"/>
      <c r="WII9" s="91"/>
      <c r="WIJ9" s="91"/>
      <c r="WIK9" s="91"/>
      <c r="WIL9" s="91"/>
      <c r="WIM9" s="91"/>
      <c r="WIN9" s="91"/>
      <c r="WIO9" s="91"/>
      <c r="WIP9" s="91"/>
      <c r="WIQ9" s="91"/>
      <c r="WIR9" s="91"/>
      <c r="WIS9" s="91"/>
      <c r="WIT9" s="91"/>
      <c r="WIU9" s="91"/>
      <c r="WIV9" s="91"/>
      <c r="WIW9" s="91"/>
      <c r="WIX9" s="91"/>
      <c r="WIY9" s="91"/>
      <c r="WIZ9" s="91"/>
      <c r="WJA9" s="91"/>
      <c r="WJB9" s="91"/>
      <c r="WJC9" s="91"/>
      <c r="WJD9" s="91"/>
      <c r="WJE9" s="91"/>
      <c r="WJF9" s="91"/>
      <c r="WJG9" s="91"/>
      <c r="WJH9" s="91"/>
      <c r="WJI9" s="91"/>
      <c r="WJJ9" s="91"/>
      <c r="WJK9" s="91"/>
      <c r="WJL9" s="91"/>
      <c r="WJM9" s="91"/>
      <c r="WJN9" s="91"/>
      <c r="WJO9" s="91"/>
      <c r="WJP9" s="91"/>
      <c r="WJQ9" s="91"/>
      <c r="WJR9" s="91"/>
      <c r="WJS9" s="91"/>
      <c r="WJT9" s="91"/>
      <c r="WJU9" s="91"/>
      <c r="WJV9" s="91"/>
      <c r="WJW9" s="91"/>
      <c r="WJX9" s="91"/>
      <c r="WJY9" s="91"/>
      <c r="WJZ9" s="91"/>
      <c r="WKA9" s="91"/>
      <c r="WKB9" s="91"/>
      <c r="WKC9" s="91"/>
      <c r="WKD9" s="91"/>
      <c r="WKE9" s="91"/>
      <c r="WKF9" s="91"/>
      <c r="WKG9" s="91"/>
      <c r="WKH9" s="91"/>
      <c r="WKI9" s="91"/>
      <c r="WKJ9" s="91"/>
      <c r="WKK9" s="91"/>
      <c r="WKL9" s="91"/>
      <c r="WKM9" s="91"/>
      <c r="WKN9" s="91"/>
      <c r="WKO9" s="91"/>
      <c r="WKP9" s="91"/>
      <c r="WKQ9" s="91"/>
      <c r="WKR9" s="91"/>
      <c r="WKS9" s="91"/>
      <c r="WKT9" s="91"/>
      <c r="WKU9" s="91"/>
      <c r="WKV9" s="91"/>
      <c r="WKW9" s="91"/>
      <c r="WKX9" s="91"/>
      <c r="WKY9" s="91"/>
      <c r="WKZ9" s="91"/>
      <c r="WLA9" s="91"/>
      <c r="WLB9" s="91"/>
      <c r="WLC9" s="91"/>
      <c r="WLD9" s="91"/>
      <c r="WLE9" s="91"/>
      <c r="WLF9" s="91"/>
      <c r="WLG9" s="91"/>
      <c r="WLH9" s="91"/>
      <c r="WLI9" s="91"/>
      <c r="WLJ9" s="91"/>
      <c r="WLK9" s="91"/>
      <c r="WLL9" s="91"/>
      <c r="WLM9" s="91"/>
      <c r="WLN9" s="91"/>
      <c r="WLO9" s="91"/>
      <c r="WLP9" s="91"/>
      <c r="WLQ9" s="91"/>
      <c r="WLR9" s="91"/>
      <c r="WLS9" s="91"/>
      <c r="WLT9" s="91"/>
      <c r="WLU9" s="91"/>
      <c r="WLV9" s="91"/>
      <c r="WLW9" s="91"/>
      <c r="WLX9" s="91"/>
      <c r="WLY9" s="91"/>
      <c r="WLZ9" s="91"/>
      <c r="WMA9" s="91"/>
      <c r="WMB9" s="91"/>
      <c r="WMC9" s="91"/>
      <c r="WMD9" s="91"/>
      <c r="WME9" s="91"/>
      <c r="WMF9" s="91"/>
      <c r="WMG9" s="91"/>
      <c r="WMH9" s="91"/>
      <c r="WMI9" s="91"/>
      <c r="WMJ9" s="91"/>
      <c r="WMK9" s="91"/>
      <c r="WML9" s="91"/>
      <c r="WMM9" s="91"/>
      <c r="WMN9" s="91"/>
      <c r="WMO9" s="91"/>
      <c r="WMP9" s="91"/>
      <c r="WMQ9" s="91"/>
      <c r="WMR9" s="91"/>
      <c r="WMS9" s="91"/>
      <c r="WMT9" s="91"/>
      <c r="WMU9" s="91"/>
      <c r="WMV9" s="91"/>
      <c r="WMW9" s="91"/>
      <c r="WMX9" s="91"/>
      <c r="WMY9" s="91"/>
      <c r="WMZ9" s="91"/>
      <c r="WNA9" s="91"/>
      <c r="WNB9" s="91"/>
      <c r="WNC9" s="91"/>
      <c r="WND9" s="91"/>
      <c r="WNE9" s="91"/>
      <c r="WNF9" s="91"/>
      <c r="WNG9" s="91"/>
      <c r="WNH9" s="91"/>
      <c r="WNI9" s="91"/>
      <c r="WNJ9" s="91"/>
      <c r="WNK9" s="91"/>
      <c r="WNL9" s="91"/>
      <c r="WNM9" s="91"/>
      <c r="WNN9" s="91"/>
      <c r="WNO9" s="91"/>
      <c r="WNP9" s="91"/>
      <c r="WNQ9" s="91"/>
      <c r="WNR9" s="91"/>
      <c r="WNS9" s="91"/>
      <c r="WNT9" s="91"/>
      <c r="WNU9" s="91"/>
      <c r="WNV9" s="91"/>
      <c r="WNW9" s="91"/>
      <c r="WNX9" s="91"/>
      <c r="WNY9" s="91"/>
      <c r="WNZ9" s="91"/>
      <c r="WOA9" s="91"/>
      <c r="WOB9" s="91"/>
      <c r="WOC9" s="91"/>
      <c r="WOD9" s="91"/>
      <c r="WOE9" s="91"/>
      <c r="WOF9" s="91"/>
      <c r="WOG9" s="91"/>
      <c r="WOH9" s="91"/>
      <c r="WOI9" s="91"/>
      <c r="WOJ9" s="91"/>
      <c r="WOK9" s="91"/>
      <c r="WOL9" s="91"/>
      <c r="WOM9" s="91"/>
      <c r="WON9" s="91"/>
      <c r="WOO9" s="91"/>
      <c r="WOP9" s="91"/>
      <c r="WOQ9" s="91"/>
      <c r="WOR9" s="91"/>
      <c r="WOS9" s="91"/>
      <c r="WOT9" s="91"/>
      <c r="WOU9" s="91"/>
      <c r="WOV9" s="91"/>
      <c r="WOW9" s="91"/>
      <c r="WOX9" s="91"/>
      <c r="WOY9" s="91"/>
      <c r="WOZ9" s="91"/>
      <c r="WPA9" s="91"/>
      <c r="WPB9" s="91"/>
      <c r="WPC9" s="91"/>
      <c r="WPD9" s="91"/>
      <c r="WPE9" s="91"/>
      <c r="WPF9" s="91"/>
      <c r="WPG9" s="91"/>
      <c r="WPH9" s="91"/>
      <c r="WPI9" s="91"/>
      <c r="WPJ9" s="91"/>
      <c r="WPK9" s="91"/>
      <c r="WPL9" s="91"/>
      <c r="WPM9" s="91"/>
      <c r="WPN9" s="91"/>
      <c r="WPO9" s="91"/>
      <c r="WPP9" s="91"/>
      <c r="WPQ9" s="91"/>
      <c r="WPR9" s="91"/>
      <c r="WPS9" s="91"/>
      <c r="WPT9" s="91"/>
      <c r="WPU9" s="91"/>
      <c r="WPV9" s="91"/>
      <c r="WPW9" s="91"/>
      <c r="WPX9" s="91"/>
      <c r="WPY9" s="91"/>
      <c r="WPZ9" s="91"/>
      <c r="WQA9" s="91"/>
      <c r="WQB9" s="91"/>
      <c r="WQC9" s="91"/>
      <c r="WQD9" s="91"/>
      <c r="WQE9" s="91"/>
      <c r="WQF9" s="91"/>
      <c r="WQG9" s="91"/>
      <c r="WQH9" s="91"/>
      <c r="WQI9" s="91"/>
      <c r="WQJ9" s="91"/>
      <c r="WQK9" s="91"/>
      <c r="WQL9" s="91"/>
      <c r="WQM9" s="91"/>
      <c r="WQN9" s="91"/>
      <c r="WQO9" s="91"/>
      <c r="WQP9" s="91"/>
      <c r="WQQ9" s="91"/>
      <c r="WQR9" s="91"/>
      <c r="WQS9" s="91"/>
      <c r="WQT9" s="91"/>
      <c r="WQU9" s="91"/>
      <c r="WQV9" s="91"/>
      <c r="WQW9" s="91"/>
      <c r="WQX9" s="91"/>
      <c r="WQY9" s="91"/>
      <c r="WQZ9" s="91"/>
      <c r="WRA9" s="91"/>
      <c r="WRB9" s="91"/>
      <c r="WRC9" s="91"/>
      <c r="WRD9" s="91"/>
      <c r="WRE9" s="91"/>
      <c r="WRF9" s="91"/>
      <c r="WRG9" s="91"/>
      <c r="WRH9" s="91"/>
      <c r="WRI9" s="91"/>
      <c r="WRJ9" s="91"/>
      <c r="WRK9" s="91"/>
      <c r="WRL9" s="91"/>
      <c r="WRM9" s="91"/>
      <c r="WRN9" s="91"/>
      <c r="WRO9" s="91"/>
      <c r="WRP9" s="91"/>
      <c r="WRQ9" s="91"/>
      <c r="WRR9" s="91"/>
      <c r="WRS9" s="91"/>
      <c r="WRT9" s="91"/>
      <c r="WRU9" s="91"/>
      <c r="WRV9" s="91"/>
      <c r="WRW9" s="91"/>
      <c r="WRX9" s="91"/>
      <c r="WRY9" s="91"/>
      <c r="WRZ9" s="91"/>
      <c r="WSA9" s="91"/>
      <c r="WSB9" s="91"/>
      <c r="WSC9" s="91"/>
      <c r="WSD9" s="91"/>
      <c r="WSE9" s="91"/>
      <c r="WSF9" s="91"/>
      <c r="WSG9" s="91"/>
      <c r="WSH9" s="91"/>
      <c r="WSI9" s="91"/>
      <c r="WSJ9" s="91"/>
      <c r="WSK9" s="91"/>
      <c r="WSL9" s="91"/>
      <c r="WSM9" s="91"/>
      <c r="WSN9" s="91"/>
      <c r="WSO9" s="91"/>
      <c r="WSP9" s="91"/>
      <c r="WSQ9" s="91"/>
      <c r="WSR9" s="91"/>
      <c r="WSS9" s="91"/>
      <c r="WST9" s="91"/>
      <c r="WSU9" s="91"/>
      <c r="WSV9" s="91"/>
      <c r="WSW9" s="91"/>
      <c r="WSX9" s="91"/>
      <c r="WSY9" s="91"/>
      <c r="WSZ9" s="91"/>
      <c r="WTA9" s="91"/>
      <c r="WTB9" s="91"/>
      <c r="WTC9" s="91"/>
      <c r="WTD9" s="91"/>
      <c r="WTE9" s="91"/>
      <c r="WTF9" s="91"/>
      <c r="WTG9" s="91"/>
      <c r="WTH9" s="91"/>
      <c r="WTI9" s="91"/>
      <c r="WTJ9" s="91"/>
      <c r="WTK9" s="91"/>
      <c r="WTL9" s="91"/>
      <c r="WTM9" s="91"/>
      <c r="WTN9" s="91"/>
      <c r="WTO9" s="91"/>
      <c r="WTP9" s="91"/>
      <c r="WTQ9" s="91"/>
      <c r="WTR9" s="91"/>
      <c r="WTS9" s="91"/>
      <c r="WTT9" s="91"/>
      <c r="WTU9" s="91"/>
      <c r="WTV9" s="91"/>
      <c r="WTW9" s="91"/>
      <c r="WTX9" s="91"/>
      <c r="WTY9" s="91"/>
      <c r="WTZ9" s="91"/>
      <c r="WUA9" s="91"/>
      <c r="WUB9" s="91"/>
      <c r="WUC9" s="91"/>
      <c r="WUD9" s="91"/>
      <c r="WUE9" s="91"/>
      <c r="WUF9" s="91"/>
      <c r="WUG9" s="91"/>
      <c r="WUH9" s="91"/>
      <c r="WUI9" s="91"/>
      <c r="WUJ9" s="91"/>
      <c r="WUK9" s="91"/>
      <c r="WUL9" s="91"/>
      <c r="WUM9" s="91"/>
      <c r="WUN9" s="91"/>
      <c r="WUO9" s="91"/>
      <c r="WUP9" s="91"/>
      <c r="WUQ9" s="91"/>
      <c r="WUR9" s="91"/>
      <c r="WUS9" s="91"/>
      <c r="WUT9" s="91"/>
      <c r="WUU9" s="91"/>
      <c r="WUV9" s="91"/>
      <c r="WUW9" s="91"/>
      <c r="WUX9" s="91"/>
      <c r="WUY9" s="91"/>
      <c r="WUZ9" s="91"/>
      <c r="WVA9" s="91"/>
      <c r="WVB9" s="91"/>
      <c r="WVC9" s="91"/>
      <c r="WVD9" s="91"/>
      <c r="WVE9" s="91"/>
      <c r="WVF9" s="91"/>
      <c r="WVG9" s="91"/>
      <c r="WVH9" s="91"/>
      <c r="WVI9" s="91"/>
      <c r="WVJ9" s="91"/>
      <c r="WVK9" s="91"/>
      <c r="WVL9" s="91"/>
      <c r="WVM9" s="91"/>
      <c r="WVN9" s="91"/>
      <c r="WVO9" s="91"/>
      <c r="WVP9" s="91"/>
      <c r="WVQ9" s="91"/>
      <c r="WVR9" s="91"/>
      <c r="WVS9" s="91"/>
      <c r="WVT9" s="91"/>
      <c r="WVU9" s="91"/>
      <c r="WVV9" s="91"/>
      <c r="WVW9" s="91"/>
      <c r="WVX9" s="91"/>
      <c r="WVY9" s="91"/>
      <c r="WVZ9" s="91"/>
      <c r="WWA9" s="91"/>
      <c r="WWB9" s="91"/>
      <c r="WWC9" s="91"/>
      <c r="WWD9" s="91"/>
      <c r="WWE9" s="91"/>
      <c r="WWF9" s="91"/>
      <c r="WWG9" s="91"/>
      <c r="WWH9" s="91"/>
      <c r="WWI9" s="91"/>
      <c r="WWJ9" s="91"/>
      <c r="WWK9" s="91"/>
      <c r="WWL9" s="91"/>
      <c r="WWM9" s="91"/>
      <c r="WWN9" s="91"/>
      <c r="WWO9" s="91"/>
      <c r="WWP9" s="91"/>
      <c r="WWQ9" s="91"/>
      <c r="WWR9" s="91"/>
      <c r="WWS9" s="91"/>
      <c r="WWT9" s="91"/>
      <c r="WWU9" s="91"/>
      <c r="WWV9" s="91"/>
      <c r="WWW9" s="91"/>
      <c r="WWX9" s="91"/>
      <c r="WWY9" s="91"/>
      <c r="WWZ9" s="91"/>
      <c r="WXA9" s="91"/>
      <c r="WXB9" s="91"/>
      <c r="WXC9" s="91"/>
      <c r="WXD9" s="91"/>
      <c r="WXE9" s="91"/>
      <c r="WXF9" s="91"/>
      <c r="WXG9" s="91"/>
      <c r="WXH9" s="91"/>
      <c r="WXI9" s="91"/>
      <c r="WXJ9" s="91"/>
      <c r="WXK9" s="91"/>
      <c r="WXL9" s="91"/>
      <c r="WXM9" s="91"/>
      <c r="WXN9" s="91"/>
      <c r="WXO9" s="91"/>
      <c r="WXP9" s="91"/>
      <c r="WXQ9" s="91"/>
      <c r="WXR9" s="91"/>
      <c r="WXS9" s="91"/>
      <c r="WXT9" s="91"/>
      <c r="WXU9" s="91"/>
      <c r="WXV9" s="91"/>
      <c r="WXW9" s="91"/>
      <c r="WXX9" s="91"/>
      <c r="WXY9" s="91"/>
      <c r="WXZ9" s="91"/>
      <c r="WYA9" s="91"/>
      <c r="WYB9" s="91"/>
      <c r="WYC9" s="91"/>
      <c r="WYD9" s="91"/>
      <c r="WYE9" s="91"/>
      <c r="WYF9" s="91"/>
      <c r="WYG9" s="91"/>
      <c r="WYH9" s="91"/>
      <c r="WYI9" s="91"/>
      <c r="WYJ9" s="91"/>
      <c r="WYK9" s="91"/>
      <c r="WYL9" s="91"/>
      <c r="WYM9" s="91"/>
      <c r="WYN9" s="91"/>
      <c r="WYO9" s="91"/>
      <c r="WYP9" s="91"/>
      <c r="WYQ9" s="91"/>
      <c r="WYR9" s="91"/>
      <c r="WYS9" s="91"/>
      <c r="WYT9" s="91"/>
      <c r="WYU9" s="91"/>
      <c r="WYV9" s="91"/>
      <c r="WYW9" s="91"/>
      <c r="WYX9" s="91"/>
      <c r="WYY9" s="91"/>
      <c r="WYZ9" s="91"/>
      <c r="WZA9" s="91"/>
      <c r="WZB9" s="91"/>
      <c r="WZC9" s="91"/>
      <c r="WZD9" s="91"/>
      <c r="WZE9" s="91"/>
      <c r="WZF9" s="91"/>
      <c r="WZG9" s="91"/>
      <c r="WZH9" s="91"/>
      <c r="WZI9" s="91"/>
      <c r="WZJ9" s="91"/>
      <c r="WZK9" s="91"/>
      <c r="WZL9" s="91"/>
      <c r="WZM9" s="91"/>
      <c r="WZN9" s="91"/>
      <c r="WZO9" s="91"/>
      <c r="WZP9" s="91"/>
      <c r="WZQ9" s="91"/>
      <c r="WZR9" s="91"/>
      <c r="WZS9" s="91"/>
      <c r="WZT9" s="91"/>
      <c r="WZU9" s="91"/>
      <c r="WZV9" s="91"/>
      <c r="WZW9" s="91"/>
      <c r="WZX9" s="91"/>
      <c r="WZY9" s="91"/>
      <c r="WZZ9" s="91"/>
      <c r="XAA9" s="91"/>
      <c r="XAB9" s="91"/>
      <c r="XAC9" s="91"/>
      <c r="XAD9" s="91"/>
      <c r="XAE9" s="91"/>
      <c r="XAF9" s="91"/>
      <c r="XAG9" s="91"/>
      <c r="XAH9" s="91"/>
      <c r="XAI9" s="91"/>
      <c r="XAJ9" s="91"/>
      <c r="XAK9" s="91"/>
      <c r="XAL9" s="91"/>
      <c r="XAM9" s="91"/>
      <c r="XAN9" s="91"/>
      <c r="XAO9" s="91"/>
      <c r="XAP9" s="91"/>
      <c r="XAQ9" s="91"/>
      <c r="XAR9" s="91"/>
      <c r="XAS9" s="91"/>
      <c r="XAT9" s="91"/>
      <c r="XAU9" s="91"/>
      <c r="XAV9" s="91"/>
      <c r="XAW9" s="91"/>
      <c r="XAX9" s="91"/>
      <c r="XAY9" s="91"/>
      <c r="XAZ9" s="91"/>
      <c r="XBA9" s="91"/>
      <c r="XBB9" s="91"/>
      <c r="XBC9" s="91"/>
      <c r="XBD9" s="91"/>
      <c r="XBE9" s="91"/>
      <c r="XBF9" s="91"/>
      <c r="XBG9" s="91"/>
      <c r="XBH9" s="91"/>
      <c r="XBI9" s="91"/>
      <c r="XBJ9" s="91"/>
      <c r="XBK9" s="91"/>
      <c r="XBL9" s="91"/>
      <c r="XBM9" s="91"/>
      <c r="XBN9" s="91"/>
      <c r="XBO9" s="91"/>
      <c r="XBP9" s="91"/>
      <c r="XBQ9" s="91"/>
      <c r="XBR9" s="91"/>
      <c r="XBS9" s="91"/>
      <c r="XBT9" s="91"/>
      <c r="XBU9" s="91"/>
      <c r="XBV9" s="91"/>
      <c r="XBW9" s="91"/>
      <c r="XBX9" s="91"/>
      <c r="XBY9" s="91"/>
      <c r="XBZ9" s="91"/>
      <c r="XCA9" s="91"/>
      <c r="XCB9" s="91"/>
      <c r="XCC9" s="91"/>
      <c r="XCD9" s="91"/>
      <c r="XCE9" s="91"/>
      <c r="XCF9" s="91"/>
      <c r="XCG9" s="91"/>
      <c r="XCH9" s="91"/>
      <c r="XCI9" s="91"/>
      <c r="XCJ9" s="91"/>
      <c r="XCK9" s="91"/>
      <c r="XCL9" s="91"/>
      <c r="XCM9" s="91"/>
      <c r="XCN9" s="91"/>
      <c r="XCO9" s="91"/>
      <c r="XCP9" s="91"/>
      <c r="XCQ9" s="91"/>
      <c r="XCR9" s="91"/>
      <c r="XCS9" s="91"/>
      <c r="XCT9" s="91"/>
      <c r="XCU9" s="91"/>
      <c r="XCV9" s="91"/>
      <c r="XCW9" s="91"/>
      <c r="XCX9" s="91"/>
      <c r="XCY9" s="91"/>
      <c r="XCZ9" s="91"/>
      <c r="XDA9" s="91"/>
      <c r="XDB9" s="91"/>
      <c r="XDC9" s="91"/>
      <c r="XDD9" s="91"/>
      <c r="XDE9" s="91"/>
      <c r="XDF9" s="91"/>
      <c r="XDG9" s="91"/>
      <c r="XDH9" s="91"/>
      <c r="XDI9" s="91"/>
      <c r="XDJ9" s="91"/>
      <c r="XDK9" s="91"/>
      <c r="XDL9" s="91"/>
      <c r="XDM9" s="91"/>
      <c r="XDN9" s="91"/>
      <c r="XDO9" s="91"/>
      <c r="XDP9" s="91"/>
      <c r="XDQ9" s="91"/>
      <c r="XDR9" s="91"/>
      <c r="XDS9" s="91"/>
      <c r="XDT9" s="91"/>
      <c r="XDU9" s="91"/>
      <c r="XDV9" s="91"/>
      <c r="XDW9" s="91"/>
      <c r="XDX9" s="91"/>
      <c r="XDY9" s="91"/>
      <c r="XDZ9" s="91"/>
      <c r="XEA9" s="91"/>
      <c r="XEB9" s="91"/>
      <c r="XEC9" s="91"/>
      <c r="XED9" s="91"/>
      <c r="XEE9" s="91"/>
      <c r="XEF9" s="91"/>
      <c r="XEG9" s="91"/>
      <c r="XEH9" s="91"/>
      <c r="XEI9" s="91"/>
      <c r="XEJ9" s="91"/>
      <c r="XEK9" s="91"/>
      <c r="XEL9" s="91"/>
      <c r="XEM9" s="91"/>
      <c r="XEN9" s="91"/>
      <c r="XEO9" s="91"/>
      <c r="XEP9" s="91"/>
      <c r="XEQ9" s="91"/>
      <c r="XER9" s="91"/>
      <c r="XES9" s="91"/>
      <c r="XET9" s="91"/>
      <c r="XEU9" s="91"/>
      <c r="XEV9" s="91"/>
      <c r="XEW9" s="91"/>
      <c r="XEX9" s="91"/>
      <c r="XEY9" s="91"/>
      <c r="XEZ9" s="91"/>
      <c r="XFA9" s="91"/>
      <c r="XFB9" s="91"/>
      <c r="XFC9" s="91"/>
      <c r="XFD9" s="91"/>
    </row>
    <row r="10" spans="1:16384" outlineLevel="1">
      <c r="A10" s="63"/>
      <c r="B10" s="63"/>
      <c r="C10" s="135" t="s">
        <v>136</v>
      </c>
      <c r="D10" s="67"/>
      <c r="E10" s="67"/>
      <c r="F10" s="67"/>
      <c r="G10" s="67"/>
      <c r="H10" s="67"/>
      <c r="I10" s="67"/>
      <c r="J10" s="136"/>
      <c r="K10" s="136"/>
      <c r="L10" s="136"/>
      <c r="M10" s="136"/>
      <c r="N10" s="137" t="str">
        <f>"CY"&amp;RIGHT(N$4,2)</f>
        <v>CY14</v>
      </c>
      <c r="O10" s="137"/>
      <c r="P10" s="137"/>
      <c r="Q10" s="137"/>
      <c r="R10" s="137"/>
      <c r="S10" s="137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  <c r="XEF10" s="63"/>
      <c r="XEG10" s="63"/>
      <c r="XEH10" s="63"/>
      <c r="XEI10" s="63"/>
      <c r="XEJ10" s="63"/>
      <c r="XEK10" s="63"/>
      <c r="XEL10" s="63"/>
      <c r="XEM10" s="63"/>
      <c r="XEN10" s="63"/>
      <c r="XEO10" s="63"/>
      <c r="XEP10" s="63"/>
      <c r="XEQ10" s="63"/>
      <c r="XER10" s="63"/>
      <c r="XES10" s="63"/>
      <c r="XET10" s="63"/>
      <c r="XEU10" s="63"/>
      <c r="XEV10" s="63"/>
      <c r="XEW10" s="63"/>
      <c r="XEX10" s="63"/>
      <c r="XEY10" s="63"/>
      <c r="XEZ10" s="63"/>
      <c r="XFA10" s="63"/>
      <c r="XFB10" s="63"/>
      <c r="XFC10" s="63"/>
      <c r="XFD10" s="63"/>
    </row>
    <row r="11" spans="1:16384" ht="13.5" outlineLevel="1">
      <c r="A11" s="69"/>
      <c r="B11" s="69"/>
      <c r="C11" s="138"/>
      <c r="D11" s="70"/>
      <c r="E11" s="70"/>
      <c r="F11" s="70"/>
      <c r="G11" s="70"/>
      <c r="H11" s="70"/>
      <c r="I11" s="70"/>
      <c r="J11" s="70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16384" outlineLevel="1">
      <c r="A12" s="69"/>
      <c r="B12" s="69"/>
      <c r="C12" s="139" t="s">
        <v>137</v>
      </c>
      <c r="D12" s="70"/>
      <c r="E12" s="70"/>
      <c r="F12" s="70"/>
      <c r="G12" s="70"/>
      <c r="H12" s="70"/>
      <c r="I12" s="70"/>
      <c r="J12" s="70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16384" outlineLevel="1">
      <c r="A13" s="69"/>
      <c r="B13" s="69"/>
      <c r="C13" s="80"/>
      <c r="D13" s="70"/>
      <c r="E13" s="70"/>
      <c r="F13" s="70"/>
      <c r="G13" s="70"/>
      <c r="H13" s="70"/>
      <c r="I13" s="70"/>
      <c r="J13" s="70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16384" outlineLevel="1">
      <c r="A14" s="69"/>
      <c r="B14" s="69"/>
      <c r="C14" s="133" t="s">
        <v>138</v>
      </c>
      <c r="D14" s="70" t="s">
        <v>13</v>
      </c>
      <c r="E14" s="70" t="s">
        <v>122</v>
      </c>
      <c r="F14" s="108" t="s">
        <v>139</v>
      </c>
      <c r="G14" s="70"/>
      <c r="H14" s="70"/>
      <c r="I14" s="70"/>
      <c r="J14" s="70"/>
      <c r="K14" s="69"/>
      <c r="L14" s="69"/>
      <c r="M14" s="69"/>
      <c r="N14" s="243">
        <v>281.42</v>
      </c>
      <c r="O14" s="69"/>
      <c r="P14" s="69"/>
      <c r="Q14" s="69"/>
      <c r="R14" s="69"/>
      <c r="S14" s="69"/>
      <c r="T14" s="69"/>
    </row>
    <row r="15" spans="1:16384" outlineLevel="1">
      <c r="A15" s="69"/>
      <c r="B15" s="69"/>
      <c r="C15" s="133" t="s">
        <v>140</v>
      </c>
      <c r="D15" s="70" t="s">
        <v>13</v>
      </c>
      <c r="E15" s="70" t="s">
        <v>122</v>
      </c>
      <c r="F15" s="108" t="s">
        <v>139</v>
      </c>
      <c r="G15" s="70"/>
      <c r="H15" s="70"/>
      <c r="I15" s="70"/>
      <c r="J15" s="70"/>
      <c r="K15" s="69"/>
      <c r="L15" s="69"/>
      <c r="M15" s="69"/>
      <c r="N15" s="243">
        <v>1162</v>
      </c>
      <c r="O15" s="69"/>
      <c r="P15" s="69"/>
      <c r="Q15" s="69"/>
      <c r="R15" s="69"/>
      <c r="S15" s="69"/>
      <c r="T15" s="69"/>
    </row>
    <row r="16" spans="1:16384" outlineLevel="1">
      <c r="A16" s="69"/>
      <c r="B16" s="69"/>
      <c r="C16" s="133" t="s">
        <v>20</v>
      </c>
      <c r="D16" s="140" t="s">
        <v>141</v>
      </c>
      <c r="E16" s="70" t="s">
        <v>122</v>
      </c>
      <c r="F16" s="108" t="s">
        <v>139</v>
      </c>
      <c r="G16" s="70"/>
      <c r="H16" s="70"/>
      <c r="I16" s="70"/>
      <c r="J16" s="70"/>
      <c r="K16" s="69"/>
      <c r="L16" s="69"/>
      <c r="M16" s="69"/>
      <c r="N16" s="141">
        <v>192.31285760691003</v>
      </c>
      <c r="O16" s="69"/>
      <c r="P16" s="69"/>
      <c r="Q16" s="69"/>
      <c r="R16" s="69"/>
      <c r="S16" s="69"/>
      <c r="T16" s="69"/>
    </row>
    <row r="17" spans="1:20" outlineLevel="1">
      <c r="A17" s="69"/>
      <c r="B17" s="69"/>
      <c r="C17" s="133" t="s">
        <v>22</v>
      </c>
      <c r="D17" s="140" t="s">
        <v>141</v>
      </c>
      <c r="E17" s="70" t="s">
        <v>122</v>
      </c>
      <c r="F17" s="108" t="s">
        <v>139</v>
      </c>
      <c r="G17" s="70"/>
      <c r="H17" s="70"/>
      <c r="I17" s="70"/>
      <c r="J17" s="70"/>
      <c r="K17" s="69"/>
      <c r="L17" s="69"/>
      <c r="M17" s="69"/>
      <c r="N17" s="141">
        <v>227.5975061580601</v>
      </c>
      <c r="O17" s="69"/>
      <c r="P17" s="69"/>
      <c r="Q17" s="69"/>
      <c r="R17" s="69"/>
      <c r="S17" s="69"/>
      <c r="T17" s="69"/>
    </row>
    <row r="18" spans="1:20" outlineLevel="1">
      <c r="A18" s="69"/>
      <c r="B18" s="69"/>
      <c r="C18" s="133" t="s">
        <v>24</v>
      </c>
      <c r="D18" s="140" t="s">
        <v>141</v>
      </c>
      <c r="E18" s="70" t="s">
        <v>122</v>
      </c>
      <c r="F18" s="108" t="s">
        <v>139</v>
      </c>
      <c r="G18" s="70"/>
      <c r="H18" s="70"/>
      <c r="I18" s="70"/>
      <c r="J18" s="70"/>
      <c r="K18" s="69"/>
      <c r="L18" s="69"/>
      <c r="M18" s="69"/>
      <c r="N18" s="141">
        <v>230.99375971403245</v>
      </c>
      <c r="O18" s="69"/>
      <c r="P18" s="69"/>
      <c r="Q18" s="69"/>
      <c r="R18" s="69"/>
      <c r="S18" s="69"/>
      <c r="T18" s="69"/>
    </row>
    <row r="19" spans="1:20" outlineLevel="1">
      <c r="A19" s="69"/>
      <c r="B19" s="69"/>
      <c r="C19" s="133" t="s">
        <v>46</v>
      </c>
      <c r="D19" s="140" t="s">
        <v>141</v>
      </c>
      <c r="E19" s="70" t="s">
        <v>122</v>
      </c>
      <c r="F19" s="108" t="s">
        <v>139</v>
      </c>
      <c r="G19" s="70"/>
      <c r="H19" s="70"/>
      <c r="I19" s="70"/>
      <c r="J19" s="70"/>
      <c r="K19" s="69"/>
      <c r="L19" s="69"/>
      <c r="M19" s="69"/>
      <c r="N19" s="141">
        <v>234.09890582234928</v>
      </c>
      <c r="O19" s="69"/>
      <c r="P19" s="69"/>
      <c r="Q19" s="69"/>
      <c r="R19" s="69"/>
      <c r="S19" s="69"/>
      <c r="T19" s="69"/>
    </row>
    <row r="20" spans="1:20" outlineLevel="1">
      <c r="A20" s="69"/>
      <c r="B20" s="69"/>
      <c r="C20" s="133" t="s">
        <v>173</v>
      </c>
      <c r="D20" s="70" t="s">
        <v>13</v>
      </c>
      <c r="E20" s="70" t="s">
        <v>122</v>
      </c>
      <c r="F20" s="108" t="s">
        <v>139</v>
      </c>
      <c r="G20" s="70"/>
      <c r="H20" s="70"/>
      <c r="I20" s="70"/>
      <c r="J20" s="70"/>
      <c r="K20" s="69"/>
      <c r="L20" s="69"/>
      <c r="M20" s="69"/>
      <c r="N20" s="243">
        <v>0</v>
      </c>
      <c r="O20" s="69"/>
      <c r="P20" s="69"/>
      <c r="Q20" s="69"/>
      <c r="R20" s="69"/>
      <c r="S20" s="69"/>
      <c r="T20" s="69"/>
    </row>
    <row r="21" spans="1:20" outlineLevel="1">
      <c r="A21" s="69"/>
      <c r="B21" s="69"/>
      <c r="C21" s="133" t="s">
        <v>174</v>
      </c>
      <c r="D21" s="70" t="s">
        <v>13</v>
      </c>
      <c r="E21" s="70" t="s">
        <v>122</v>
      </c>
      <c r="F21" s="108" t="s">
        <v>139</v>
      </c>
      <c r="G21" s="70"/>
      <c r="H21" s="70"/>
      <c r="I21" s="70"/>
      <c r="J21" s="70"/>
      <c r="K21" s="69"/>
      <c r="L21" s="69"/>
      <c r="M21" s="69"/>
      <c r="N21" s="243">
        <v>1248</v>
      </c>
      <c r="O21" s="69"/>
      <c r="P21" s="69"/>
      <c r="Q21" s="69"/>
      <c r="R21" s="69"/>
      <c r="S21" s="69"/>
      <c r="T21" s="69"/>
    </row>
    <row r="22" spans="1:20" outlineLevel="1">
      <c r="A22" s="69"/>
      <c r="B22" s="69"/>
      <c r="C22" s="94"/>
      <c r="D22" s="70"/>
      <c r="E22" s="70"/>
      <c r="F22" s="108"/>
      <c r="G22" s="70"/>
      <c r="H22" s="70"/>
      <c r="I22" s="70"/>
      <c r="J22" s="70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outlineLevel="1">
      <c r="A23" s="69"/>
      <c r="B23" s="69"/>
      <c r="C23" s="139" t="s">
        <v>142</v>
      </c>
      <c r="D23" s="70"/>
      <c r="E23" s="70"/>
      <c r="F23" s="70"/>
      <c r="G23" s="70"/>
      <c r="H23" s="70"/>
      <c r="I23" s="70"/>
      <c r="J23" s="70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outlineLevel="1">
      <c r="A24" s="69"/>
      <c r="B24" s="69"/>
      <c r="C24" s="133"/>
      <c r="D24" s="70"/>
      <c r="E24" s="70"/>
      <c r="F24" s="70"/>
      <c r="G24" s="70"/>
      <c r="H24" s="70"/>
      <c r="I24" s="70"/>
      <c r="J24" s="70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outlineLevel="1">
      <c r="A25" s="69"/>
      <c r="B25" s="69"/>
      <c r="C25" s="133" t="s">
        <v>138</v>
      </c>
      <c r="D25" s="70" t="s">
        <v>13</v>
      </c>
      <c r="E25" s="70" t="s">
        <v>122</v>
      </c>
      <c r="F25" s="108" t="s">
        <v>139</v>
      </c>
      <c r="G25" s="70"/>
      <c r="H25" s="70"/>
      <c r="I25" s="70"/>
      <c r="J25" s="70"/>
      <c r="K25" s="69"/>
      <c r="L25" s="69"/>
      <c r="M25" s="69"/>
      <c r="N25" s="243">
        <v>28.1</v>
      </c>
      <c r="O25" s="69"/>
      <c r="P25" s="69"/>
      <c r="Q25" s="69"/>
      <c r="R25" s="69"/>
      <c r="S25" s="69"/>
      <c r="T25" s="69"/>
    </row>
    <row r="26" spans="1:20" outlineLevel="1">
      <c r="A26" s="69"/>
      <c r="B26" s="69"/>
      <c r="C26" s="133" t="s">
        <v>140</v>
      </c>
      <c r="D26" s="70" t="s">
        <v>13</v>
      </c>
      <c r="E26" s="70" t="s">
        <v>122</v>
      </c>
      <c r="F26" s="108" t="s">
        <v>139</v>
      </c>
      <c r="G26" s="70"/>
      <c r="H26" s="70"/>
      <c r="I26" s="70"/>
      <c r="J26" s="70"/>
      <c r="K26" s="69"/>
      <c r="L26" s="69"/>
      <c r="M26" s="69"/>
      <c r="N26" s="243">
        <v>179</v>
      </c>
      <c r="O26" s="69"/>
      <c r="P26" s="69"/>
      <c r="Q26" s="69"/>
      <c r="R26" s="69"/>
      <c r="S26" s="69"/>
      <c r="T26" s="69"/>
    </row>
    <row r="27" spans="1:20" outlineLevel="1">
      <c r="A27" s="69"/>
      <c r="B27" s="69"/>
      <c r="C27" s="133" t="s">
        <v>20</v>
      </c>
      <c r="D27" s="70" t="s">
        <v>126</v>
      </c>
      <c r="E27" s="70" t="s">
        <v>122</v>
      </c>
      <c r="F27" s="108" t="s">
        <v>139</v>
      </c>
      <c r="G27" s="70"/>
      <c r="H27" s="70"/>
      <c r="I27" s="70"/>
      <c r="J27" s="70"/>
      <c r="K27" s="69"/>
      <c r="L27" s="69"/>
      <c r="M27" s="69"/>
      <c r="N27" s="142">
        <f>N16</f>
        <v>192.31285760691003</v>
      </c>
      <c r="O27" s="69"/>
      <c r="P27" s="69"/>
      <c r="Q27" s="69"/>
      <c r="R27" s="69"/>
      <c r="S27" s="69"/>
      <c r="T27" s="69"/>
    </row>
    <row r="28" spans="1:20" outlineLevel="1">
      <c r="A28" s="69"/>
      <c r="B28" s="69"/>
      <c r="C28" s="133" t="s">
        <v>22</v>
      </c>
      <c r="D28" s="70" t="s">
        <v>126</v>
      </c>
      <c r="E28" s="70" t="s">
        <v>122</v>
      </c>
      <c r="F28" s="108" t="s">
        <v>139</v>
      </c>
      <c r="G28" s="70"/>
      <c r="H28" s="70"/>
      <c r="I28" s="70"/>
      <c r="J28" s="70"/>
      <c r="K28" s="69"/>
      <c r="L28" s="69"/>
      <c r="M28" s="69"/>
      <c r="N28" s="142">
        <f>N17</f>
        <v>227.5975061580601</v>
      </c>
      <c r="O28" s="69"/>
      <c r="P28" s="69"/>
      <c r="Q28" s="69"/>
      <c r="R28" s="69"/>
      <c r="S28" s="69"/>
      <c r="T28" s="69"/>
    </row>
    <row r="29" spans="1:20" outlineLevel="1">
      <c r="A29" s="69"/>
      <c r="B29" s="69"/>
      <c r="C29" s="133" t="s">
        <v>24</v>
      </c>
      <c r="D29" s="70" t="s">
        <v>126</v>
      </c>
      <c r="E29" s="70" t="s">
        <v>122</v>
      </c>
      <c r="F29" s="108" t="s">
        <v>139</v>
      </c>
      <c r="G29" s="70"/>
      <c r="H29" s="70"/>
      <c r="I29" s="70"/>
      <c r="J29" s="70"/>
      <c r="K29" s="69"/>
      <c r="L29" s="69"/>
      <c r="M29" s="69"/>
      <c r="N29" s="142">
        <f>N18</f>
        <v>230.99375971403245</v>
      </c>
      <c r="O29" s="69"/>
      <c r="P29" s="69"/>
      <c r="Q29" s="69"/>
      <c r="R29" s="69"/>
      <c r="S29" s="69"/>
      <c r="T29" s="69"/>
    </row>
    <row r="30" spans="1:20" outlineLevel="1">
      <c r="A30" s="69"/>
      <c r="B30" s="69"/>
      <c r="C30" s="133" t="s">
        <v>46</v>
      </c>
      <c r="D30" s="70" t="s">
        <v>126</v>
      </c>
      <c r="E30" s="70" t="s">
        <v>122</v>
      </c>
      <c r="F30" s="108" t="s">
        <v>139</v>
      </c>
      <c r="G30" s="70"/>
      <c r="H30" s="70"/>
      <c r="I30" s="70"/>
      <c r="J30" s="70"/>
      <c r="K30" s="69"/>
      <c r="L30" s="69"/>
      <c r="M30" s="69"/>
      <c r="N30" s="142">
        <f>N19</f>
        <v>234.09890582234928</v>
      </c>
      <c r="O30" s="69"/>
      <c r="P30" s="69"/>
      <c r="Q30" s="69"/>
      <c r="R30" s="69"/>
      <c r="S30" s="69"/>
      <c r="T30" s="69"/>
    </row>
    <row r="31" spans="1:20" outlineLevel="1">
      <c r="A31" s="69"/>
      <c r="B31" s="69"/>
      <c r="C31" s="133" t="s">
        <v>173</v>
      </c>
      <c r="D31" s="70" t="s">
        <v>126</v>
      </c>
      <c r="E31" s="70" t="s">
        <v>122</v>
      </c>
      <c r="F31" s="108" t="s">
        <v>139</v>
      </c>
      <c r="G31" s="70"/>
      <c r="H31" s="70"/>
      <c r="I31" s="70"/>
      <c r="J31" s="70"/>
      <c r="K31" s="69"/>
      <c r="L31" s="69"/>
      <c r="M31" s="69"/>
      <c r="N31" s="243">
        <v>2582.63</v>
      </c>
      <c r="O31" s="69"/>
      <c r="P31" s="69"/>
      <c r="Q31" s="69"/>
      <c r="R31" s="69"/>
      <c r="S31" s="69"/>
      <c r="T31" s="69"/>
    </row>
    <row r="32" spans="1:20" outlineLevel="1">
      <c r="A32" s="69"/>
      <c r="B32" s="69"/>
      <c r="C32" s="133" t="s">
        <v>174</v>
      </c>
      <c r="D32" s="70" t="s">
        <v>126</v>
      </c>
      <c r="E32" s="70" t="s">
        <v>122</v>
      </c>
      <c r="F32" s="108" t="s">
        <v>139</v>
      </c>
      <c r="G32" s="70"/>
      <c r="H32" s="70"/>
      <c r="I32" s="70"/>
      <c r="J32" s="70"/>
      <c r="K32" s="69"/>
      <c r="L32" s="69"/>
      <c r="M32" s="69"/>
      <c r="N32" s="243">
        <v>1648</v>
      </c>
      <c r="O32" s="69"/>
      <c r="P32" s="69"/>
      <c r="Q32" s="69"/>
      <c r="R32" s="69"/>
      <c r="S32" s="69"/>
      <c r="T32" s="69"/>
    </row>
    <row r="33" spans="1:16384" outlineLevel="1">
      <c r="A33" s="69"/>
      <c r="B33" s="69"/>
      <c r="C33" s="69"/>
      <c r="D33" s="70"/>
      <c r="E33" s="70"/>
      <c r="F33" s="70"/>
      <c r="G33" s="70"/>
      <c r="H33" s="70"/>
      <c r="I33" s="70"/>
      <c r="J33" s="70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16384" outlineLevel="1">
      <c r="A34" s="63"/>
      <c r="B34" s="63"/>
      <c r="C34" s="135" t="s">
        <v>143</v>
      </c>
      <c r="D34" s="67"/>
      <c r="E34" s="67"/>
      <c r="F34" s="67"/>
      <c r="G34" s="67"/>
      <c r="H34" s="67"/>
      <c r="I34" s="67"/>
      <c r="J34" s="136"/>
      <c r="K34" s="136"/>
      <c r="L34" s="136"/>
      <c r="M34" s="136"/>
      <c r="N34" s="137"/>
      <c r="O34" s="137"/>
      <c r="P34" s="137"/>
      <c r="Q34" s="137"/>
      <c r="R34" s="137"/>
      <c r="S34" s="137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  <c r="IW34" s="63"/>
      <c r="IX34" s="63"/>
      <c r="IY34" s="63"/>
      <c r="IZ34" s="63"/>
      <c r="JA34" s="63"/>
      <c r="JB34" s="63"/>
      <c r="JC34" s="63"/>
      <c r="JD34" s="63"/>
      <c r="JE34" s="63"/>
      <c r="JF34" s="63"/>
      <c r="JG34" s="63"/>
      <c r="JH34" s="63"/>
      <c r="JI34" s="63"/>
      <c r="JJ34" s="63"/>
      <c r="JK34" s="63"/>
      <c r="JL34" s="63"/>
      <c r="JM34" s="63"/>
      <c r="JN34" s="63"/>
      <c r="JO34" s="63"/>
      <c r="JP34" s="63"/>
      <c r="JQ34" s="63"/>
      <c r="JR34" s="63"/>
      <c r="JS34" s="63"/>
      <c r="JT34" s="63"/>
      <c r="JU34" s="63"/>
      <c r="JV34" s="63"/>
      <c r="JW34" s="63"/>
      <c r="JX34" s="63"/>
      <c r="JY34" s="63"/>
      <c r="JZ34" s="63"/>
      <c r="KA34" s="63"/>
      <c r="KB34" s="63"/>
      <c r="KC34" s="63"/>
      <c r="KD34" s="63"/>
      <c r="KE34" s="63"/>
      <c r="KF34" s="63"/>
      <c r="KG34" s="63"/>
      <c r="KH34" s="63"/>
      <c r="KI34" s="63"/>
      <c r="KJ34" s="63"/>
      <c r="KK34" s="63"/>
      <c r="KL34" s="63"/>
      <c r="KM34" s="63"/>
      <c r="KN34" s="63"/>
      <c r="KO34" s="63"/>
      <c r="KP34" s="63"/>
      <c r="KQ34" s="63"/>
      <c r="KR34" s="63"/>
      <c r="KS34" s="63"/>
      <c r="KT34" s="63"/>
      <c r="KU34" s="63"/>
      <c r="KV34" s="63"/>
      <c r="KW34" s="63"/>
      <c r="KX34" s="63"/>
      <c r="KY34" s="63"/>
      <c r="KZ34" s="63"/>
      <c r="LA34" s="63"/>
      <c r="LB34" s="63"/>
      <c r="LC34" s="63"/>
      <c r="LD34" s="63"/>
      <c r="LE34" s="63"/>
      <c r="LF34" s="63"/>
      <c r="LG34" s="63"/>
      <c r="LH34" s="63"/>
      <c r="LI34" s="63"/>
      <c r="LJ34" s="63"/>
      <c r="LK34" s="63"/>
      <c r="LL34" s="63"/>
      <c r="LM34" s="63"/>
      <c r="LN34" s="63"/>
      <c r="LO34" s="63"/>
      <c r="LP34" s="63"/>
      <c r="LQ34" s="63"/>
      <c r="LR34" s="63"/>
      <c r="LS34" s="63"/>
      <c r="LT34" s="63"/>
      <c r="LU34" s="63"/>
      <c r="LV34" s="63"/>
      <c r="LW34" s="63"/>
      <c r="LX34" s="63"/>
      <c r="LY34" s="63"/>
      <c r="LZ34" s="63"/>
      <c r="MA34" s="63"/>
      <c r="MB34" s="63"/>
      <c r="MC34" s="63"/>
      <c r="MD34" s="63"/>
      <c r="ME34" s="63"/>
      <c r="MF34" s="63"/>
      <c r="MG34" s="63"/>
      <c r="MH34" s="63"/>
      <c r="MI34" s="63"/>
      <c r="MJ34" s="63"/>
      <c r="MK34" s="63"/>
      <c r="ML34" s="63"/>
      <c r="MM34" s="63"/>
      <c r="MN34" s="63"/>
      <c r="MO34" s="63"/>
      <c r="MP34" s="63"/>
      <c r="MQ34" s="63"/>
      <c r="MR34" s="63"/>
      <c r="MS34" s="63"/>
      <c r="MT34" s="63"/>
      <c r="MU34" s="63"/>
      <c r="MV34" s="63"/>
      <c r="MW34" s="63"/>
      <c r="MX34" s="63"/>
      <c r="MY34" s="63"/>
      <c r="MZ34" s="63"/>
      <c r="NA34" s="63"/>
      <c r="NB34" s="63"/>
      <c r="NC34" s="63"/>
      <c r="ND34" s="63"/>
      <c r="NE34" s="63"/>
      <c r="NF34" s="63"/>
      <c r="NG34" s="63"/>
      <c r="NH34" s="63"/>
      <c r="NI34" s="63"/>
      <c r="NJ34" s="63"/>
      <c r="NK34" s="63"/>
      <c r="NL34" s="63"/>
      <c r="NM34" s="63"/>
      <c r="NN34" s="63"/>
      <c r="NO34" s="63"/>
      <c r="NP34" s="63"/>
      <c r="NQ34" s="63"/>
      <c r="NR34" s="63"/>
      <c r="NS34" s="63"/>
      <c r="NT34" s="63"/>
      <c r="NU34" s="63"/>
      <c r="NV34" s="63"/>
      <c r="NW34" s="63"/>
      <c r="NX34" s="63"/>
      <c r="NY34" s="63"/>
      <c r="NZ34" s="63"/>
      <c r="OA34" s="63"/>
      <c r="OB34" s="63"/>
      <c r="OC34" s="63"/>
      <c r="OD34" s="63"/>
      <c r="OE34" s="63"/>
      <c r="OF34" s="63"/>
      <c r="OG34" s="63"/>
      <c r="OH34" s="63"/>
      <c r="OI34" s="63"/>
      <c r="OJ34" s="63"/>
      <c r="OK34" s="63"/>
      <c r="OL34" s="63"/>
      <c r="OM34" s="63"/>
      <c r="ON34" s="63"/>
      <c r="OO34" s="63"/>
      <c r="OP34" s="63"/>
      <c r="OQ34" s="63"/>
      <c r="OR34" s="63"/>
      <c r="OS34" s="63"/>
      <c r="OT34" s="63"/>
      <c r="OU34" s="63"/>
      <c r="OV34" s="63"/>
      <c r="OW34" s="63"/>
      <c r="OX34" s="63"/>
      <c r="OY34" s="63"/>
      <c r="OZ34" s="63"/>
      <c r="PA34" s="63"/>
      <c r="PB34" s="63"/>
      <c r="PC34" s="63"/>
      <c r="PD34" s="63"/>
      <c r="PE34" s="63"/>
      <c r="PF34" s="63"/>
      <c r="PG34" s="63"/>
      <c r="PH34" s="63"/>
      <c r="PI34" s="63"/>
      <c r="PJ34" s="63"/>
      <c r="PK34" s="63"/>
      <c r="PL34" s="63"/>
      <c r="PM34" s="63"/>
      <c r="PN34" s="63"/>
      <c r="PO34" s="63"/>
      <c r="PP34" s="63"/>
      <c r="PQ34" s="63"/>
      <c r="PR34" s="63"/>
      <c r="PS34" s="63"/>
      <c r="PT34" s="63"/>
      <c r="PU34" s="63"/>
      <c r="PV34" s="63"/>
      <c r="PW34" s="63"/>
      <c r="PX34" s="63"/>
      <c r="PY34" s="63"/>
      <c r="PZ34" s="63"/>
      <c r="QA34" s="63"/>
      <c r="QB34" s="63"/>
      <c r="QC34" s="63"/>
      <c r="QD34" s="63"/>
      <c r="QE34" s="63"/>
      <c r="QF34" s="63"/>
      <c r="QG34" s="63"/>
      <c r="QH34" s="63"/>
      <c r="QI34" s="63"/>
      <c r="QJ34" s="63"/>
      <c r="QK34" s="63"/>
      <c r="QL34" s="63"/>
      <c r="QM34" s="63"/>
      <c r="QN34" s="63"/>
      <c r="QO34" s="63"/>
      <c r="QP34" s="63"/>
      <c r="QQ34" s="63"/>
      <c r="QR34" s="63"/>
      <c r="QS34" s="63"/>
      <c r="QT34" s="63"/>
      <c r="QU34" s="63"/>
      <c r="QV34" s="63"/>
      <c r="QW34" s="63"/>
      <c r="QX34" s="63"/>
      <c r="QY34" s="63"/>
      <c r="QZ34" s="63"/>
      <c r="RA34" s="63"/>
      <c r="RB34" s="63"/>
      <c r="RC34" s="63"/>
      <c r="RD34" s="63"/>
      <c r="RE34" s="63"/>
      <c r="RF34" s="63"/>
      <c r="RG34" s="63"/>
      <c r="RH34" s="63"/>
      <c r="RI34" s="63"/>
      <c r="RJ34" s="63"/>
      <c r="RK34" s="63"/>
      <c r="RL34" s="63"/>
      <c r="RM34" s="63"/>
      <c r="RN34" s="63"/>
      <c r="RO34" s="63"/>
      <c r="RP34" s="63"/>
      <c r="RQ34" s="63"/>
      <c r="RR34" s="63"/>
      <c r="RS34" s="63"/>
      <c r="RT34" s="63"/>
      <c r="RU34" s="63"/>
      <c r="RV34" s="63"/>
      <c r="RW34" s="63"/>
      <c r="RX34" s="63"/>
      <c r="RY34" s="63"/>
      <c r="RZ34" s="63"/>
      <c r="SA34" s="63"/>
      <c r="SB34" s="63"/>
      <c r="SC34" s="63"/>
      <c r="SD34" s="63"/>
      <c r="SE34" s="63"/>
      <c r="SF34" s="63"/>
      <c r="SG34" s="63"/>
      <c r="SH34" s="63"/>
      <c r="SI34" s="63"/>
      <c r="SJ34" s="63"/>
      <c r="SK34" s="63"/>
      <c r="SL34" s="63"/>
      <c r="SM34" s="63"/>
      <c r="SN34" s="63"/>
      <c r="SO34" s="63"/>
      <c r="SP34" s="63"/>
      <c r="SQ34" s="63"/>
      <c r="SR34" s="63"/>
      <c r="SS34" s="63"/>
      <c r="ST34" s="63"/>
      <c r="SU34" s="63"/>
      <c r="SV34" s="63"/>
      <c r="SW34" s="63"/>
      <c r="SX34" s="63"/>
      <c r="SY34" s="63"/>
      <c r="SZ34" s="63"/>
      <c r="TA34" s="63"/>
      <c r="TB34" s="63"/>
      <c r="TC34" s="63"/>
      <c r="TD34" s="63"/>
      <c r="TE34" s="63"/>
      <c r="TF34" s="63"/>
      <c r="TG34" s="63"/>
      <c r="TH34" s="63"/>
      <c r="TI34" s="63"/>
      <c r="TJ34" s="63"/>
      <c r="TK34" s="63"/>
      <c r="TL34" s="63"/>
      <c r="TM34" s="63"/>
      <c r="TN34" s="63"/>
      <c r="TO34" s="63"/>
      <c r="TP34" s="63"/>
      <c r="TQ34" s="63"/>
      <c r="TR34" s="63"/>
      <c r="TS34" s="63"/>
      <c r="TT34" s="63"/>
      <c r="TU34" s="63"/>
      <c r="TV34" s="63"/>
      <c r="TW34" s="63"/>
      <c r="TX34" s="63"/>
      <c r="TY34" s="63"/>
      <c r="TZ34" s="63"/>
      <c r="UA34" s="63"/>
      <c r="UB34" s="63"/>
      <c r="UC34" s="63"/>
      <c r="UD34" s="63"/>
      <c r="UE34" s="63"/>
      <c r="UF34" s="63"/>
      <c r="UG34" s="63"/>
      <c r="UH34" s="63"/>
      <c r="UI34" s="63"/>
      <c r="UJ34" s="63"/>
      <c r="UK34" s="63"/>
      <c r="UL34" s="63"/>
      <c r="UM34" s="63"/>
      <c r="UN34" s="63"/>
      <c r="UO34" s="63"/>
      <c r="UP34" s="63"/>
      <c r="UQ34" s="63"/>
      <c r="UR34" s="63"/>
      <c r="US34" s="63"/>
      <c r="UT34" s="63"/>
      <c r="UU34" s="63"/>
      <c r="UV34" s="63"/>
      <c r="UW34" s="63"/>
      <c r="UX34" s="63"/>
      <c r="UY34" s="63"/>
      <c r="UZ34" s="63"/>
      <c r="VA34" s="63"/>
      <c r="VB34" s="63"/>
      <c r="VC34" s="63"/>
      <c r="VD34" s="63"/>
      <c r="VE34" s="63"/>
      <c r="VF34" s="63"/>
      <c r="VG34" s="63"/>
      <c r="VH34" s="63"/>
      <c r="VI34" s="63"/>
      <c r="VJ34" s="63"/>
      <c r="VK34" s="63"/>
      <c r="VL34" s="63"/>
      <c r="VM34" s="63"/>
      <c r="VN34" s="63"/>
      <c r="VO34" s="63"/>
      <c r="VP34" s="63"/>
      <c r="VQ34" s="63"/>
      <c r="VR34" s="63"/>
      <c r="VS34" s="63"/>
      <c r="VT34" s="63"/>
      <c r="VU34" s="63"/>
      <c r="VV34" s="63"/>
      <c r="VW34" s="63"/>
      <c r="VX34" s="63"/>
      <c r="VY34" s="63"/>
      <c r="VZ34" s="63"/>
      <c r="WA34" s="63"/>
      <c r="WB34" s="63"/>
      <c r="WC34" s="63"/>
      <c r="WD34" s="63"/>
      <c r="WE34" s="63"/>
      <c r="WF34" s="63"/>
      <c r="WG34" s="63"/>
      <c r="WH34" s="63"/>
      <c r="WI34" s="63"/>
      <c r="WJ34" s="63"/>
      <c r="WK34" s="63"/>
      <c r="WL34" s="63"/>
      <c r="WM34" s="63"/>
      <c r="WN34" s="63"/>
      <c r="WO34" s="63"/>
      <c r="WP34" s="63"/>
      <c r="WQ34" s="63"/>
      <c r="WR34" s="63"/>
      <c r="WS34" s="63"/>
      <c r="WT34" s="63"/>
      <c r="WU34" s="63"/>
      <c r="WV34" s="63"/>
      <c r="WW34" s="63"/>
      <c r="WX34" s="63"/>
      <c r="WY34" s="63"/>
      <c r="WZ34" s="63"/>
      <c r="XA34" s="63"/>
      <c r="XB34" s="63"/>
      <c r="XC34" s="63"/>
      <c r="XD34" s="63"/>
      <c r="XE34" s="63"/>
      <c r="XF34" s="63"/>
      <c r="XG34" s="63"/>
      <c r="XH34" s="63"/>
      <c r="XI34" s="63"/>
      <c r="XJ34" s="63"/>
      <c r="XK34" s="63"/>
      <c r="XL34" s="63"/>
      <c r="XM34" s="63"/>
      <c r="XN34" s="63"/>
      <c r="XO34" s="63"/>
      <c r="XP34" s="63"/>
      <c r="XQ34" s="63"/>
      <c r="XR34" s="63"/>
      <c r="XS34" s="63"/>
      <c r="XT34" s="63"/>
      <c r="XU34" s="63"/>
      <c r="XV34" s="63"/>
      <c r="XW34" s="63"/>
      <c r="XX34" s="63"/>
      <c r="XY34" s="63"/>
      <c r="XZ34" s="63"/>
      <c r="YA34" s="63"/>
      <c r="YB34" s="63"/>
      <c r="YC34" s="63"/>
      <c r="YD34" s="63"/>
      <c r="YE34" s="63"/>
      <c r="YF34" s="63"/>
      <c r="YG34" s="63"/>
      <c r="YH34" s="63"/>
      <c r="YI34" s="63"/>
      <c r="YJ34" s="63"/>
      <c r="YK34" s="63"/>
      <c r="YL34" s="63"/>
      <c r="YM34" s="63"/>
      <c r="YN34" s="63"/>
      <c r="YO34" s="63"/>
      <c r="YP34" s="63"/>
      <c r="YQ34" s="63"/>
      <c r="YR34" s="63"/>
      <c r="YS34" s="63"/>
      <c r="YT34" s="63"/>
      <c r="YU34" s="63"/>
      <c r="YV34" s="63"/>
      <c r="YW34" s="63"/>
      <c r="YX34" s="63"/>
      <c r="YY34" s="63"/>
      <c r="YZ34" s="63"/>
      <c r="ZA34" s="63"/>
      <c r="ZB34" s="63"/>
      <c r="ZC34" s="63"/>
      <c r="ZD34" s="63"/>
      <c r="ZE34" s="63"/>
      <c r="ZF34" s="63"/>
      <c r="ZG34" s="63"/>
      <c r="ZH34" s="63"/>
      <c r="ZI34" s="63"/>
      <c r="ZJ34" s="63"/>
      <c r="ZK34" s="63"/>
      <c r="ZL34" s="63"/>
      <c r="ZM34" s="63"/>
      <c r="ZN34" s="63"/>
      <c r="ZO34" s="63"/>
      <c r="ZP34" s="63"/>
      <c r="ZQ34" s="63"/>
      <c r="ZR34" s="63"/>
      <c r="ZS34" s="63"/>
      <c r="ZT34" s="63"/>
      <c r="ZU34" s="63"/>
      <c r="ZV34" s="63"/>
      <c r="ZW34" s="63"/>
      <c r="ZX34" s="63"/>
      <c r="ZY34" s="63"/>
      <c r="ZZ34" s="63"/>
      <c r="AAA34" s="63"/>
      <c r="AAB34" s="63"/>
      <c r="AAC34" s="63"/>
      <c r="AAD34" s="63"/>
      <c r="AAE34" s="63"/>
      <c r="AAF34" s="63"/>
      <c r="AAG34" s="63"/>
      <c r="AAH34" s="63"/>
      <c r="AAI34" s="63"/>
      <c r="AAJ34" s="63"/>
      <c r="AAK34" s="63"/>
      <c r="AAL34" s="63"/>
      <c r="AAM34" s="63"/>
      <c r="AAN34" s="63"/>
      <c r="AAO34" s="63"/>
      <c r="AAP34" s="63"/>
      <c r="AAQ34" s="63"/>
      <c r="AAR34" s="63"/>
      <c r="AAS34" s="63"/>
      <c r="AAT34" s="63"/>
      <c r="AAU34" s="63"/>
      <c r="AAV34" s="63"/>
      <c r="AAW34" s="63"/>
      <c r="AAX34" s="63"/>
      <c r="AAY34" s="63"/>
      <c r="AAZ34" s="63"/>
      <c r="ABA34" s="63"/>
      <c r="ABB34" s="63"/>
      <c r="ABC34" s="63"/>
      <c r="ABD34" s="63"/>
      <c r="ABE34" s="63"/>
      <c r="ABF34" s="63"/>
      <c r="ABG34" s="63"/>
      <c r="ABH34" s="63"/>
      <c r="ABI34" s="63"/>
      <c r="ABJ34" s="63"/>
      <c r="ABK34" s="63"/>
      <c r="ABL34" s="63"/>
      <c r="ABM34" s="63"/>
      <c r="ABN34" s="63"/>
      <c r="ABO34" s="63"/>
      <c r="ABP34" s="63"/>
      <c r="ABQ34" s="63"/>
      <c r="ABR34" s="63"/>
      <c r="ABS34" s="63"/>
      <c r="ABT34" s="63"/>
      <c r="ABU34" s="63"/>
      <c r="ABV34" s="63"/>
      <c r="ABW34" s="63"/>
      <c r="ABX34" s="63"/>
      <c r="ABY34" s="63"/>
      <c r="ABZ34" s="63"/>
      <c r="ACA34" s="63"/>
      <c r="ACB34" s="63"/>
      <c r="ACC34" s="63"/>
      <c r="ACD34" s="63"/>
      <c r="ACE34" s="63"/>
      <c r="ACF34" s="63"/>
      <c r="ACG34" s="63"/>
      <c r="ACH34" s="63"/>
      <c r="ACI34" s="63"/>
      <c r="ACJ34" s="63"/>
      <c r="ACK34" s="63"/>
      <c r="ACL34" s="63"/>
      <c r="ACM34" s="63"/>
      <c r="ACN34" s="63"/>
      <c r="ACO34" s="63"/>
      <c r="ACP34" s="63"/>
      <c r="ACQ34" s="63"/>
      <c r="ACR34" s="63"/>
      <c r="ACS34" s="63"/>
      <c r="ACT34" s="63"/>
      <c r="ACU34" s="63"/>
      <c r="ACV34" s="63"/>
      <c r="ACW34" s="63"/>
      <c r="ACX34" s="63"/>
      <c r="ACY34" s="63"/>
      <c r="ACZ34" s="63"/>
      <c r="ADA34" s="63"/>
      <c r="ADB34" s="63"/>
      <c r="ADC34" s="63"/>
      <c r="ADD34" s="63"/>
      <c r="ADE34" s="63"/>
      <c r="ADF34" s="63"/>
      <c r="ADG34" s="63"/>
      <c r="ADH34" s="63"/>
      <c r="ADI34" s="63"/>
      <c r="ADJ34" s="63"/>
      <c r="ADK34" s="63"/>
      <c r="ADL34" s="63"/>
      <c r="ADM34" s="63"/>
      <c r="ADN34" s="63"/>
      <c r="ADO34" s="63"/>
      <c r="ADP34" s="63"/>
      <c r="ADQ34" s="63"/>
      <c r="ADR34" s="63"/>
      <c r="ADS34" s="63"/>
      <c r="ADT34" s="63"/>
      <c r="ADU34" s="63"/>
      <c r="ADV34" s="63"/>
      <c r="ADW34" s="63"/>
      <c r="ADX34" s="63"/>
      <c r="ADY34" s="63"/>
      <c r="ADZ34" s="63"/>
      <c r="AEA34" s="63"/>
      <c r="AEB34" s="63"/>
      <c r="AEC34" s="63"/>
      <c r="AED34" s="63"/>
      <c r="AEE34" s="63"/>
      <c r="AEF34" s="63"/>
      <c r="AEG34" s="63"/>
      <c r="AEH34" s="63"/>
      <c r="AEI34" s="63"/>
      <c r="AEJ34" s="63"/>
      <c r="AEK34" s="63"/>
      <c r="AEL34" s="63"/>
      <c r="AEM34" s="63"/>
      <c r="AEN34" s="63"/>
      <c r="AEO34" s="63"/>
      <c r="AEP34" s="63"/>
      <c r="AEQ34" s="63"/>
      <c r="AER34" s="63"/>
      <c r="AES34" s="63"/>
      <c r="AET34" s="63"/>
      <c r="AEU34" s="63"/>
      <c r="AEV34" s="63"/>
      <c r="AEW34" s="63"/>
      <c r="AEX34" s="63"/>
      <c r="AEY34" s="63"/>
      <c r="AEZ34" s="63"/>
      <c r="AFA34" s="63"/>
      <c r="AFB34" s="63"/>
      <c r="AFC34" s="63"/>
      <c r="AFD34" s="63"/>
      <c r="AFE34" s="63"/>
      <c r="AFF34" s="63"/>
      <c r="AFG34" s="63"/>
      <c r="AFH34" s="63"/>
      <c r="AFI34" s="63"/>
      <c r="AFJ34" s="63"/>
      <c r="AFK34" s="63"/>
      <c r="AFL34" s="63"/>
      <c r="AFM34" s="63"/>
      <c r="AFN34" s="63"/>
      <c r="AFO34" s="63"/>
      <c r="AFP34" s="63"/>
      <c r="AFQ34" s="63"/>
      <c r="AFR34" s="63"/>
      <c r="AFS34" s="63"/>
      <c r="AFT34" s="63"/>
      <c r="AFU34" s="63"/>
      <c r="AFV34" s="63"/>
      <c r="AFW34" s="63"/>
      <c r="AFX34" s="63"/>
      <c r="AFY34" s="63"/>
      <c r="AFZ34" s="63"/>
      <c r="AGA34" s="63"/>
      <c r="AGB34" s="63"/>
      <c r="AGC34" s="63"/>
      <c r="AGD34" s="63"/>
      <c r="AGE34" s="63"/>
      <c r="AGF34" s="63"/>
      <c r="AGG34" s="63"/>
      <c r="AGH34" s="63"/>
      <c r="AGI34" s="63"/>
      <c r="AGJ34" s="63"/>
      <c r="AGK34" s="63"/>
      <c r="AGL34" s="63"/>
      <c r="AGM34" s="63"/>
      <c r="AGN34" s="63"/>
      <c r="AGO34" s="63"/>
      <c r="AGP34" s="63"/>
      <c r="AGQ34" s="63"/>
      <c r="AGR34" s="63"/>
      <c r="AGS34" s="63"/>
      <c r="AGT34" s="63"/>
      <c r="AGU34" s="63"/>
      <c r="AGV34" s="63"/>
      <c r="AGW34" s="63"/>
      <c r="AGX34" s="63"/>
      <c r="AGY34" s="63"/>
      <c r="AGZ34" s="63"/>
      <c r="AHA34" s="63"/>
      <c r="AHB34" s="63"/>
      <c r="AHC34" s="63"/>
      <c r="AHD34" s="63"/>
      <c r="AHE34" s="63"/>
      <c r="AHF34" s="63"/>
      <c r="AHG34" s="63"/>
      <c r="AHH34" s="63"/>
      <c r="AHI34" s="63"/>
      <c r="AHJ34" s="63"/>
      <c r="AHK34" s="63"/>
      <c r="AHL34" s="63"/>
      <c r="AHM34" s="63"/>
      <c r="AHN34" s="63"/>
      <c r="AHO34" s="63"/>
      <c r="AHP34" s="63"/>
      <c r="AHQ34" s="63"/>
      <c r="AHR34" s="63"/>
      <c r="AHS34" s="63"/>
      <c r="AHT34" s="63"/>
      <c r="AHU34" s="63"/>
      <c r="AHV34" s="63"/>
      <c r="AHW34" s="63"/>
      <c r="AHX34" s="63"/>
      <c r="AHY34" s="63"/>
      <c r="AHZ34" s="63"/>
      <c r="AIA34" s="63"/>
      <c r="AIB34" s="63"/>
      <c r="AIC34" s="63"/>
      <c r="AID34" s="63"/>
      <c r="AIE34" s="63"/>
      <c r="AIF34" s="63"/>
      <c r="AIG34" s="63"/>
      <c r="AIH34" s="63"/>
      <c r="AII34" s="63"/>
      <c r="AIJ34" s="63"/>
      <c r="AIK34" s="63"/>
      <c r="AIL34" s="63"/>
      <c r="AIM34" s="63"/>
      <c r="AIN34" s="63"/>
      <c r="AIO34" s="63"/>
      <c r="AIP34" s="63"/>
      <c r="AIQ34" s="63"/>
      <c r="AIR34" s="63"/>
      <c r="AIS34" s="63"/>
      <c r="AIT34" s="63"/>
      <c r="AIU34" s="63"/>
      <c r="AIV34" s="63"/>
      <c r="AIW34" s="63"/>
      <c r="AIX34" s="63"/>
      <c r="AIY34" s="63"/>
      <c r="AIZ34" s="63"/>
      <c r="AJA34" s="63"/>
      <c r="AJB34" s="63"/>
      <c r="AJC34" s="63"/>
      <c r="AJD34" s="63"/>
      <c r="AJE34" s="63"/>
      <c r="AJF34" s="63"/>
      <c r="AJG34" s="63"/>
      <c r="AJH34" s="63"/>
      <c r="AJI34" s="63"/>
      <c r="AJJ34" s="63"/>
      <c r="AJK34" s="63"/>
      <c r="AJL34" s="63"/>
      <c r="AJM34" s="63"/>
      <c r="AJN34" s="63"/>
      <c r="AJO34" s="63"/>
      <c r="AJP34" s="63"/>
      <c r="AJQ34" s="63"/>
      <c r="AJR34" s="63"/>
      <c r="AJS34" s="63"/>
      <c r="AJT34" s="63"/>
      <c r="AJU34" s="63"/>
      <c r="AJV34" s="63"/>
      <c r="AJW34" s="63"/>
      <c r="AJX34" s="63"/>
      <c r="AJY34" s="63"/>
      <c r="AJZ34" s="63"/>
      <c r="AKA34" s="63"/>
      <c r="AKB34" s="63"/>
      <c r="AKC34" s="63"/>
      <c r="AKD34" s="63"/>
      <c r="AKE34" s="63"/>
      <c r="AKF34" s="63"/>
      <c r="AKG34" s="63"/>
      <c r="AKH34" s="63"/>
      <c r="AKI34" s="63"/>
      <c r="AKJ34" s="63"/>
      <c r="AKK34" s="63"/>
      <c r="AKL34" s="63"/>
      <c r="AKM34" s="63"/>
      <c r="AKN34" s="63"/>
      <c r="AKO34" s="63"/>
      <c r="AKP34" s="63"/>
      <c r="AKQ34" s="63"/>
      <c r="AKR34" s="63"/>
      <c r="AKS34" s="63"/>
      <c r="AKT34" s="63"/>
      <c r="AKU34" s="63"/>
      <c r="AKV34" s="63"/>
      <c r="AKW34" s="63"/>
      <c r="AKX34" s="63"/>
      <c r="AKY34" s="63"/>
      <c r="AKZ34" s="63"/>
      <c r="ALA34" s="63"/>
      <c r="ALB34" s="63"/>
      <c r="ALC34" s="63"/>
      <c r="ALD34" s="63"/>
      <c r="ALE34" s="63"/>
      <c r="ALF34" s="63"/>
      <c r="ALG34" s="63"/>
      <c r="ALH34" s="63"/>
      <c r="ALI34" s="63"/>
      <c r="ALJ34" s="63"/>
      <c r="ALK34" s="63"/>
      <c r="ALL34" s="63"/>
      <c r="ALM34" s="63"/>
      <c r="ALN34" s="63"/>
      <c r="ALO34" s="63"/>
      <c r="ALP34" s="63"/>
      <c r="ALQ34" s="63"/>
      <c r="ALR34" s="63"/>
      <c r="ALS34" s="63"/>
      <c r="ALT34" s="63"/>
      <c r="ALU34" s="63"/>
      <c r="ALV34" s="63"/>
      <c r="ALW34" s="63"/>
      <c r="ALX34" s="63"/>
      <c r="ALY34" s="63"/>
      <c r="ALZ34" s="63"/>
      <c r="AMA34" s="63"/>
      <c r="AMB34" s="63"/>
      <c r="AMC34" s="63"/>
      <c r="AMD34" s="63"/>
      <c r="AME34" s="63"/>
      <c r="AMF34" s="63"/>
      <c r="AMG34" s="63"/>
      <c r="AMH34" s="63"/>
      <c r="AMI34" s="63"/>
      <c r="AMJ34" s="63"/>
      <c r="AMK34" s="63"/>
      <c r="AML34" s="63"/>
      <c r="AMM34" s="63"/>
      <c r="AMN34" s="63"/>
      <c r="AMO34" s="63"/>
      <c r="AMP34" s="63"/>
      <c r="AMQ34" s="63"/>
      <c r="AMR34" s="63"/>
      <c r="AMS34" s="63"/>
      <c r="AMT34" s="63"/>
      <c r="AMU34" s="63"/>
      <c r="AMV34" s="63"/>
      <c r="AMW34" s="63"/>
      <c r="AMX34" s="63"/>
      <c r="AMY34" s="63"/>
      <c r="AMZ34" s="63"/>
      <c r="ANA34" s="63"/>
      <c r="ANB34" s="63"/>
      <c r="ANC34" s="63"/>
      <c r="AND34" s="63"/>
      <c r="ANE34" s="63"/>
      <c r="ANF34" s="63"/>
      <c r="ANG34" s="63"/>
      <c r="ANH34" s="63"/>
      <c r="ANI34" s="63"/>
      <c r="ANJ34" s="63"/>
      <c r="ANK34" s="63"/>
      <c r="ANL34" s="63"/>
      <c r="ANM34" s="63"/>
      <c r="ANN34" s="63"/>
      <c r="ANO34" s="63"/>
      <c r="ANP34" s="63"/>
      <c r="ANQ34" s="63"/>
      <c r="ANR34" s="63"/>
      <c r="ANS34" s="63"/>
      <c r="ANT34" s="63"/>
      <c r="ANU34" s="63"/>
      <c r="ANV34" s="63"/>
      <c r="ANW34" s="63"/>
      <c r="ANX34" s="63"/>
      <c r="ANY34" s="63"/>
      <c r="ANZ34" s="63"/>
      <c r="AOA34" s="63"/>
      <c r="AOB34" s="63"/>
      <c r="AOC34" s="63"/>
      <c r="AOD34" s="63"/>
      <c r="AOE34" s="63"/>
      <c r="AOF34" s="63"/>
      <c r="AOG34" s="63"/>
      <c r="AOH34" s="63"/>
      <c r="AOI34" s="63"/>
      <c r="AOJ34" s="63"/>
      <c r="AOK34" s="63"/>
      <c r="AOL34" s="63"/>
      <c r="AOM34" s="63"/>
      <c r="AON34" s="63"/>
      <c r="AOO34" s="63"/>
      <c r="AOP34" s="63"/>
      <c r="AOQ34" s="63"/>
      <c r="AOR34" s="63"/>
      <c r="AOS34" s="63"/>
      <c r="AOT34" s="63"/>
      <c r="AOU34" s="63"/>
      <c r="AOV34" s="63"/>
      <c r="AOW34" s="63"/>
      <c r="AOX34" s="63"/>
      <c r="AOY34" s="63"/>
      <c r="AOZ34" s="63"/>
      <c r="APA34" s="63"/>
      <c r="APB34" s="63"/>
      <c r="APC34" s="63"/>
      <c r="APD34" s="63"/>
      <c r="APE34" s="63"/>
      <c r="APF34" s="63"/>
      <c r="APG34" s="63"/>
      <c r="APH34" s="63"/>
      <c r="API34" s="63"/>
      <c r="APJ34" s="63"/>
      <c r="APK34" s="63"/>
      <c r="APL34" s="63"/>
      <c r="APM34" s="63"/>
      <c r="APN34" s="63"/>
      <c r="APO34" s="63"/>
      <c r="APP34" s="63"/>
      <c r="APQ34" s="63"/>
      <c r="APR34" s="63"/>
      <c r="APS34" s="63"/>
      <c r="APT34" s="63"/>
      <c r="APU34" s="63"/>
      <c r="APV34" s="63"/>
      <c r="APW34" s="63"/>
      <c r="APX34" s="63"/>
      <c r="APY34" s="63"/>
      <c r="APZ34" s="63"/>
      <c r="AQA34" s="63"/>
      <c r="AQB34" s="63"/>
      <c r="AQC34" s="63"/>
      <c r="AQD34" s="63"/>
      <c r="AQE34" s="63"/>
      <c r="AQF34" s="63"/>
      <c r="AQG34" s="63"/>
      <c r="AQH34" s="63"/>
      <c r="AQI34" s="63"/>
      <c r="AQJ34" s="63"/>
      <c r="AQK34" s="63"/>
      <c r="AQL34" s="63"/>
      <c r="AQM34" s="63"/>
      <c r="AQN34" s="63"/>
      <c r="AQO34" s="63"/>
      <c r="AQP34" s="63"/>
      <c r="AQQ34" s="63"/>
      <c r="AQR34" s="63"/>
      <c r="AQS34" s="63"/>
      <c r="AQT34" s="63"/>
      <c r="AQU34" s="63"/>
      <c r="AQV34" s="63"/>
      <c r="AQW34" s="63"/>
      <c r="AQX34" s="63"/>
      <c r="AQY34" s="63"/>
      <c r="AQZ34" s="63"/>
      <c r="ARA34" s="63"/>
      <c r="ARB34" s="63"/>
      <c r="ARC34" s="63"/>
      <c r="ARD34" s="63"/>
      <c r="ARE34" s="63"/>
      <c r="ARF34" s="63"/>
      <c r="ARG34" s="63"/>
      <c r="ARH34" s="63"/>
      <c r="ARI34" s="63"/>
      <c r="ARJ34" s="63"/>
      <c r="ARK34" s="63"/>
      <c r="ARL34" s="63"/>
      <c r="ARM34" s="63"/>
      <c r="ARN34" s="63"/>
      <c r="ARO34" s="63"/>
      <c r="ARP34" s="63"/>
      <c r="ARQ34" s="63"/>
      <c r="ARR34" s="63"/>
      <c r="ARS34" s="63"/>
      <c r="ART34" s="63"/>
      <c r="ARU34" s="63"/>
      <c r="ARV34" s="63"/>
      <c r="ARW34" s="63"/>
      <c r="ARX34" s="63"/>
      <c r="ARY34" s="63"/>
      <c r="ARZ34" s="63"/>
      <c r="ASA34" s="63"/>
      <c r="ASB34" s="63"/>
      <c r="ASC34" s="63"/>
      <c r="ASD34" s="63"/>
      <c r="ASE34" s="63"/>
      <c r="ASF34" s="63"/>
      <c r="ASG34" s="63"/>
      <c r="ASH34" s="63"/>
      <c r="ASI34" s="63"/>
      <c r="ASJ34" s="63"/>
      <c r="ASK34" s="63"/>
      <c r="ASL34" s="63"/>
      <c r="ASM34" s="63"/>
      <c r="ASN34" s="63"/>
      <c r="ASO34" s="63"/>
      <c r="ASP34" s="63"/>
      <c r="ASQ34" s="63"/>
      <c r="ASR34" s="63"/>
      <c r="ASS34" s="63"/>
      <c r="AST34" s="63"/>
      <c r="ASU34" s="63"/>
      <c r="ASV34" s="63"/>
      <c r="ASW34" s="63"/>
      <c r="ASX34" s="63"/>
      <c r="ASY34" s="63"/>
      <c r="ASZ34" s="63"/>
      <c r="ATA34" s="63"/>
      <c r="ATB34" s="63"/>
      <c r="ATC34" s="63"/>
      <c r="ATD34" s="63"/>
      <c r="ATE34" s="63"/>
      <c r="ATF34" s="63"/>
      <c r="ATG34" s="63"/>
      <c r="ATH34" s="63"/>
      <c r="ATI34" s="63"/>
      <c r="ATJ34" s="63"/>
      <c r="ATK34" s="63"/>
      <c r="ATL34" s="63"/>
      <c r="ATM34" s="63"/>
      <c r="ATN34" s="63"/>
      <c r="ATO34" s="63"/>
      <c r="ATP34" s="63"/>
      <c r="ATQ34" s="63"/>
      <c r="ATR34" s="63"/>
      <c r="ATS34" s="63"/>
      <c r="ATT34" s="63"/>
      <c r="ATU34" s="63"/>
      <c r="ATV34" s="63"/>
      <c r="ATW34" s="63"/>
      <c r="ATX34" s="63"/>
      <c r="ATY34" s="63"/>
      <c r="ATZ34" s="63"/>
      <c r="AUA34" s="63"/>
      <c r="AUB34" s="63"/>
      <c r="AUC34" s="63"/>
      <c r="AUD34" s="63"/>
      <c r="AUE34" s="63"/>
      <c r="AUF34" s="63"/>
      <c r="AUG34" s="63"/>
      <c r="AUH34" s="63"/>
      <c r="AUI34" s="63"/>
      <c r="AUJ34" s="63"/>
      <c r="AUK34" s="63"/>
      <c r="AUL34" s="63"/>
      <c r="AUM34" s="63"/>
      <c r="AUN34" s="63"/>
      <c r="AUO34" s="63"/>
      <c r="AUP34" s="63"/>
      <c r="AUQ34" s="63"/>
      <c r="AUR34" s="63"/>
      <c r="AUS34" s="63"/>
      <c r="AUT34" s="63"/>
      <c r="AUU34" s="63"/>
      <c r="AUV34" s="63"/>
      <c r="AUW34" s="63"/>
      <c r="AUX34" s="63"/>
      <c r="AUY34" s="63"/>
      <c r="AUZ34" s="63"/>
      <c r="AVA34" s="63"/>
      <c r="AVB34" s="63"/>
      <c r="AVC34" s="63"/>
      <c r="AVD34" s="63"/>
      <c r="AVE34" s="63"/>
      <c r="AVF34" s="63"/>
      <c r="AVG34" s="63"/>
      <c r="AVH34" s="63"/>
      <c r="AVI34" s="63"/>
      <c r="AVJ34" s="63"/>
      <c r="AVK34" s="63"/>
      <c r="AVL34" s="63"/>
      <c r="AVM34" s="63"/>
      <c r="AVN34" s="63"/>
      <c r="AVO34" s="63"/>
      <c r="AVP34" s="63"/>
      <c r="AVQ34" s="63"/>
      <c r="AVR34" s="63"/>
      <c r="AVS34" s="63"/>
      <c r="AVT34" s="63"/>
      <c r="AVU34" s="63"/>
      <c r="AVV34" s="63"/>
      <c r="AVW34" s="63"/>
      <c r="AVX34" s="63"/>
      <c r="AVY34" s="63"/>
      <c r="AVZ34" s="63"/>
      <c r="AWA34" s="63"/>
      <c r="AWB34" s="63"/>
      <c r="AWC34" s="63"/>
      <c r="AWD34" s="63"/>
      <c r="AWE34" s="63"/>
      <c r="AWF34" s="63"/>
      <c r="AWG34" s="63"/>
      <c r="AWH34" s="63"/>
      <c r="AWI34" s="63"/>
      <c r="AWJ34" s="63"/>
      <c r="AWK34" s="63"/>
      <c r="AWL34" s="63"/>
      <c r="AWM34" s="63"/>
      <c r="AWN34" s="63"/>
      <c r="AWO34" s="63"/>
      <c r="AWP34" s="63"/>
      <c r="AWQ34" s="63"/>
      <c r="AWR34" s="63"/>
      <c r="AWS34" s="63"/>
      <c r="AWT34" s="63"/>
      <c r="AWU34" s="63"/>
      <c r="AWV34" s="63"/>
      <c r="AWW34" s="63"/>
      <c r="AWX34" s="63"/>
      <c r="AWY34" s="63"/>
      <c r="AWZ34" s="63"/>
      <c r="AXA34" s="63"/>
      <c r="AXB34" s="63"/>
      <c r="AXC34" s="63"/>
      <c r="AXD34" s="63"/>
      <c r="AXE34" s="63"/>
      <c r="AXF34" s="63"/>
      <c r="AXG34" s="63"/>
      <c r="AXH34" s="63"/>
      <c r="AXI34" s="63"/>
      <c r="AXJ34" s="63"/>
      <c r="AXK34" s="63"/>
      <c r="AXL34" s="63"/>
      <c r="AXM34" s="63"/>
      <c r="AXN34" s="63"/>
      <c r="AXO34" s="63"/>
      <c r="AXP34" s="63"/>
      <c r="AXQ34" s="63"/>
      <c r="AXR34" s="63"/>
      <c r="AXS34" s="63"/>
      <c r="AXT34" s="63"/>
      <c r="AXU34" s="63"/>
      <c r="AXV34" s="63"/>
      <c r="AXW34" s="63"/>
      <c r="AXX34" s="63"/>
      <c r="AXY34" s="63"/>
      <c r="AXZ34" s="63"/>
      <c r="AYA34" s="63"/>
      <c r="AYB34" s="63"/>
      <c r="AYC34" s="63"/>
      <c r="AYD34" s="63"/>
      <c r="AYE34" s="63"/>
      <c r="AYF34" s="63"/>
      <c r="AYG34" s="63"/>
      <c r="AYH34" s="63"/>
      <c r="AYI34" s="63"/>
      <c r="AYJ34" s="63"/>
      <c r="AYK34" s="63"/>
      <c r="AYL34" s="63"/>
      <c r="AYM34" s="63"/>
      <c r="AYN34" s="63"/>
      <c r="AYO34" s="63"/>
      <c r="AYP34" s="63"/>
      <c r="AYQ34" s="63"/>
      <c r="AYR34" s="63"/>
      <c r="AYS34" s="63"/>
      <c r="AYT34" s="63"/>
      <c r="AYU34" s="63"/>
      <c r="AYV34" s="63"/>
      <c r="AYW34" s="63"/>
      <c r="AYX34" s="63"/>
      <c r="AYY34" s="63"/>
      <c r="AYZ34" s="63"/>
      <c r="AZA34" s="63"/>
      <c r="AZB34" s="63"/>
      <c r="AZC34" s="63"/>
      <c r="AZD34" s="63"/>
      <c r="AZE34" s="63"/>
      <c r="AZF34" s="63"/>
      <c r="AZG34" s="63"/>
      <c r="AZH34" s="63"/>
      <c r="AZI34" s="63"/>
      <c r="AZJ34" s="63"/>
      <c r="AZK34" s="63"/>
      <c r="AZL34" s="63"/>
      <c r="AZM34" s="63"/>
      <c r="AZN34" s="63"/>
      <c r="AZO34" s="63"/>
      <c r="AZP34" s="63"/>
      <c r="AZQ34" s="63"/>
      <c r="AZR34" s="63"/>
      <c r="AZS34" s="63"/>
      <c r="AZT34" s="63"/>
      <c r="AZU34" s="63"/>
      <c r="AZV34" s="63"/>
      <c r="AZW34" s="63"/>
      <c r="AZX34" s="63"/>
      <c r="AZY34" s="63"/>
      <c r="AZZ34" s="63"/>
      <c r="BAA34" s="63"/>
      <c r="BAB34" s="63"/>
      <c r="BAC34" s="63"/>
      <c r="BAD34" s="63"/>
      <c r="BAE34" s="63"/>
      <c r="BAF34" s="63"/>
      <c r="BAG34" s="63"/>
      <c r="BAH34" s="63"/>
      <c r="BAI34" s="63"/>
      <c r="BAJ34" s="63"/>
      <c r="BAK34" s="63"/>
      <c r="BAL34" s="63"/>
      <c r="BAM34" s="63"/>
      <c r="BAN34" s="63"/>
      <c r="BAO34" s="63"/>
      <c r="BAP34" s="63"/>
      <c r="BAQ34" s="63"/>
      <c r="BAR34" s="63"/>
      <c r="BAS34" s="63"/>
      <c r="BAT34" s="63"/>
      <c r="BAU34" s="63"/>
      <c r="BAV34" s="63"/>
      <c r="BAW34" s="63"/>
      <c r="BAX34" s="63"/>
      <c r="BAY34" s="63"/>
      <c r="BAZ34" s="63"/>
      <c r="BBA34" s="63"/>
      <c r="BBB34" s="63"/>
      <c r="BBC34" s="63"/>
      <c r="BBD34" s="63"/>
      <c r="BBE34" s="63"/>
      <c r="BBF34" s="63"/>
      <c r="BBG34" s="63"/>
      <c r="BBH34" s="63"/>
      <c r="BBI34" s="63"/>
      <c r="BBJ34" s="63"/>
      <c r="BBK34" s="63"/>
      <c r="BBL34" s="63"/>
      <c r="BBM34" s="63"/>
      <c r="BBN34" s="63"/>
      <c r="BBO34" s="63"/>
      <c r="BBP34" s="63"/>
      <c r="BBQ34" s="63"/>
      <c r="BBR34" s="63"/>
      <c r="BBS34" s="63"/>
      <c r="BBT34" s="63"/>
      <c r="BBU34" s="63"/>
      <c r="BBV34" s="63"/>
      <c r="BBW34" s="63"/>
      <c r="BBX34" s="63"/>
      <c r="BBY34" s="63"/>
      <c r="BBZ34" s="63"/>
      <c r="BCA34" s="63"/>
      <c r="BCB34" s="63"/>
      <c r="BCC34" s="63"/>
      <c r="BCD34" s="63"/>
      <c r="BCE34" s="63"/>
      <c r="BCF34" s="63"/>
      <c r="BCG34" s="63"/>
      <c r="BCH34" s="63"/>
      <c r="BCI34" s="63"/>
      <c r="BCJ34" s="63"/>
      <c r="BCK34" s="63"/>
      <c r="BCL34" s="63"/>
      <c r="BCM34" s="63"/>
      <c r="BCN34" s="63"/>
      <c r="BCO34" s="63"/>
      <c r="BCP34" s="63"/>
      <c r="BCQ34" s="63"/>
      <c r="BCR34" s="63"/>
      <c r="BCS34" s="63"/>
      <c r="BCT34" s="63"/>
      <c r="BCU34" s="63"/>
      <c r="BCV34" s="63"/>
      <c r="BCW34" s="63"/>
      <c r="BCX34" s="63"/>
      <c r="BCY34" s="63"/>
      <c r="BCZ34" s="63"/>
      <c r="BDA34" s="63"/>
      <c r="BDB34" s="63"/>
      <c r="BDC34" s="63"/>
      <c r="BDD34" s="63"/>
      <c r="BDE34" s="63"/>
      <c r="BDF34" s="63"/>
      <c r="BDG34" s="63"/>
      <c r="BDH34" s="63"/>
      <c r="BDI34" s="63"/>
      <c r="BDJ34" s="63"/>
      <c r="BDK34" s="63"/>
      <c r="BDL34" s="63"/>
      <c r="BDM34" s="63"/>
      <c r="BDN34" s="63"/>
      <c r="BDO34" s="63"/>
      <c r="BDP34" s="63"/>
      <c r="BDQ34" s="63"/>
      <c r="BDR34" s="63"/>
      <c r="BDS34" s="63"/>
      <c r="BDT34" s="63"/>
      <c r="BDU34" s="63"/>
      <c r="BDV34" s="63"/>
      <c r="BDW34" s="63"/>
      <c r="BDX34" s="63"/>
      <c r="BDY34" s="63"/>
      <c r="BDZ34" s="63"/>
      <c r="BEA34" s="63"/>
      <c r="BEB34" s="63"/>
      <c r="BEC34" s="63"/>
      <c r="BED34" s="63"/>
      <c r="BEE34" s="63"/>
      <c r="BEF34" s="63"/>
      <c r="BEG34" s="63"/>
      <c r="BEH34" s="63"/>
      <c r="BEI34" s="63"/>
      <c r="BEJ34" s="63"/>
      <c r="BEK34" s="63"/>
      <c r="BEL34" s="63"/>
      <c r="BEM34" s="63"/>
      <c r="BEN34" s="63"/>
      <c r="BEO34" s="63"/>
      <c r="BEP34" s="63"/>
      <c r="BEQ34" s="63"/>
      <c r="BER34" s="63"/>
      <c r="BES34" s="63"/>
      <c r="BET34" s="63"/>
      <c r="BEU34" s="63"/>
      <c r="BEV34" s="63"/>
      <c r="BEW34" s="63"/>
      <c r="BEX34" s="63"/>
      <c r="BEY34" s="63"/>
      <c r="BEZ34" s="63"/>
      <c r="BFA34" s="63"/>
      <c r="BFB34" s="63"/>
      <c r="BFC34" s="63"/>
      <c r="BFD34" s="63"/>
      <c r="BFE34" s="63"/>
      <c r="BFF34" s="63"/>
      <c r="BFG34" s="63"/>
      <c r="BFH34" s="63"/>
      <c r="BFI34" s="63"/>
      <c r="BFJ34" s="63"/>
      <c r="BFK34" s="63"/>
      <c r="BFL34" s="63"/>
      <c r="BFM34" s="63"/>
      <c r="BFN34" s="63"/>
      <c r="BFO34" s="63"/>
      <c r="BFP34" s="63"/>
      <c r="BFQ34" s="63"/>
      <c r="BFR34" s="63"/>
      <c r="BFS34" s="63"/>
      <c r="BFT34" s="63"/>
      <c r="BFU34" s="63"/>
      <c r="BFV34" s="63"/>
      <c r="BFW34" s="63"/>
      <c r="BFX34" s="63"/>
      <c r="BFY34" s="63"/>
      <c r="BFZ34" s="63"/>
      <c r="BGA34" s="63"/>
      <c r="BGB34" s="63"/>
      <c r="BGC34" s="63"/>
      <c r="BGD34" s="63"/>
      <c r="BGE34" s="63"/>
      <c r="BGF34" s="63"/>
      <c r="BGG34" s="63"/>
      <c r="BGH34" s="63"/>
      <c r="BGI34" s="63"/>
      <c r="BGJ34" s="63"/>
      <c r="BGK34" s="63"/>
      <c r="BGL34" s="63"/>
      <c r="BGM34" s="63"/>
      <c r="BGN34" s="63"/>
      <c r="BGO34" s="63"/>
      <c r="BGP34" s="63"/>
      <c r="BGQ34" s="63"/>
      <c r="BGR34" s="63"/>
      <c r="BGS34" s="63"/>
      <c r="BGT34" s="63"/>
      <c r="BGU34" s="63"/>
      <c r="BGV34" s="63"/>
      <c r="BGW34" s="63"/>
      <c r="BGX34" s="63"/>
      <c r="BGY34" s="63"/>
      <c r="BGZ34" s="63"/>
      <c r="BHA34" s="63"/>
      <c r="BHB34" s="63"/>
      <c r="BHC34" s="63"/>
      <c r="BHD34" s="63"/>
      <c r="BHE34" s="63"/>
      <c r="BHF34" s="63"/>
      <c r="BHG34" s="63"/>
      <c r="BHH34" s="63"/>
      <c r="BHI34" s="63"/>
      <c r="BHJ34" s="63"/>
      <c r="BHK34" s="63"/>
      <c r="BHL34" s="63"/>
      <c r="BHM34" s="63"/>
      <c r="BHN34" s="63"/>
      <c r="BHO34" s="63"/>
      <c r="BHP34" s="63"/>
      <c r="BHQ34" s="63"/>
      <c r="BHR34" s="63"/>
      <c r="BHS34" s="63"/>
      <c r="BHT34" s="63"/>
      <c r="BHU34" s="63"/>
      <c r="BHV34" s="63"/>
      <c r="BHW34" s="63"/>
      <c r="BHX34" s="63"/>
      <c r="BHY34" s="63"/>
      <c r="BHZ34" s="63"/>
      <c r="BIA34" s="63"/>
      <c r="BIB34" s="63"/>
      <c r="BIC34" s="63"/>
      <c r="BID34" s="63"/>
      <c r="BIE34" s="63"/>
      <c r="BIF34" s="63"/>
      <c r="BIG34" s="63"/>
      <c r="BIH34" s="63"/>
      <c r="BII34" s="63"/>
      <c r="BIJ34" s="63"/>
      <c r="BIK34" s="63"/>
      <c r="BIL34" s="63"/>
      <c r="BIM34" s="63"/>
      <c r="BIN34" s="63"/>
      <c r="BIO34" s="63"/>
      <c r="BIP34" s="63"/>
      <c r="BIQ34" s="63"/>
      <c r="BIR34" s="63"/>
      <c r="BIS34" s="63"/>
      <c r="BIT34" s="63"/>
      <c r="BIU34" s="63"/>
      <c r="BIV34" s="63"/>
      <c r="BIW34" s="63"/>
      <c r="BIX34" s="63"/>
      <c r="BIY34" s="63"/>
      <c r="BIZ34" s="63"/>
      <c r="BJA34" s="63"/>
      <c r="BJB34" s="63"/>
      <c r="BJC34" s="63"/>
      <c r="BJD34" s="63"/>
      <c r="BJE34" s="63"/>
      <c r="BJF34" s="63"/>
      <c r="BJG34" s="63"/>
      <c r="BJH34" s="63"/>
      <c r="BJI34" s="63"/>
      <c r="BJJ34" s="63"/>
      <c r="BJK34" s="63"/>
      <c r="BJL34" s="63"/>
      <c r="BJM34" s="63"/>
      <c r="BJN34" s="63"/>
      <c r="BJO34" s="63"/>
      <c r="BJP34" s="63"/>
      <c r="BJQ34" s="63"/>
      <c r="BJR34" s="63"/>
      <c r="BJS34" s="63"/>
      <c r="BJT34" s="63"/>
      <c r="BJU34" s="63"/>
      <c r="BJV34" s="63"/>
      <c r="BJW34" s="63"/>
      <c r="BJX34" s="63"/>
      <c r="BJY34" s="63"/>
      <c r="BJZ34" s="63"/>
      <c r="BKA34" s="63"/>
      <c r="BKB34" s="63"/>
      <c r="BKC34" s="63"/>
      <c r="BKD34" s="63"/>
      <c r="BKE34" s="63"/>
      <c r="BKF34" s="63"/>
      <c r="BKG34" s="63"/>
      <c r="BKH34" s="63"/>
      <c r="BKI34" s="63"/>
      <c r="BKJ34" s="63"/>
      <c r="BKK34" s="63"/>
      <c r="BKL34" s="63"/>
      <c r="BKM34" s="63"/>
      <c r="BKN34" s="63"/>
      <c r="BKO34" s="63"/>
      <c r="BKP34" s="63"/>
      <c r="BKQ34" s="63"/>
      <c r="BKR34" s="63"/>
      <c r="BKS34" s="63"/>
      <c r="BKT34" s="63"/>
      <c r="BKU34" s="63"/>
      <c r="BKV34" s="63"/>
      <c r="BKW34" s="63"/>
      <c r="BKX34" s="63"/>
      <c r="BKY34" s="63"/>
      <c r="BKZ34" s="63"/>
      <c r="BLA34" s="63"/>
      <c r="BLB34" s="63"/>
      <c r="BLC34" s="63"/>
      <c r="BLD34" s="63"/>
      <c r="BLE34" s="63"/>
      <c r="BLF34" s="63"/>
      <c r="BLG34" s="63"/>
      <c r="BLH34" s="63"/>
      <c r="BLI34" s="63"/>
      <c r="BLJ34" s="63"/>
      <c r="BLK34" s="63"/>
      <c r="BLL34" s="63"/>
      <c r="BLM34" s="63"/>
      <c r="BLN34" s="63"/>
      <c r="BLO34" s="63"/>
      <c r="BLP34" s="63"/>
      <c r="BLQ34" s="63"/>
      <c r="BLR34" s="63"/>
      <c r="BLS34" s="63"/>
      <c r="BLT34" s="63"/>
      <c r="BLU34" s="63"/>
      <c r="BLV34" s="63"/>
      <c r="BLW34" s="63"/>
      <c r="BLX34" s="63"/>
      <c r="BLY34" s="63"/>
      <c r="BLZ34" s="63"/>
      <c r="BMA34" s="63"/>
      <c r="BMB34" s="63"/>
      <c r="BMC34" s="63"/>
      <c r="BMD34" s="63"/>
      <c r="BME34" s="63"/>
      <c r="BMF34" s="63"/>
      <c r="BMG34" s="63"/>
      <c r="BMH34" s="63"/>
      <c r="BMI34" s="63"/>
      <c r="BMJ34" s="63"/>
      <c r="BMK34" s="63"/>
      <c r="BML34" s="63"/>
      <c r="BMM34" s="63"/>
      <c r="BMN34" s="63"/>
      <c r="BMO34" s="63"/>
      <c r="BMP34" s="63"/>
      <c r="BMQ34" s="63"/>
      <c r="BMR34" s="63"/>
      <c r="BMS34" s="63"/>
      <c r="BMT34" s="63"/>
      <c r="BMU34" s="63"/>
      <c r="BMV34" s="63"/>
      <c r="BMW34" s="63"/>
      <c r="BMX34" s="63"/>
      <c r="BMY34" s="63"/>
      <c r="BMZ34" s="63"/>
      <c r="BNA34" s="63"/>
      <c r="BNB34" s="63"/>
      <c r="BNC34" s="63"/>
      <c r="BND34" s="63"/>
      <c r="BNE34" s="63"/>
      <c r="BNF34" s="63"/>
      <c r="BNG34" s="63"/>
      <c r="BNH34" s="63"/>
      <c r="BNI34" s="63"/>
      <c r="BNJ34" s="63"/>
      <c r="BNK34" s="63"/>
      <c r="BNL34" s="63"/>
      <c r="BNM34" s="63"/>
      <c r="BNN34" s="63"/>
      <c r="BNO34" s="63"/>
      <c r="BNP34" s="63"/>
      <c r="BNQ34" s="63"/>
      <c r="BNR34" s="63"/>
      <c r="BNS34" s="63"/>
      <c r="BNT34" s="63"/>
      <c r="BNU34" s="63"/>
      <c r="BNV34" s="63"/>
      <c r="BNW34" s="63"/>
      <c r="BNX34" s="63"/>
      <c r="BNY34" s="63"/>
      <c r="BNZ34" s="63"/>
      <c r="BOA34" s="63"/>
      <c r="BOB34" s="63"/>
      <c r="BOC34" s="63"/>
      <c r="BOD34" s="63"/>
      <c r="BOE34" s="63"/>
      <c r="BOF34" s="63"/>
      <c r="BOG34" s="63"/>
      <c r="BOH34" s="63"/>
      <c r="BOI34" s="63"/>
      <c r="BOJ34" s="63"/>
      <c r="BOK34" s="63"/>
      <c r="BOL34" s="63"/>
      <c r="BOM34" s="63"/>
      <c r="BON34" s="63"/>
      <c r="BOO34" s="63"/>
      <c r="BOP34" s="63"/>
      <c r="BOQ34" s="63"/>
      <c r="BOR34" s="63"/>
      <c r="BOS34" s="63"/>
      <c r="BOT34" s="63"/>
      <c r="BOU34" s="63"/>
      <c r="BOV34" s="63"/>
      <c r="BOW34" s="63"/>
      <c r="BOX34" s="63"/>
      <c r="BOY34" s="63"/>
      <c r="BOZ34" s="63"/>
      <c r="BPA34" s="63"/>
      <c r="BPB34" s="63"/>
      <c r="BPC34" s="63"/>
      <c r="BPD34" s="63"/>
      <c r="BPE34" s="63"/>
      <c r="BPF34" s="63"/>
      <c r="BPG34" s="63"/>
      <c r="BPH34" s="63"/>
      <c r="BPI34" s="63"/>
      <c r="BPJ34" s="63"/>
      <c r="BPK34" s="63"/>
      <c r="BPL34" s="63"/>
      <c r="BPM34" s="63"/>
      <c r="BPN34" s="63"/>
      <c r="BPO34" s="63"/>
      <c r="BPP34" s="63"/>
      <c r="BPQ34" s="63"/>
      <c r="BPR34" s="63"/>
      <c r="BPS34" s="63"/>
      <c r="BPT34" s="63"/>
      <c r="BPU34" s="63"/>
      <c r="BPV34" s="63"/>
      <c r="BPW34" s="63"/>
      <c r="BPX34" s="63"/>
      <c r="BPY34" s="63"/>
      <c r="BPZ34" s="63"/>
      <c r="BQA34" s="63"/>
      <c r="BQB34" s="63"/>
      <c r="BQC34" s="63"/>
      <c r="BQD34" s="63"/>
      <c r="BQE34" s="63"/>
      <c r="BQF34" s="63"/>
      <c r="BQG34" s="63"/>
      <c r="BQH34" s="63"/>
      <c r="BQI34" s="63"/>
      <c r="BQJ34" s="63"/>
      <c r="BQK34" s="63"/>
      <c r="BQL34" s="63"/>
      <c r="BQM34" s="63"/>
      <c r="BQN34" s="63"/>
      <c r="BQO34" s="63"/>
      <c r="BQP34" s="63"/>
      <c r="BQQ34" s="63"/>
      <c r="BQR34" s="63"/>
      <c r="BQS34" s="63"/>
      <c r="BQT34" s="63"/>
      <c r="BQU34" s="63"/>
      <c r="BQV34" s="63"/>
      <c r="BQW34" s="63"/>
      <c r="BQX34" s="63"/>
      <c r="BQY34" s="63"/>
      <c r="BQZ34" s="63"/>
      <c r="BRA34" s="63"/>
      <c r="BRB34" s="63"/>
      <c r="BRC34" s="63"/>
      <c r="BRD34" s="63"/>
      <c r="BRE34" s="63"/>
      <c r="BRF34" s="63"/>
      <c r="BRG34" s="63"/>
      <c r="BRH34" s="63"/>
      <c r="BRI34" s="63"/>
      <c r="BRJ34" s="63"/>
      <c r="BRK34" s="63"/>
      <c r="BRL34" s="63"/>
      <c r="BRM34" s="63"/>
      <c r="BRN34" s="63"/>
      <c r="BRO34" s="63"/>
      <c r="BRP34" s="63"/>
      <c r="BRQ34" s="63"/>
      <c r="BRR34" s="63"/>
      <c r="BRS34" s="63"/>
      <c r="BRT34" s="63"/>
      <c r="BRU34" s="63"/>
      <c r="BRV34" s="63"/>
      <c r="BRW34" s="63"/>
      <c r="BRX34" s="63"/>
      <c r="BRY34" s="63"/>
      <c r="BRZ34" s="63"/>
      <c r="BSA34" s="63"/>
      <c r="BSB34" s="63"/>
      <c r="BSC34" s="63"/>
      <c r="BSD34" s="63"/>
      <c r="BSE34" s="63"/>
      <c r="BSF34" s="63"/>
      <c r="BSG34" s="63"/>
      <c r="BSH34" s="63"/>
      <c r="BSI34" s="63"/>
      <c r="BSJ34" s="63"/>
      <c r="BSK34" s="63"/>
      <c r="BSL34" s="63"/>
      <c r="BSM34" s="63"/>
      <c r="BSN34" s="63"/>
      <c r="BSO34" s="63"/>
      <c r="BSP34" s="63"/>
      <c r="BSQ34" s="63"/>
      <c r="BSR34" s="63"/>
      <c r="BSS34" s="63"/>
      <c r="BST34" s="63"/>
      <c r="BSU34" s="63"/>
      <c r="BSV34" s="63"/>
      <c r="BSW34" s="63"/>
      <c r="BSX34" s="63"/>
      <c r="BSY34" s="63"/>
      <c r="BSZ34" s="63"/>
      <c r="BTA34" s="63"/>
      <c r="BTB34" s="63"/>
      <c r="BTC34" s="63"/>
      <c r="BTD34" s="63"/>
      <c r="BTE34" s="63"/>
      <c r="BTF34" s="63"/>
      <c r="BTG34" s="63"/>
      <c r="BTH34" s="63"/>
      <c r="BTI34" s="63"/>
      <c r="BTJ34" s="63"/>
      <c r="BTK34" s="63"/>
      <c r="BTL34" s="63"/>
      <c r="BTM34" s="63"/>
      <c r="BTN34" s="63"/>
      <c r="BTO34" s="63"/>
      <c r="BTP34" s="63"/>
      <c r="BTQ34" s="63"/>
      <c r="BTR34" s="63"/>
      <c r="BTS34" s="63"/>
      <c r="BTT34" s="63"/>
      <c r="BTU34" s="63"/>
      <c r="BTV34" s="63"/>
      <c r="BTW34" s="63"/>
      <c r="BTX34" s="63"/>
      <c r="BTY34" s="63"/>
      <c r="BTZ34" s="63"/>
      <c r="BUA34" s="63"/>
      <c r="BUB34" s="63"/>
      <c r="BUC34" s="63"/>
      <c r="BUD34" s="63"/>
      <c r="BUE34" s="63"/>
      <c r="BUF34" s="63"/>
      <c r="BUG34" s="63"/>
      <c r="BUH34" s="63"/>
      <c r="BUI34" s="63"/>
      <c r="BUJ34" s="63"/>
      <c r="BUK34" s="63"/>
      <c r="BUL34" s="63"/>
      <c r="BUM34" s="63"/>
      <c r="BUN34" s="63"/>
      <c r="BUO34" s="63"/>
      <c r="BUP34" s="63"/>
      <c r="BUQ34" s="63"/>
      <c r="BUR34" s="63"/>
      <c r="BUS34" s="63"/>
      <c r="BUT34" s="63"/>
      <c r="BUU34" s="63"/>
      <c r="BUV34" s="63"/>
      <c r="BUW34" s="63"/>
      <c r="BUX34" s="63"/>
      <c r="BUY34" s="63"/>
      <c r="BUZ34" s="63"/>
      <c r="BVA34" s="63"/>
      <c r="BVB34" s="63"/>
      <c r="BVC34" s="63"/>
      <c r="BVD34" s="63"/>
      <c r="BVE34" s="63"/>
      <c r="BVF34" s="63"/>
      <c r="BVG34" s="63"/>
      <c r="BVH34" s="63"/>
      <c r="BVI34" s="63"/>
      <c r="BVJ34" s="63"/>
      <c r="BVK34" s="63"/>
      <c r="BVL34" s="63"/>
      <c r="BVM34" s="63"/>
      <c r="BVN34" s="63"/>
      <c r="BVO34" s="63"/>
      <c r="BVP34" s="63"/>
      <c r="BVQ34" s="63"/>
      <c r="BVR34" s="63"/>
      <c r="BVS34" s="63"/>
      <c r="BVT34" s="63"/>
      <c r="BVU34" s="63"/>
      <c r="BVV34" s="63"/>
      <c r="BVW34" s="63"/>
      <c r="BVX34" s="63"/>
      <c r="BVY34" s="63"/>
      <c r="BVZ34" s="63"/>
      <c r="BWA34" s="63"/>
      <c r="BWB34" s="63"/>
      <c r="BWC34" s="63"/>
      <c r="BWD34" s="63"/>
      <c r="BWE34" s="63"/>
      <c r="BWF34" s="63"/>
      <c r="BWG34" s="63"/>
      <c r="BWH34" s="63"/>
      <c r="BWI34" s="63"/>
      <c r="BWJ34" s="63"/>
      <c r="BWK34" s="63"/>
      <c r="BWL34" s="63"/>
      <c r="BWM34" s="63"/>
      <c r="BWN34" s="63"/>
      <c r="BWO34" s="63"/>
      <c r="BWP34" s="63"/>
      <c r="BWQ34" s="63"/>
      <c r="BWR34" s="63"/>
      <c r="BWS34" s="63"/>
      <c r="BWT34" s="63"/>
      <c r="BWU34" s="63"/>
      <c r="BWV34" s="63"/>
      <c r="BWW34" s="63"/>
      <c r="BWX34" s="63"/>
      <c r="BWY34" s="63"/>
      <c r="BWZ34" s="63"/>
      <c r="BXA34" s="63"/>
      <c r="BXB34" s="63"/>
      <c r="BXC34" s="63"/>
      <c r="BXD34" s="63"/>
      <c r="BXE34" s="63"/>
      <c r="BXF34" s="63"/>
      <c r="BXG34" s="63"/>
      <c r="BXH34" s="63"/>
      <c r="BXI34" s="63"/>
      <c r="BXJ34" s="63"/>
      <c r="BXK34" s="63"/>
      <c r="BXL34" s="63"/>
      <c r="BXM34" s="63"/>
      <c r="BXN34" s="63"/>
      <c r="BXO34" s="63"/>
      <c r="BXP34" s="63"/>
      <c r="BXQ34" s="63"/>
      <c r="BXR34" s="63"/>
      <c r="BXS34" s="63"/>
      <c r="BXT34" s="63"/>
      <c r="BXU34" s="63"/>
      <c r="BXV34" s="63"/>
      <c r="BXW34" s="63"/>
      <c r="BXX34" s="63"/>
      <c r="BXY34" s="63"/>
      <c r="BXZ34" s="63"/>
      <c r="BYA34" s="63"/>
      <c r="BYB34" s="63"/>
      <c r="BYC34" s="63"/>
      <c r="BYD34" s="63"/>
      <c r="BYE34" s="63"/>
      <c r="BYF34" s="63"/>
      <c r="BYG34" s="63"/>
      <c r="BYH34" s="63"/>
      <c r="BYI34" s="63"/>
      <c r="BYJ34" s="63"/>
      <c r="BYK34" s="63"/>
      <c r="BYL34" s="63"/>
      <c r="BYM34" s="63"/>
      <c r="BYN34" s="63"/>
      <c r="BYO34" s="63"/>
      <c r="BYP34" s="63"/>
      <c r="BYQ34" s="63"/>
      <c r="BYR34" s="63"/>
      <c r="BYS34" s="63"/>
      <c r="BYT34" s="63"/>
      <c r="BYU34" s="63"/>
      <c r="BYV34" s="63"/>
      <c r="BYW34" s="63"/>
      <c r="BYX34" s="63"/>
      <c r="BYY34" s="63"/>
      <c r="BYZ34" s="63"/>
      <c r="BZA34" s="63"/>
      <c r="BZB34" s="63"/>
      <c r="BZC34" s="63"/>
      <c r="BZD34" s="63"/>
      <c r="BZE34" s="63"/>
      <c r="BZF34" s="63"/>
      <c r="BZG34" s="63"/>
      <c r="BZH34" s="63"/>
      <c r="BZI34" s="63"/>
      <c r="BZJ34" s="63"/>
      <c r="BZK34" s="63"/>
      <c r="BZL34" s="63"/>
      <c r="BZM34" s="63"/>
      <c r="BZN34" s="63"/>
      <c r="BZO34" s="63"/>
      <c r="BZP34" s="63"/>
      <c r="BZQ34" s="63"/>
      <c r="BZR34" s="63"/>
      <c r="BZS34" s="63"/>
      <c r="BZT34" s="63"/>
      <c r="BZU34" s="63"/>
      <c r="BZV34" s="63"/>
      <c r="BZW34" s="63"/>
      <c r="BZX34" s="63"/>
      <c r="BZY34" s="63"/>
      <c r="BZZ34" s="63"/>
      <c r="CAA34" s="63"/>
      <c r="CAB34" s="63"/>
      <c r="CAC34" s="63"/>
      <c r="CAD34" s="63"/>
      <c r="CAE34" s="63"/>
      <c r="CAF34" s="63"/>
      <c r="CAG34" s="63"/>
      <c r="CAH34" s="63"/>
      <c r="CAI34" s="63"/>
      <c r="CAJ34" s="63"/>
      <c r="CAK34" s="63"/>
      <c r="CAL34" s="63"/>
      <c r="CAM34" s="63"/>
      <c r="CAN34" s="63"/>
      <c r="CAO34" s="63"/>
      <c r="CAP34" s="63"/>
      <c r="CAQ34" s="63"/>
      <c r="CAR34" s="63"/>
      <c r="CAS34" s="63"/>
      <c r="CAT34" s="63"/>
      <c r="CAU34" s="63"/>
      <c r="CAV34" s="63"/>
      <c r="CAW34" s="63"/>
      <c r="CAX34" s="63"/>
      <c r="CAY34" s="63"/>
      <c r="CAZ34" s="63"/>
      <c r="CBA34" s="63"/>
      <c r="CBB34" s="63"/>
      <c r="CBC34" s="63"/>
      <c r="CBD34" s="63"/>
      <c r="CBE34" s="63"/>
      <c r="CBF34" s="63"/>
      <c r="CBG34" s="63"/>
      <c r="CBH34" s="63"/>
      <c r="CBI34" s="63"/>
      <c r="CBJ34" s="63"/>
      <c r="CBK34" s="63"/>
      <c r="CBL34" s="63"/>
      <c r="CBM34" s="63"/>
      <c r="CBN34" s="63"/>
      <c r="CBO34" s="63"/>
      <c r="CBP34" s="63"/>
      <c r="CBQ34" s="63"/>
      <c r="CBR34" s="63"/>
      <c r="CBS34" s="63"/>
      <c r="CBT34" s="63"/>
      <c r="CBU34" s="63"/>
      <c r="CBV34" s="63"/>
      <c r="CBW34" s="63"/>
      <c r="CBX34" s="63"/>
      <c r="CBY34" s="63"/>
      <c r="CBZ34" s="63"/>
      <c r="CCA34" s="63"/>
      <c r="CCB34" s="63"/>
      <c r="CCC34" s="63"/>
      <c r="CCD34" s="63"/>
      <c r="CCE34" s="63"/>
      <c r="CCF34" s="63"/>
      <c r="CCG34" s="63"/>
      <c r="CCH34" s="63"/>
      <c r="CCI34" s="63"/>
      <c r="CCJ34" s="63"/>
      <c r="CCK34" s="63"/>
      <c r="CCL34" s="63"/>
      <c r="CCM34" s="63"/>
      <c r="CCN34" s="63"/>
      <c r="CCO34" s="63"/>
      <c r="CCP34" s="63"/>
      <c r="CCQ34" s="63"/>
      <c r="CCR34" s="63"/>
      <c r="CCS34" s="63"/>
      <c r="CCT34" s="63"/>
      <c r="CCU34" s="63"/>
      <c r="CCV34" s="63"/>
      <c r="CCW34" s="63"/>
      <c r="CCX34" s="63"/>
      <c r="CCY34" s="63"/>
      <c r="CCZ34" s="63"/>
      <c r="CDA34" s="63"/>
      <c r="CDB34" s="63"/>
      <c r="CDC34" s="63"/>
      <c r="CDD34" s="63"/>
      <c r="CDE34" s="63"/>
      <c r="CDF34" s="63"/>
      <c r="CDG34" s="63"/>
      <c r="CDH34" s="63"/>
      <c r="CDI34" s="63"/>
      <c r="CDJ34" s="63"/>
      <c r="CDK34" s="63"/>
      <c r="CDL34" s="63"/>
      <c r="CDM34" s="63"/>
      <c r="CDN34" s="63"/>
      <c r="CDO34" s="63"/>
      <c r="CDP34" s="63"/>
      <c r="CDQ34" s="63"/>
      <c r="CDR34" s="63"/>
      <c r="CDS34" s="63"/>
      <c r="CDT34" s="63"/>
      <c r="CDU34" s="63"/>
      <c r="CDV34" s="63"/>
      <c r="CDW34" s="63"/>
      <c r="CDX34" s="63"/>
      <c r="CDY34" s="63"/>
      <c r="CDZ34" s="63"/>
      <c r="CEA34" s="63"/>
      <c r="CEB34" s="63"/>
      <c r="CEC34" s="63"/>
      <c r="CED34" s="63"/>
      <c r="CEE34" s="63"/>
      <c r="CEF34" s="63"/>
      <c r="CEG34" s="63"/>
      <c r="CEH34" s="63"/>
      <c r="CEI34" s="63"/>
      <c r="CEJ34" s="63"/>
      <c r="CEK34" s="63"/>
      <c r="CEL34" s="63"/>
      <c r="CEM34" s="63"/>
      <c r="CEN34" s="63"/>
      <c r="CEO34" s="63"/>
      <c r="CEP34" s="63"/>
      <c r="CEQ34" s="63"/>
      <c r="CER34" s="63"/>
      <c r="CES34" s="63"/>
      <c r="CET34" s="63"/>
      <c r="CEU34" s="63"/>
      <c r="CEV34" s="63"/>
      <c r="CEW34" s="63"/>
      <c r="CEX34" s="63"/>
      <c r="CEY34" s="63"/>
      <c r="CEZ34" s="63"/>
      <c r="CFA34" s="63"/>
      <c r="CFB34" s="63"/>
      <c r="CFC34" s="63"/>
      <c r="CFD34" s="63"/>
      <c r="CFE34" s="63"/>
      <c r="CFF34" s="63"/>
      <c r="CFG34" s="63"/>
      <c r="CFH34" s="63"/>
      <c r="CFI34" s="63"/>
      <c r="CFJ34" s="63"/>
      <c r="CFK34" s="63"/>
      <c r="CFL34" s="63"/>
      <c r="CFM34" s="63"/>
      <c r="CFN34" s="63"/>
      <c r="CFO34" s="63"/>
      <c r="CFP34" s="63"/>
      <c r="CFQ34" s="63"/>
      <c r="CFR34" s="63"/>
      <c r="CFS34" s="63"/>
      <c r="CFT34" s="63"/>
      <c r="CFU34" s="63"/>
      <c r="CFV34" s="63"/>
      <c r="CFW34" s="63"/>
      <c r="CFX34" s="63"/>
      <c r="CFY34" s="63"/>
      <c r="CFZ34" s="63"/>
      <c r="CGA34" s="63"/>
      <c r="CGB34" s="63"/>
      <c r="CGC34" s="63"/>
      <c r="CGD34" s="63"/>
      <c r="CGE34" s="63"/>
      <c r="CGF34" s="63"/>
      <c r="CGG34" s="63"/>
      <c r="CGH34" s="63"/>
      <c r="CGI34" s="63"/>
      <c r="CGJ34" s="63"/>
      <c r="CGK34" s="63"/>
      <c r="CGL34" s="63"/>
      <c r="CGM34" s="63"/>
      <c r="CGN34" s="63"/>
      <c r="CGO34" s="63"/>
      <c r="CGP34" s="63"/>
      <c r="CGQ34" s="63"/>
      <c r="CGR34" s="63"/>
      <c r="CGS34" s="63"/>
      <c r="CGT34" s="63"/>
      <c r="CGU34" s="63"/>
      <c r="CGV34" s="63"/>
      <c r="CGW34" s="63"/>
      <c r="CGX34" s="63"/>
      <c r="CGY34" s="63"/>
      <c r="CGZ34" s="63"/>
      <c r="CHA34" s="63"/>
      <c r="CHB34" s="63"/>
      <c r="CHC34" s="63"/>
      <c r="CHD34" s="63"/>
      <c r="CHE34" s="63"/>
      <c r="CHF34" s="63"/>
      <c r="CHG34" s="63"/>
      <c r="CHH34" s="63"/>
      <c r="CHI34" s="63"/>
      <c r="CHJ34" s="63"/>
      <c r="CHK34" s="63"/>
      <c r="CHL34" s="63"/>
      <c r="CHM34" s="63"/>
      <c r="CHN34" s="63"/>
      <c r="CHO34" s="63"/>
      <c r="CHP34" s="63"/>
      <c r="CHQ34" s="63"/>
      <c r="CHR34" s="63"/>
      <c r="CHS34" s="63"/>
      <c r="CHT34" s="63"/>
      <c r="CHU34" s="63"/>
      <c r="CHV34" s="63"/>
      <c r="CHW34" s="63"/>
      <c r="CHX34" s="63"/>
      <c r="CHY34" s="63"/>
      <c r="CHZ34" s="63"/>
      <c r="CIA34" s="63"/>
      <c r="CIB34" s="63"/>
      <c r="CIC34" s="63"/>
      <c r="CID34" s="63"/>
      <c r="CIE34" s="63"/>
      <c r="CIF34" s="63"/>
      <c r="CIG34" s="63"/>
      <c r="CIH34" s="63"/>
      <c r="CII34" s="63"/>
      <c r="CIJ34" s="63"/>
      <c r="CIK34" s="63"/>
      <c r="CIL34" s="63"/>
      <c r="CIM34" s="63"/>
      <c r="CIN34" s="63"/>
      <c r="CIO34" s="63"/>
      <c r="CIP34" s="63"/>
      <c r="CIQ34" s="63"/>
      <c r="CIR34" s="63"/>
      <c r="CIS34" s="63"/>
      <c r="CIT34" s="63"/>
      <c r="CIU34" s="63"/>
      <c r="CIV34" s="63"/>
      <c r="CIW34" s="63"/>
      <c r="CIX34" s="63"/>
      <c r="CIY34" s="63"/>
      <c r="CIZ34" s="63"/>
      <c r="CJA34" s="63"/>
      <c r="CJB34" s="63"/>
      <c r="CJC34" s="63"/>
      <c r="CJD34" s="63"/>
      <c r="CJE34" s="63"/>
      <c r="CJF34" s="63"/>
      <c r="CJG34" s="63"/>
      <c r="CJH34" s="63"/>
      <c r="CJI34" s="63"/>
      <c r="CJJ34" s="63"/>
      <c r="CJK34" s="63"/>
      <c r="CJL34" s="63"/>
      <c r="CJM34" s="63"/>
      <c r="CJN34" s="63"/>
      <c r="CJO34" s="63"/>
      <c r="CJP34" s="63"/>
      <c r="CJQ34" s="63"/>
      <c r="CJR34" s="63"/>
      <c r="CJS34" s="63"/>
      <c r="CJT34" s="63"/>
      <c r="CJU34" s="63"/>
      <c r="CJV34" s="63"/>
      <c r="CJW34" s="63"/>
      <c r="CJX34" s="63"/>
      <c r="CJY34" s="63"/>
      <c r="CJZ34" s="63"/>
      <c r="CKA34" s="63"/>
      <c r="CKB34" s="63"/>
      <c r="CKC34" s="63"/>
      <c r="CKD34" s="63"/>
      <c r="CKE34" s="63"/>
      <c r="CKF34" s="63"/>
      <c r="CKG34" s="63"/>
      <c r="CKH34" s="63"/>
      <c r="CKI34" s="63"/>
      <c r="CKJ34" s="63"/>
      <c r="CKK34" s="63"/>
      <c r="CKL34" s="63"/>
      <c r="CKM34" s="63"/>
      <c r="CKN34" s="63"/>
      <c r="CKO34" s="63"/>
      <c r="CKP34" s="63"/>
      <c r="CKQ34" s="63"/>
      <c r="CKR34" s="63"/>
      <c r="CKS34" s="63"/>
      <c r="CKT34" s="63"/>
      <c r="CKU34" s="63"/>
      <c r="CKV34" s="63"/>
      <c r="CKW34" s="63"/>
      <c r="CKX34" s="63"/>
      <c r="CKY34" s="63"/>
      <c r="CKZ34" s="63"/>
      <c r="CLA34" s="63"/>
      <c r="CLB34" s="63"/>
      <c r="CLC34" s="63"/>
      <c r="CLD34" s="63"/>
      <c r="CLE34" s="63"/>
      <c r="CLF34" s="63"/>
      <c r="CLG34" s="63"/>
      <c r="CLH34" s="63"/>
      <c r="CLI34" s="63"/>
      <c r="CLJ34" s="63"/>
      <c r="CLK34" s="63"/>
      <c r="CLL34" s="63"/>
      <c r="CLM34" s="63"/>
      <c r="CLN34" s="63"/>
      <c r="CLO34" s="63"/>
      <c r="CLP34" s="63"/>
      <c r="CLQ34" s="63"/>
      <c r="CLR34" s="63"/>
      <c r="CLS34" s="63"/>
      <c r="CLT34" s="63"/>
      <c r="CLU34" s="63"/>
      <c r="CLV34" s="63"/>
      <c r="CLW34" s="63"/>
      <c r="CLX34" s="63"/>
      <c r="CLY34" s="63"/>
      <c r="CLZ34" s="63"/>
      <c r="CMA34" s="63"/>
      <c r="CMB34" s="63"/>
      <c r="CMC34" s="63"/>
      <c r="CMD34" s="63"/>
      <c r="CME34" s="63"/>
      <c r="CMF34" s="63"/>
      <c r="CMG34" s="63"/>
      <c r="CMH34" s="63"/>
      <c r="CMI34" s="63"/>
      <c r="CMJ34" s="63"/>
      <c r="CMK34" s="63"/>
      <c r="CML34" s="63"/>
      <c r="CMM34" s="63"/>
      <c r="CMN34" s="63"/>
      <c r="CMO34" s="63"/>
      <c r="CMP34" s="63"/>
      <c r="CMQ34" s="63"/>
      <c r="CMR34" s="63"/>
      <c r="CMS34" s="63"/>
      <c r="CMT34" s="63"/>
      <c r="CMU34" s="63"/>
      <c r="CMV34" s="63"/>
      <c r="CMW34" s="63"/>
      <c r="CMX34" s="63"/>
      <c r="CMY34" s="63"/>
      <c r="CMZ34" s="63"/>
      <c r="CNA34" s="63"/>
      <c r="CNB34" s="63"/>
      <c r="CNC34" s="63"/>
      <c r="CND34" s="63"/>
      <c r="CNE34" s="63"/>
      <c r="CNF34" s="63"/>
      <c r="CNG34" s="63"/>
      <c r="CNH34" s="63"/>
      <c r="CNI34" s="63"/>
      <c r="CNJ34" s="63"/>
      <c r="CNK34" s="63"/>
      <c r="CNL34" s="63"/>
      <c r="CNM34" s="63"/>
      <c r="CNN34" s="63"/>
      <c r="CNO34" s="63"/>
      <c r="CNP34" s="63"/>
      <c r="CNQ34" s="63"/>
      <c r="CNR34" s="63"/>
      <c r="CNS34" s="63"/>
      <c r="CNT34" s="63"/>
      <c r="CNU34" s="63"/>
      <c r="CNV34" s="63"/>
      <c r="CNW34" s="63"/>
      <c r="CNX34" s="63"/>
      <c r="CNY34" s="63"/>
      <c r="CNZ34" s="63"/>
      <c r="COA34" s="63"/>
      <c r="COB34" s="63"/>
      <c r="COC34" s="63"/>
      <c r="COD34" s="63"/>
      <c r="COE34" s="63"/>
      <c r="COF34" s="63"/>
      <c r="COG34" s="63"/>
      <c r="COH34" s="63"/>
      <c r="COI34" s="63"/>
      <c r="COJ34" s="63"/>
      <c r="COK34" s="63"/>
      <c r="COL34" s="63"/>
      <c r="COM34" s="63"/>
      <c r="CON34" s="63"/>
      <c r="COO34" s="63"/>
      <c r="COP34" s="63"/>
      <c r="COQ34" s="63"/>
      <c r="COR34" s="63"/>
      <c r="COS34" s="63"/>
      <c r="COT34" s="63"/>
      <c r="COU34" s="63"/>
      <c r="COV34" s="63"/>
      <c r="COW34" s="63"/>
      <c r="COX34" s="63"/>
      <c r="COY34" s="63"/>
      <c r="COZ34" s="63"/>
      <c r="CPA34" s="63"/>
      <c r="CPB34" s="63"/>
      <c r="CPC34" s="63"/>
      <c r="CPD34" s="63"/>
      <c r="CPE34" s="63"/>
      <c r="CPF34" s="63"/>
      <c r="CPG34" s="63"/>
      <c r="CPH34" s="63"/>
      <c r="CPI34" s="63"/>
      <c r="CPJ34" s="63"/>
      <c r="CPK34" s="63"/>
      <c r="CPL34" s="63"/>
      <c r="CPM34" s="63"/>
      <c r="CPN34" s="63"/>
      <c r="CPO34" s="63"/>
      <c r="CPP34" s="63"/>
      <c r="CPQ34" s="63"/>
      <c r="CPR34" s="63"/>
      <c r="CPS34" s="63"/>
      <c r="CPT34" s="63"/>
      <c r="CPU34" s="63"/>
      <c r="CPV34" s="63"/>
      <c r="CPW34" s="63"/>
      <c r="CPX34" s="63"/>
      <c r="CPY34" s="63"/>
      <c r="CPZ34" s="63"/>
      <c r="CQA34" s="63"/>
      <c r="CQB34" s="63"/>
      <c r="CQC34" s="63"/>
      <c r="CQD34" s="63"/>
      <c r="CQE34" s="63"/>
      <c r="CQF34" s="63"/>
      <c r="CQG34" s="63"/>
      <c r="CQH34" s="63"/>
      <c r="CQI34" s="63"/>
      <c r="CQJ34" s="63"/>
      <c r="CQK34" s="63"/>
      <c r="CQL34" s="63"/>
      <c r="CQM34" s="63"/>
      <c r="CQN34" s="63"/>
      <c r="CQO34" s="63"/>
      <c r="CQP34" s="63"/>
      <c r="CQQ34" s="63"/>
      <c r="CQR34" s="63"/>
      <c r="CQS34" s="63"/>
      <c r="CQT34" s="63"/>
      <c r="CQU34" s="63"/>
      <c r="CQV34" s="63"/>
      <c r="CQW34" s="63"/>
      <c r="CQX34" s="63"/>
      <c r="CQY34" s="63"/>
      <c r="CQZ34" s="63"/>
      <c r="CRA34" s="63"/>
      <c r="CRB34" s="63"/>
      <c r="CRC34" s="63"/>
      <c r="CRD34" s="63"/>
      <c r="CRE34" s="63"/>
      <c r="CRF34" s="63"/>
      <c r="CRG34" s="63"/>
      <c r="CRH34" s="63"/>
      <c r="CRI34" s="63"/>
      <c r="CRJ34" s="63"/>
      <c r="CRK34" s="63"/>
      <c r="CRL34" s="63"/>
      <c r="CRM34" s="63"/>
      <c r="CRN34" s="63"/>
      <c r="CRO34" s="63"/>
      <c r="CRP34" s="63"/>
      <c r="CRQ34" s="63"/>
      <c r="CRR34" s="63"/>
      <c r="CRS34" s="63"/>
      <c r="CRT34" s="63"/>
      <c r="CRU34" s="63"/>
      <c r="CRV34" s="63"/>
      <c r="CRW34" s="63"/>
      <c r="CRX34" s="63"/>
      <c r="CRY34" s="63"/>
      <c r="CRZ34" s="63"/>
      <c r="CSA34" s="63"/>
      <c r="CSB34" s="63"/>
      <c r="CSC34" s="63"/>
      <c r="CSD34" s="63"/>
      <c r="CSE34" s="63"/>
      <c r="CSF34" s="63"/>
      <c r="CSG34" s="63"/>
      <c r="CSH34" s="63"/>
      <c r="CSI34" s="63"/>
      <c r="CSJ34" s="63"/>
      <c r="CSK34" s="63"/>
      <c r="CSL34" s="63"/>
      <c r="CSM34" s="63"/>
      <c r="CSN34" s="63"/>
      <c r="CSO34" s="63"/>
      <c r="CSP34" s="63"/>
      <c r="CSQ34" s="63"/>
      <c r="CSR34" s="63"/>
      <c r="CSS34" s="63"/>
      <c r="CST34" s="63"/>
      <c r="CSU34" s="63"/>
      <c r="CSV34" s="63"/>
      <c r="CSW34" s="63"/>
      <c r="CSX34" s="63"/>
      <c r="CSY34" s="63"/>
      <c r="CSZ34" s="63"/>
      <c r="CTA34" s="63"/>
      <c r="CTB34" s="63"/>
      <c r="CTC34" s="63"/>
      <c r="CTD34" s="63"/>
      <c r="CTE34" s="63"/>
      <c r="CTF34" s="63"/>
      <c r="CTG34" s="63"/>
      <c r="CTH34" s="63"/>
      <c r="CTI34" s="63"/>
      <c r="CTJ34" s="63"/>
      <c r="CTK34" s="63"/>
      <c r="CTL34" s="63"/>
      <c r="CTM34" s="63"/>
      <c r="CTN34" s="63"/>
      <c r="CTO34" s="63"/>
      <c r="CTP34" s="63"/>
      <c r="CTQ34" s="63"/>
      <c r="CTR34" s="63"/>
      <c r="CTS34" s="63"/>
      <c r="CTT34" s="63"/>
      <c r="CTU34" s="63"/>
      <c r="CTV34" s="63"/>
      <c r="CTW34" s="63"/>
      <c r="CTX34" s="63"/>
      <c r="CTY34" s="63"/>
      <c r="CTZ34" s="63"/>
      <c r="CUA34" s="63"/>
      <c r="CUB34" s="63"/>
      <c r="CUC34" s="63"/>
      <c r="CUD34" s="63"/>
      <c r="CUE34" s="63"/>
      <c r="CUF34" s="63"/>
      <c r="CUG34" s="63"/>
      <c r="CUH34" s="63"/>
      <c r="CUI34" s="63"/>
      <c r="CUJ34" s="63"/>
      <c r="CUK34" s="63"/>
      <c r="CUL34" s="63"/>
      <c r="CUM34" s="63"/>
      <c r="CUN34" s="63"/>
      <c r="CUO34" s="63"/>
      <c r="CUP34" s="63"/>
      <c r="CUQ34" s="63"/>
      <c r="CUR34" s="63"/>
      <c r="CUS34" s="63"/>
      <c r="CUT34" s="63"/>
      <c r="CUU34" s="63"/>
      <c r="CUV34" s="63"/>
      <c r="CUW34" s="63"/>
      <c r="CUX34" s="63"/>
      <c r="CUY34" s="63"/>
      <c r="CUZ34" s="63"/>
      <c r="CVA34" s="63"/>
      <c r="CVB34" s="63"/>
      <c r="CVC34" s="63"/>
      <c r="CVD34" s="63"/>
      <c r="CVE34" s="63"/>
      <c r="CVF34" s="63"/>
      <c r="CVG34" s="63"/>
      <c r="CVH34" s="63"/>
      <c r="CVI34" s="63"/>
      <c r="CVJ34" s="63"/>
      <c r="CVK34" s="63"/>
      <c r="CVL34" s="63"/>
      <c r="CVM34" s="63"/>
      <c r="CVN34" s="63"/>
      <c r="CVO34" s="63"/>
      <c r="CVP34" s="63"/>
      <c r="CVQ34" s="63"/>
      <c r="CVR34" s="63"/>
      <c r="CVS34" s="63"/>
      <c r="CVT34" s="63"/>
      <c r="CVU34" s="63"/>
      <c r="CVV34" s="63"/>
      <c r="CVW34" s="63"/>
      <c r="CVX34" s="63"/>
      <c r="CVY34" s="63"/>
      <c r="CVZ34" s="63"/>
      <c r="CWA34" s="63"/>
      <c r="CWB34" s="63"/>
      <c r="CWC34" s="63"/>
      <c r="CWD34" s="63"/>
      <c r="CWE34" s="63"/>
      <c r="CWF34" s="63"/>
      <c r="CWG34" s="63"/>
      <c r="CWH34" s="63"/>
      <c r="CWI34" s="63"/>
      <c r="CWJ34" s="63"/>
      <c r="CWK34" s="63"/>
      <c r="CWL34" s="63"/>
      <c r="CWM34" s="63"/>
      <c r="CWN34" s="63"/>
      <c r="CWO34" s="63"/>
      <c r="CWP34" s="63"/>
      <c r="CWQ34" s="63"/>
      <c r="CWR34" s="63"/>
      <c r="CWS34" s="63"/>
      <c r="CWT34" s="63"/>
      <c r="CWU34" s="63"/>
      <c r="CWV34" s="63"/>
      <c r="CWW34" s="63"/>
      <c r="CWX34" s="63"/>
      <c r="CWY34" s="63"/>
      <c r="CWZ34" s="63"/>
      <c r="CXA34" s="63"/>
      <c r="CXB34" s="63"/>
      <c r="CXC34" s="63"/>
      <c r="CXD34" s="63"/>
      <c r="CXE34" s="63"/>
      <c r="CXF34" s="63"/>
      <c r="CXG34" s="63"/>
      <c r="CXH34" s="63"/>
      <c r="CXI34" s="63"/>
      <c r="CXJ34" s="63"/>
      <c r="CXK34" s="63"/>
      <c r="CXL34" s="63"/>
      <c r="CXM34" s="63"/>
      <c r="CXN34" s="63"/>
      <c r="CXO34" s="63"/>
      <c r="CXP34" s="63"/>
      <c r="CXQ34" s="63"/>
      <c r="CXR34" s="63"/>
      <c r="CXS34" s="63"/>
      <c r="CXT34" s="63"/>
      <c r="CXU34" s="63"/>
      <c r="CXV34" s="63"/>
      <c r="CXW34" s="63"/>
      <c r="CXX34" s="63"/>
      <c r="CXY34" s="63"/>
      <c r="CXZ34" s="63"/>
      <c r="CYA34" s="63"/>
      <c r="CYB34" s="63"/>
      <c r="CYC34" s="63"/>
      <c r="CYD34" s="63"/>
      <c r="CYE34" s="63"/>
      <c r="CYF34" s="63"/>
      <c r="CYG34" s="63"/>
      <c r="CYH34" s="63"/>
      <c r="CYI34" s="63"/>
      <c r="CYJ34" s="63"/>
      <c r="CYK34" s="63"/>
      <c r="CYL34" s="63"/>
      <c r="CYM34" s="63"/>
      <c r="CYN34" s="63"/>
      <c r="CYO34" s="63"/>
      <c r="CYP34" s="63"/>
      <c r="CYQ34" s="63"/>
      <c r="CYR34" s="63"/>
      <c r="CYS34" s="63"/>
      <c r="CYT34" s="63"/>
      <c r="CYU34" s="63"/>
      <c r="CYV34" s="63"/>
      <c r="CYW34" s="63"/>
      <c r="CYX34" s="63"/>
      <c r="CYY34" s="63"/>
      <c r="CYZ34" s="63"/>
      <c r="CZA34" s="63"/>
      <c r="CZB34" s="63"/>
      <c r="CZC34" s="63"/>
      <c r="CZD34" s="63"/>
      <c r="CZE34" s="63"/>
      <c r="CZF34" s="63"/>
      <c r="CZG34" s="63"/>
      <c r="CZH34" s="63"/>
      <c r="CZI34" s="63"/>
      <c r="CZJ34" s="63"/>
      <c r="CZK34" s="63"/>
      <c r="CZL34" s="63"/>
      <c r="CZM34" s="63"/>
      <c r="CZN34" s="63"/>
      <c r="CZO34" s="63"/>
      <c r="CZP34" s="63"/>
      <c r="CZQ34" s="63"/>
      <c r="CZR34" s="63"/>
      <c r="CZS34" s="63"/>
      <c r="CZT34" s="63"/>
      <c r="CZU34" s="63"/>
      <c r="CZV34" s="63"/>
      <c r="CZW34" s="63"/>
      <c r="CZX34" s="63"/>
      <c r="CZY34" s="63"/>
      <c r="CZZ34" s="63"/>
      <c r="DAA34" s="63"/>
      <c r="DAB34" s="63"/>
      <c r="DAC34" s="63"/>
      <c r="DAD34" s="63"/>
      <c r="DAE34" s="63"/>
      <c r="DAF34" s="63"/>
      <c r="DAG34" s="63"/>
      <c r="DAH34" s="63"/>
      <c r="DAI34" s="63"/>
      <c r="DAJ34" s="63"/>
      <c r="DAK34" s="63"/>
      <c r="DAL34" s="63"/>
      <c r="DAM34" s="63"/>
      <c r="DAN34" s="63"/>
      <c r="DAO34" s="63"/>
      <c r="DAP34" s="63"/>
      <c r="DAQ34" s="63"/>
      <c r="DAR34" s="63"/>
      <c r="DAS34" s="63"/>
      <c r="DAT34" s="63"/>
      <c r="DAU34" s="63"/>
      <c r="DAV34" s="63"/>
      <c r="DAW34" s="63"/>
      <c r="DAX34" s="63"/>
      <c r="DAY34" s="63"/>
      <c r="DAZ34" s="63"/>
      <c r="DBA34" s="63"/>
      <c r="DBB34" s="63"/>
      <c r="DBC34" s="63"/>
      <c r="DBD34" s="63"/>
      <c r="DBE34" s="63"/>
      <c r="DBF34" s="63"/>
      <c r="DBG34" s="63"/>
      <c r="DBH34" s="63"/>
      <c r="DBI34" s="63"/>
      <c r="DBJ34" s="63"/>
      <c r="DBK34" s="63"/>
      <c r="DBL34" s="63"/>
      <c r="DBM34" s="63"/>
      <c r="DBN34" s="63"/>
      <c r="DBO34" s="63"/>
      <c r="DBP34" s="63"/>
      <c r="DBQ34" s="63"/>
      <c r="DBR34" s="63"/>
      <c r="DBS34" s="63"/>
      <c r="DBT34" s="63"/>
      <c r="DBU34" s="63"/>
      <c r="DBV34" s="63"/>
      <c r="DBW34" s="63"/>
      <c r="DBX34" s="63"/>
      <c r="DBY34" s="63"/>
      <c r="DBZ34" s="63"/>
      <c r="DCA34" s="63"/>
      <c r="DCB34" s="63"/>
      <c r="DCC34" s="63"/>
      <c r="DCD34" s="63"/>
      <c r="DCE34" s="63"/>
      <c r="DCF34" s="63"/>
      <c r="DCG34" s="63"/>
      <c r="DCH34" s="63"/>
      <c r="DCI34" s="63"/>
      <c r="DCJ34" s="63"/>
      <c r="DCK34" s="63"/>
      <c r="DCL34" s="63"/>
      <c r="DCM34" s="63"/>
      <c r="DCN34" s="63"/>
      <c r="DCO34" s="63"/>
      <c r="DCP34" s="63"/>
      <c r="DCQ34" s="63"/>
      <c r="DCR34" s="63"/>
      <c r="DCS34" s="63"/>
      <c r="DCT34" s="63"/>
      <c r="DCU34" s="63"/>
      <c r="DCV34" s="63"/>
      <c r="DCW34" s="63"/>
      <c r="DCX34" s="63"/>
      <c r="DCY34" s="63"/>
      <c r="DCZ34" s="63"/>
      <c r="DDA34" s="63"/>
      <c r="DDB34" s="63"/>
      <c r="DDC34" s="63"/>
      <c r="DDD34" s="63"/>
      <c r="DDE34" s="63"/>
      <c r="DDF34" s="63"/>
      <c r="DDG34" s="63"/>
      <c r="DDH34" s="63"/>
      <c r="DDI34" s="63"/>
      <c r="DDJ34" s="63"/>
      <c r="DDK34" s="63"/>
      <c r="DDL34" s="63"/>
      <c r="DDM34" s="63"/>
      <c r="DDN34" s="63"/>
      <c r="DDO34" s="63"/>
      <c r="DDP34" s="63"/>
      <c r="DDQ34" s="63"/>
      <c r="DDR34" s="63"/>
      <c r="DDS34" s="63"/>
      <c r="DDT34" s="63"/>
      <c r="DDU34" s="63"/>
      <c r="DDV34" s="63"/>
      <c r="DDW34" s="63"/>
      <c r="DDX34" s="63"/>
      <c r="DDY34" s="63"/>
      <c r="DDZ34" s="63"/>
      <c r="DEA34" s="63"/>
      <c r="DEB34" s="63"/>
      <c r="DEC34" s="63"/>
      <c r="DED34" s="63"/>
      <c r="DEE34" s="63"/>
      <c r="DEF34" s="63"/>
      <c r="DEG34" s="63"/>
      <c r="DEH34" s="63"/>
      <c r="DEI34" s="63"/>
      <c r="DEJ34" s="63"/>
      <c r="DEK34" s="63"/>
      <c r="DEL34" s="63"/>
      <c r="DEM34" s="63"/>
      <c r="DEN34" s="63"/>
      <c r="DEO34" s="63"/>
      <c r="DEP34" s="63"/>
      <c r="DEQ34" s="63"/>
      <c r="DER34" s="63"/>
      <c r="DES34" s="63"/>
      <c r="DET34" s="63"/>
      <c r="DEU34" s="63"/>
      <c r="DEV34" s="63"/>
      <c r="DEW34" s="63"/>
      <c r="DEX34" s="63"/>
      <c r="DEY34" s="63"/>
      <c r="DEZ34" s="63"/>
      <c r="DFA34" s="63"/>
      <c r="DFB34" s="63"/>
      <c r="DFC34" s="63"/>
      <c r="DFD34" s="63"/>
      <c r="DFE34" s="63"/>
      <c r="DFF34" s="63"/>
      <c r="DFG34" s="63"/>
      <c r="DFH34" s="63"/>
      <c r="DFI34" s="63"/>
      <c r="DFJ34" s="63"/>
      <c r="DFK34" s="63"/>
      <c r="DFL34" s="63"/>
      <c r="DFM34" s="63"/>
      <c r="DFN34" s="63"/>
      <c r="DFO34" s="63"/>
      <c r="DFP34" s="63"/>
      <c r="DFQ34" s="63"/>
      <c r="DFR34" s="63"/>
      <c r="DFS34" s="63"/>
      <c r="DFT34" s="63"/>
      <c r="DFU34" s="63"/>
      <c r="DFV34" s="63"/>
      <c r="DFW34" s="63"/>
      <c r="DFX34" s="63"/>
      <c r="DFY34" s="63"/>
      <c r="DFZ34" s="63"/>
      <c r="DGA34" s="63"/>
      <c r="DGB34" s="63"/>
      <c r="DGC34" s="63"/>
      <c r="DGD34" s="63"/>
      <c r="DGE34" s="63"/>
      <c r="DGF34" s="63"/>
      <c r="DGG34" s="63"/>
      <c r="DGH34" s="63"/>
      <c r="DGI34" s="63"/>
      <c r="DGJ34" s="63"/>
      <c r="DGK34" s="63"/>
      <c r="DGL34" s="63"/>
      <c r="DGM34" s="63"/>
      <c r="DGN34" s="63"/>
      <c r="DGO34" s="63"/>
      <c r="DGP34" s="63"/>
      <c r="DGQ34" s="63"/>
      <c r="DGR34" s="63"/>
      <c r="DGS34" s="63"/>
      <c r="DGT34" s="63"/>
      <c r="DGU34" s="63"/>
      <c r="DGV34" s="63"/>
      <c r="DGW34" s="63"/>
      <c r="DGX34" s="63"/>
      <c r="DGY34" s="63"/>
      <c r="DGZ34" s="63"/>
      <c r="DHA34" s="63"/>
      <c r="DHB34" s="63"/>
      <c r="DHC34" s="63"/>
      <c r="DHD34" s="63"/>
      <c r="DHE34" s="63"/>
      <c r="DHF34" s="63"/>
      <c r="DHG34" s="63"/>
      <c r="DHH34" s="63"/>
      <c r="DHI34" s="63"/>
      <c r="DHJ34" s="63"/>
      <c r="DHK34" s="63"/>
      <c r="DHL34" s="63"/>
      <c r="DHM34" s="63"/>
      <c r="DHN34" s="63"/>
      <c r="DHO34" s="63"/>
      <c r="DHP34" s="63"/>
      <c r="DHQ34" s="63"/>
      <c r="DHR34" s="63"/>
      <c r="DHS34" s="63"/>
      <c r="DHT34" s="63"/>
      <c r="DHU34" s="63"/>
      <c r="DHV34" s="63"/>
      <c r="DHW34" s="63"/>
      <c r="DHX34" s="63"/>
      <c r="DHY34" s="63"/>
      <c r="DHZ34" s="63"/>
      <c r="DIA34" s="63"/>
      <c r="DIB34" s="63"/>
      <c r="DIC34" s="63"/>
      <c r="DID34" s="63"/>
      <c r="DIE34" s="63"/>
      <c r="DIF34" s="63"/>
      <c r="DIG34" s="63"/>
      <c r="DIH34" s="63"/>
      <c r="DII34" s="63"/>
      <c r="DIJ34" s="63"/>
      <c r="DIK34" s="63"/>
      <c r="DIL34" s="63"/>
      <c r="DIM34" s="63"/>
      <c r="DIN34" s="63"/>
      <c r="DIO34" s="63"/>
      <c r="DIP34" s="63"/>
      <c r="DIQ34" s="63"/>
      <c r="DIR34" s="63"/>
      <c r="DIS34" s="63"/>
      <c r="DIT34" s="63"/>
      <c r="DIU34" s="63"/>
      <c r="DIV34" s="63"/>
      <c r="DIW34" s="63"/>
      <c r="DIX34" s="63"/>
      <c r="DIY34" s="63"/>
      <c r="DIZ34" s="63"/>
      <c r="DJA34" s="63"/>
      <c r="DJB34" s="63"/>
      <c r="DJC34" s="63"/>
      <c r="DJD34" s="63"/>
      <c r="DJE34" s="63"/>
      <c r="DJF34" s="63"/>
      <c r="DJG34" s="63"/>
      <c r="DJH34" s="63"/>
      <c r="DJI34" s="63"/>
      <c r="DJJ34" s="63"/>
      <c r="DJK34" s="63"/>
      <c r="DJL34" s="63"/>
      <c r="DJM34" s="63"/>
      <c r="DJN34" s="63"/>
      <c r="DJO34" s="63"/>
      <c r="DJP34" s="63"/>
      <c r="DJQ34" s="63"/>
      <c r="DJR34" s="63"/>
      <c r="DJS34" s="63"/>
      <c r="DJT34" s="63"/>
      <c r="DJU34" s="63"/>
      <c r="DJV34" s="63"/>
      <c r="DJW34" s="63"/>
      <c r="DJX34" s="63"/>
      <c r="DJY34" s="63"/>
      <c r="DJZ34" s="63"/>
      <c r="DKA34" s="63"/>
      <c r="DKB34" s="63"/>
      <c r="DKC34" s="63"/>
      <c r="DKD34" s="63"/>
      <c r="DKE34" s="63"/>
      <c r="DKF34" s="63"/>
      <c r="DKG34" s="63"/>
      <c r="DKH34" s="63"/>
      <c r="DKI34" s="63"/>
      <c r="DKJ34" s="63"/>
      <c r="DKK34" s="63"/>
      <c r="DKL34" s="63"/>
      <c r="DKM34" s="63"/>
      <c r="DKN34" s="63"/>
      <c r="DKO34" s="63"/>
      <c r="DKP34" s="63"/>
      <c r="DKQ34" s="63"/>
      <c r="DKR34" s="63"/>
      <c r="DKS34" s="63"/>
      <c r="DKT34" s="63"/>
      <c r="DKU34" s="63"/>
      <c r="DKV34" s="63"/>
      <c r="DKW34" s="63"/>
      <c r="DKX34" s="63"/>
      <c r="DKY34" s="63"/>
      <c r="DKZ34" s="63"/>
      <c r="DLA34" s="63"/>
      <c r="DLB34" s="63"/>
      <c r="DLC34" s="63"/>
      <c r="DLD34" s="63"/>
      <c r="DLE34" s="63"/>
      <c r="DLF34" s="63"/>
      <c r="DLG34" s="63"/>
      <c r="DLH34" s="63"/>
      <c r="DLI34" s="63"/>
      <c r="DLJ34" s="63"/>
      <c r="DLK34" s="63"/>
      <c r="DLL34" s="63"/>
      <c r="DLM34" s="63"/>
      <c r="DLN34" s="63"/>
      <c r="DLO34" s="63"/>
      <c r="DLP34" s="63"/>
      <c r="DLQ34" s="63"/>
      <c r="DLR34" s="63"/>
      <c r="DLS34" s="63"/>
      <c r="DLT34" s="63"/>
      <c r="DLU34" s="63"/>
      <c r="DLV34" s="63"/>
      <c r="DLW34" s="63"/>
      <c r="DLX34" s="63"/>
      <c r="DLY34" s="63"/>
      <c r="DLZ34" s="63"/>
      <c r="DMA34" s="63"/>
      <c r="DMB34" s="63"/>
      <c r="DMC34" s="63"/>
      <c r="DMD34" s="63"/>
      <c r="DME34" s="63"/>
      <c r="DMF34" s="63"/>
      <c r="DMG34" s="63"/>
      <c r="DMH34" s="63"/>
      <c r="DMI34" s="63"/>
      <c r="DMJ34" s="63"/>
      <c r="DMK34" s="63"/>
      <c r="DML34" s="63"/>
      <c r="DMM34" s="63"/>
      <c r="DMN34" s="63"/>
      <c r="DMO34" s="63"/>
      <c r="DMP34" s="63"/>
      <c r="DMQ34" s="63"/>
      <c r="DMR34" s="63"/>
      <c r="DMS34" s="63"/>
      <c r="DMT34" s="63"/>
      <c r="DMU34" s="63"/>
      <c r="DMV34" s="63"/>
      <c r="DMW34" s="63"/>
      <c r="DMX34" s="63"/>
      <c r="DMY34" s="63"/>
      <c r="DMZ34" s="63"/>
      <c r="DNA34" s="63"/>
      <c r="DNB34" s="63"/>
      <c r="DNC34" s="63"/>
      <c r="DND34" s="63"/>
      <c r="DNE34" s="63"/>
      <c r="DNF34" s="63"/>
      <c r="DNG34" s="63"/>
      <c r="DNH34" s="63"/>
      <c r="DNI34" s="63"/>
      <c r="DNJ34" s="63"/>
      <c r="DNK34" s="63"/>
      <c r="DNL34" s="63"/>
      <c r="DNM34" s="63"/>
      <c r="DNN34" s="63"/>
      <c r="DNO34" s="63"/>
      <c r="DNP34" s="63"/>
      <c r="DNQ34" s="63"/>
      <c r="DNR34" s="63"/>
      <c r="DNS34" s="63"/>
      <c r="DNT34" s="63"/>
      <c r="DNU34" s="63"/>
      <c r="DNV34" s="63"/>
      <c r="DNW34" s="63"/>
      <c r="DNX34" s="63"/>
      <c r="DNY34" s="63"/>
      <c r="DNZ34" s="63"/>
      <c r="DOA34" s="63"/>
      <c r="DOB34" s="63"/>
      <c r="DOC34" s="63"/>
      <c r="DOD34" s="63"/>
      <c r="DOE34" s="63"/>
      <c r="DOF34" s="63"/>
      <c r="DOG34" s="63"/>
      <c r="DOH34" s="63"/>
      <c r="DOI34" s="63"/>
      <c r="DOJ34" s="63"/>
      <c r="DOK34" s="63"/>
      <c r="DOL34" s="63"/>
      <c r="DOM34" s="63"/>
      <c r="DON34" s="63"/>
      <c r="DOO34" s="63"/>
      <c r="DOP34" s="63"/>
      <c r="DOQ34" s="63"/>
      <c r="DOR34" s="63"/>
      <c r="DOS34" s="63"/>
      <c r="DOT34" s="63"/>
      <c r="DOU34" s="63"/>
      <c r="DOV34" s="63"/>
      <c r="DOW34" s="63"/>
      <c r="DOX34" s="63"/>
      <c r="DOY34" s="63"/>
      <c r="DOZ34" s="63"/>
      <c r="DPA34" s="63"/>
      <c r="DPB34" s="63"/>
      <c r="DPC34" s="63"/>
      <c r="DPD34" s="63"/>
      <c r="DPE34" s="63"/>
      <c r="DPF34" s="63"/>
      <c r="DPG34" s="63"/>
      <c r="DPH34" s="63"/>
      <c r="DPI34" s="63"/>
      <c r="DPJ34" s="63"/>
      <c r="DPK34" s="63"/>
      <c r="DPL34" s="63"/>
      <c r="DPM34" s="63"/>
      <c r="DPN34" s="63"/>
      <c r="DPO34" s="63"/>
      <c r="DPP34" s="63"/>
      <c r="DPQ34" s="63"/>
      <c r="DPR34" s="63"/>
      <c r="DPS34" s="63"/>
      <c r="DPT34" s="63"/>
      <c r="DPU34" s="63"/>
      <c r="DPV34" s="63"/>
      <c r="DPW34" s="63"/>
      <c r="DPX34" s="63"/>
      <c r="DPY34" s="63"/>
      <c r="DPZ34" s="63"/>
      <c r="DQA34" s="63"/>
      <c r="DQB34" s="63"/>
      <c r="DQC34" s="63"/>
      <c r="DQD34" s="63"/>
      <c r="DQE34" s="63"/>
      <c r="DQF34" s="63"/>
      <c r="DQG34" s="63"/>
      <c r="DQH34" s="63"/>
      <c r="DQI34" s="63"/>
      <c r="DQJ34" s="63"/>
      <c r="DQK34" s="63"/>
      <c r="DQL34" s="63"/>
      <c r="DQM34" s="63"/>
      <c r="DQN34" s="63"/>
      <c r="DQO34" s="63"/>
      <c r="DQP34" s="63"/>
      <c r="DQQ34" s="63"/>
      <c r="DQR34" s="63"/>
      <c r="DQS34" s="63"/>
      <c r="DQT34" s="63"/>
      <c r="DQU34" s="63"/>
      <c r="DQV34" s="63"/>
      <c r="DQW34" s="63"/>
      <c r="DQX34" s="63"/>
      <c r="DQY34" s="63"/>
      <c r="DQZ34" s="63"/>
      <c r="DRA34" s="63"/>
      <c r="DRB34" s="63"/>
      <c r="DRC34" s="63"/>
      <c r="DRD34" s="63"/>
      <c r="DRE34" s="63"/>
      <c r="DRF34" s="63"/>
      <c r="DRG34" s="63"/>
      <c r="DRH34" s="63"/>
      <c r="DRI34" s="63"/>
      <c r="DRJ34" s="63"/>
      <c r="DRK34" s="63"/>
      <c r="DRL34" s="63"/>
      <c r="DRM34" s="63"/>
      <c r="DRN34" s="63"/>
      <c r="DRO34" s="63"/>
      <c r="DRP34" s="63"/>
      <c r="DRQ34" s="63"/>
      <c r="DRR34" s="63"/>
      <c r="DRS34" s="63"/>
      <c r="DRT34" s="63"/>
      <c r="DRU34" s="63"/>
      <c r="DRV34" s="63"/>
      <c r="DRW34" s="63"/>
      <c r="DRX34" s="63"/>
      <c r="DRY34" s="63"/>
      <c r="DRZ34" s="63"/>
      <c r="DSA34" s="63"/>
      <c r="DSB34" s="63"/>
      <c r="DSC34" s="63"/>
      <c r="DSD34" s="63"/>
      <c r="DSE34" s="63"/>
      <c r="DSF34" s="63"/>
      <c r="DSG34" s="63"/>
      <c r="DSH34" s="63"/>
      <c r="DSI34" s="63"/>
      <c r="DSJ34" s="63"/>
      <c r="DSK34" s="63"/>
      <c r="DSL34" s="63"/>
      <c r="DSM34" s="63"/>
      <c r="DSN34" s="63"/>
      <c r="DSO34" s="63"/>
      <c r="DSP34" s="63"/>
      <c r="DSQ34" s="63"/>
      <c r="DSR34" s="63"/>
      <c r="DSS34" s="63"/>
      <c r="DST34" s="63"/>
      <c r="DSU34" s="63"/>
      <c r="DSV34" s="63"/>
      <c r="DSW34" s="63"/>
      <c r="DSX34" s="63"/>
      <c r="DSY34" s="63"/>
      <c r="DSZ34" s="63"/>
      <c r="DTA34" s="63"/>
      <c r="DTB34" s="63"/>
      <c r="DTC34" s="63"/>
      <c r="DTD34" s="63"/>
      <c r="DTE34" s="63"/>
      <c r="DTF34" s="63"/>
      <c r="DTG34" s="63"/>
      <c r="DTH34" s="63"/>
      <c r="DTI34" s="63"/>
      <c r="DTJ34" s="63"/>
      <c r="DTK34" s="63"/>
      <c r="DTL34" s="63"/>
      <c r="DTM34" s="63"/>
      <c r="DTN34" s="63"/>
      <c r="DTO34" s="63"/>
      <c r="DTP34" s="63"/>
      <c r="DTQ34" s="63"/>
      <c r="DTR34" s="63"/>
      <c r="DTS34" s="63"/>
      <c r="DTT34" s="63"/>
      <c r="DTU34" s="63"/>
      <c r="DTV34" s="63"/>
      <c r="DTW34" s="63"/>
      <c r="DTX34" s="63"/>
      <c r="DTY34" s="63"/>
      <c r="DTZ34" s="63"/>
      <c r="DUA34" s="63"/>
      <c r="DUB34" s="63"/>
      <c r="DUC34" s="63"/>
      <c r="DUD34" s="63"/>
      <c r="DUE34" s="63"/>
      <c r="DUF34" s="63"/>
      <c r="DUG34" s="63"/>
      <c r="DUH34" s="63"/>
      <c r="DUI34" s="63"/>
      <c r="DUJ34" s="63"/>
      <c r="DUK34" s="63"/>
      <c r="DUL34" s="63"/>
      <c r="DUM34" s="63"/>
      <c r="DUN34" s="63"/>
      <c r="DUO34" s="63"/>
      <c r="DUP34" s="63"/>
      <c r="DUQ34" s="63"/>
      <c r="DUR34" s="63"/>
      <c r="DUS34" s="63"/>
      <c r="DUT34" s="63"/>
      <c r="DUU34" s="63"/>
      <c r="DUV34" s="63"/>
      <c r="DUW34" s="63"/>
      <c r="DUX34" s="63"/>
      <c r="DUY34" s="63"/>
      <c r="DUZ34" s="63"/>
      <c r="DVA34" s="63"/>
      <c r="DVB34" s="63"/>
      <c r="DVC34" s="63"/>
      <c r="DVD34" s="63"/>
      <c r="DVE34" s="63"/>
      <c r="DVF34" s="63"/>
      <c r="DVG34" s="63"/>
      <c r="DVH34" s="63"/>
      <c r="DVI34" s="63"/>
      <c r="DVJ34" s="63"/>
      <c r="DVK34" s="63"/>
      <c r="DVL34" s="63"/>
      <c r="DVM34" s="63"/>
      <c r="DVN34" s="63"/>
      <c r="DVO34" s="63"/>
      <c r="DVP34" s="63"/>
      <c r="DVQ34" s="63"/>
      <c r="DVR34" s="63"/>
      <c r="DVS34" s="63"/>
      <c r="DVT34" s="63"/>
      <c r="DVU34" s="63"/>
      <c r="DVV34" s="63"/>
      <c r="DVW34" s="63"/>
      <c r="DVX34" s="63"/>
      <c r="DVY34" s="63"/>
      <c r="DVZ34" s="63"/>
      <c r="DWA34" s="63"/>
      <c r="DWB34" s="63"/>
      <c r="DWC34" s="63"/>
      <c r="DWD34" s="63"/>
      <c r="DWE34" s="63"/>
      <c r="DWF34" s="63"/>
      <c r="DWG34" s="63"/>
      <c r="DWH34" s="63"/>
      <c r="DWI34" s="63"/>
      <c r="DWJ34" s="63"/>
      <c r="DWK34" s="63"/>
      <c r="DWL34" s="63"/>
      <c r="DWM34" s="63"/>
      <c r="DWN34" s="63"/>
      <c r="DWO34" s="63"/>
      <c r="DWP34" s="63"/>
      <c r="DWQ34" s="63"/>
      <c r="DWR34" s="63"/>
      <c r="DWS34" s="63"/>
      <c r="DWT34" s="63"/>
      <c r="DWU34" s="63"/>
      <c r="DWV34" s="63"/>
      <c r="DWW34" s="63"/>
      <c r="DWX34" s="63"/>
      <c r="DWY34" s="63"/>
      <c r="DWZ34" s="63"/>
      <c r="DXA34" s="63"/>
      <c r="DXB34" s="63"/>
      <c r="DXC34" s="63"/>
      <c r="DXD34" s="63"/>
      <c r="DXE34" s="63"/>
      <c r="DXF34" s="63"/>
      <c r="DXG34" s="63"/>
      <c r="DXH34" s="63"/>
      <c r="DXI34" s="63"/>
      <c r="DXJ34" s="63"/>
      <c r="DXK34" s="63"/>
      <c r="DXL34" s="63"/>
      <c r="DXM34" s="63"/>
      <c r="DXN34" s="63"/>
      <c r="DXO34" s="63"/>
      <c r="DXP34" s="63"/>
      <c r="DXQ34" s="63"/>
      <c r="DXR34" s="63"/>
      <c r="DXS34" s="63"/>
      <c r="DXT34" s="63"/>
      <c r="DXU34" s="63"/>
      <c r="DXV34" s="63"/>
      <c r="DXW34" s="63"/>
      <c r="DXX34" s="63"/>
      <c r="DXY34" s="63"/>
      <c r="DXZ34" s="63"/>
      <c r="DYA34" s="63"/>
      <c r="DYB34" s="63"/>
      <c r="DYC34" s="63"/>
      <c r="DYD34" s="63"/>
      <c r="DYE34" s="63"/>
      <c r="DYF34" s="63"/>
      <c r="DYG34" s="63"/>
      <c r="DYH34" s="63"/>
      <c r="DYI34" s="63"/>
      <c r="DYJ34" s="63"/>
      <c r="DYK34" s="63"/>
      <c r="DYL34" s="63"/>
      <c r="DYM34" s="63"/>
      <c r="DYN34" s="63"/>
      <c r="DYO34" s="63"/>
      <c r="DYP34" s="63"/>
      <c r="DYQ34" s="63"/>
      <c r="DYR34" s="63"/>
      <c r="DYS34" s="63"/>
      <c r="DYT34" s="63"/>
      <c r="DYU34" s="63"/>
      <c r="DYV34" s="63"/>
      <c r="DYW34" s="63"/>
      <c r="DYX34" s="63"/>
      <c r="DYY34" s="63"/>
      <c r="DYZ34" s="63"/>
      <c r="DZA34" s="63"/>
      <c r="DZB34" s="63"/>
      <c r="DZC34" s="63"/>
      <c r="DZD34" s="63"/>
      <c r="DZE34" s="63"/>
      <c r="DZF34" s="63"/>
      <c r="DZG34" s="63"/>
      <c r="DZH34" s="63"/>
      <c r="DZI34" s="63"/>
      <c r="DZJ34" s="63"/>
      <c r="DZK34" s="63"/>
      <c r="DZL34" s="63"/>
      <c r="DZM34" s="63"/>
      <c r="DZN34" s="63"/>
      <c r="DZO34" s="63"/>
      <c r="DZP34" s="63"/>
      <c r="DZQ34" s="63"/>
      <c r="DZR34" s="63"/>
      <c r="DZS34" s="63"/>
      <c r="DZT34" s="63"/>
      <c r="DZU34" s="63"/>
      <c r="DZV34" s="63"/>
      <c r="DZW34" s="63"/>
      <c r="DZX34" s="63"/>
      <c r="DZY34" s="63"/>
      <c r="DZZ34" s="63"/>
      <c r="EAA34" s="63"/>
      <c r="EAB34" s="63"/>
      <c r="EAC34" s="63"/>
      <c r="EAD34" s="63"/>
      <c r="EAE34" s="63"/>
      <c r="EAF34" s="63"/>
      <c r="EAG34" s="63"/>
      <c r="EAH34" s="63"/>
      <c r="EAI34" s="63"/>
      <c r="EAJ34" s="63"/>
      <c r="EAK34" s="63"/>
      <c r="EAL34" s="63"/>
      <c r="EAM34" s="63"/>
      <c r="EAN34" s="63"/>
      <c r="EAO34" s="63"/>
      <c r="EAP34" s="63"/>
      <c r="EAQ34" s="63"/>
      <c r="EAR34" s="63"/>
      <c r="EAS34" s="63"/>
      <c r="EAT34" s="63"/>
      <c r="EAU34" s="63"/>
      <c r="EAV34" s="63"/>
      <c r="EAW34" s="63"/>
      <c r="EAX34" s="63"/>
      <c r="EAY34" s="63"/>
      <c r="EAZ34" s="63"/>
      <c r="EBA34" s="63"/>
      <c r="EBB34" s="63"/>
      <c r="EBC34" s="63"/>
      <c r="EBD34" s="63"/>
      <c r="EBE34" s="63"/>
      <c r="EBF34" s="63"/>
      <c r="EBG34" s="63"/>
      <c r="EBH34" s="63"/>
      <c r="EBI34" s="63"/>
      <c r="EBJ34" s="63"/>
      <c r="EBK34" s="63"/>
      <c r="EBL34" s="63"/>
      <c r="EBM34" s="63"/>
      <c r="EBN34" s="63"/>
      <c r="EBO34" s="63"/>
      <c r="EBP34" s="63"/>
      <c r="EBQ34" s="63"/>
      <c r="EBR34" s="63"/>
      <c r="EBS34" s="63"/>
      <c r="EBT34" s="63"/>
      <c r="EBU34" s="63"/>
      <c r="EBV34" s="63"/>
      <c r="EBW34" s="63"/>
      <c r="EBX34" s="63"/>
      <c r="EBY34" s="63"/>
      <c r="EBZ34" s="63"/>
      <c r="ECA34" s="63"/>
      <c r="ECB34" s="63"/>
      <c r="ECC34" s="63"/>
      <c r="ECD34" s="63"/>
      <c r="ECE34" s="63"/>
      <c r="ECF34" s="63"/>
      <c r="ECG34" s="63"/>
      <c r="ECH34" s="63"/>
      <c r="ECI34" s="63"/>
      <c r="ECJ34" s="63"/>
      <c r="ECK34" s="63"/>
      <c r="ECL34" s="63"/>
      <c r="ECM34" s="63"/>
      <c r="ECN34" s="63"/>
      <c r="ECO34" s="63"/>
      <c r="ECP34" s="63"/>
      <c r="ECQ34" s="63"/>
      <c r="ECR34" s="63"/>
      <c r="ECS34" s="63"/>
      <c r="ECT34" s="63"/>
      <c r="ECU34" s="63"/>
      <c r="ECV34" s="63"/>
      <c r="ECW34" s="63"/>
      <c r="ECX34" s="63"/>
      <c r="ECY34" s="63"/>
      <c r="ECZ34" s="63"/>
      <c r="EDA34" s="63"/>
      <c r="EDB34" s="63"/>
      <c r="EDC34" s="63"/>
      <c r="EDD34" s="63"/>
      <c r="EDE34" s="63"/>
      <c r="EDF34" s="63"/>
      <c r="EDG34" s="63"/>
      <c r="EDH34" s="63"/>
      <c r="EDI34" s="63"/>
      <c r="EDJ34" s="63"/>
      <c r="EDK34" s="63"/>
      <c r="EDL34" s="63"/>
      <c r="EDM34" s="63"/>
      <c r="EDN34" s="63"/>
      <c r="EDO34" s="63"/>
      <c r="EDP34" s="63"/>
      <c r="EDQ34" s="63"/>
      <c r="EDR34" s="63"/>
      <c r="EDS34" s="63"/>
      <c r="EDT34" s="63"/>
      <c r="EDU34" s="63"/>
      <c r="EDV34" s="63"/>
      <c r="EDW34" s="63"/>
      <c r="EDX34" s="63"/>
      <c r="EDY34" s="63"/>
      <c r="EDZ34" s="63"/>
      <c r="EEA34" s="63"/>
      <c r="EEB34" s="63"/>
      <c r="EEC34" s="63"/>
      <c r="EED34" s="63"/>
      <c r="EEE34" s="63"/>
      <c r="EEF34" s="63"/>
      <c r="EEG34" s="63"/>
      <c r="EEH34" s="63"/>
      <c r="EEI34" s="63"/>
      <c r="EEJ34" s="63"/>
      <c r="EEK34" s="63"/>
      <c r="EEL34" s="63"/>
      <c r="EEM34" s="63"/>
      <c r="EEN34" s="63"/>
      <c r="EEO34" s="63"/>
      <c r="EEP34" s="63"/>
      <c r="EEQ34" s="63"/>
      <c r="EER34" s="63"/>
      <c r="EES34" s="63"/>
      <c r="EET34" s="63"/>
      <c r="EEU34" s="63"/>
      <c r="EEV34" s="63"/>
      <c r="EEW34" s="63"/>
      <c r="EEX34" s="63"/>
      <c r="EEY34" s="63"/>
      <c r="EEZ34" s="63"/>
      <c r="EFA34" s="63"/>
      <c r="EFB34" s="63"/>
      <c r="EFC34" s="63"/>
      <c r="EFD34" s="63"/>
      <c r="EFE34" s="63"/>
      <c r="EFF34" s="63"/>
      <c r="EFG34" s="63"/>
      <c r="EFH34" s="63"/>
      <c r="EFI34" s="63"/>
      <c r="EFJ34" s="63"/>
      <c r="EFK34" s="63"/>
      <c r="EFL34" s="63"/>
      <c r="EFM34" s="63"/>
      <c r="EFN34" s="63"/>
      <c r="EFO34" s="63"/>
      <c r="EFP34" s="63"/>
      <c r="EFQ34" s="63"/>
      <c r="EFR34" s="63"/>
      <c r="EFS34" s="63"/>
      <c r="EFT34" s="63"/>
      <c r="EFU34" s="63"/>
      <c r="EFV34" s="63"/>
      <c r="EFW34" s="63"/>
      <c r="EFX34" s="63"/>
      <c r="EFY34" s="63"/>
      <c r="EFZ34" s="63"/>
      <c r="EGA34" s="63"/>
      <c r="EGB34" s="63"/>
      <c r="EGC34" s="63"/>
      <c r="EGD34" s="63"/>
      <c r="EGE34" s="63"/>
      <c r="EGF34" s="63"/>
      <c r="EGG34" s="63"/>
      <c r="EGH34" s="63"/>
      <c r="EGI34" s="63"/>
      <c r="EGJ34" s="63"/>
      <c r="EGK34" s="63"/>
      <c r="EGL34" s="63"/>
      <c r="EGM34" s="63"/>
      <c r="EGN34" s="63"/>
      <c r="EGO34" s="63"/>
      <c r="EGP34" s="63"/>
      <c r="EGQ34" s="63"/>
      <c r="EGR34" s="63"/>
      <c r="EGS34" s="63"/>
      <c r="EGT34" s="63"/>
      <c r="EGU34" s="63"/>
      <c r="EGV34" s="63"/>
      <c r="EGW34" s="63"/>
      <c r="EGX34" s="63"/>
      <c r="EGY34" s="63"/>
      <c r="EGZ34" s="63"/>
      <c r="EHA34" s="63"/>
      <c r="EHB34" s="63"/>
      <c r="EHC34" s="63"/>
      <c r="EHD34" s="63"/>
      <c r="EHE34" s="63"/>
      <c r="EHF34" s="63"/>
      <c r="EHG34" s="63"/>
      <c r="EHH34" s="63"/>
      <c r="EHI34" s="63"/>
      <c r="EHJ34" s="63"/>
      <c r="EHK34" s="63"/>
      <c r="EHL34" s="63"/>
      <c r="EHM34" s="63"/>
      <c r="EHN34" s="63"/>
      <c r="EHO34" s="63"/>
      <c r="EHP34" s="63"/>
      <c r="EHQ34" s="63"/>
      <c r="EHR34" s="63"/>
      <c r="EHS34" s="63"/>
      <c r="EHT34" s="63"/>
      <c r="EHU34" s="63"/>
      <c r="EHV34" s="63"/>
      <c r="EHW34" s="63"/>
      <c r="EHX34" s="63"/>
      <c r="EHY34" s="63"/>
      <c r="EHZ34" s="63"/>
      <c r="EIA34" s="63"/>
      <c r="EIB34" s="63"/>
      <c r="EIC34" s="63"/>
      <c r="EID34" s="63"/>
      <c r="EIE34" s="63"/>
      <c r="EIF34" s="63"/>
      <c r="EIG34" s="63"/>
      <c r="EIH34" s="63"/>
      <c r="EII34" s="63"/>
      <c r="EIJ34" s="63"/>
      <c r="EIK34" s="63"/>
      <c r="EIL34" s="63"/>
      <c r="EIM34" s="63"/>
      <c r="EIN34" s="63"/>
      <c r="EIO34" s="63"/>
      <c r="EIP34" s="63"/>
      <c r="EIQ34" s="63"/>
      <c r="EIR34" s="63"/>
      <c r="EIS34" s="63"/>
      <c r="EIT34" s="63"/>
      <c r="EIU34" s="63"/>
      <c r="EIV34" s="63"/>
      <c r="EIW34" s="63"/>
      <c r="EIX34" s="63"/>
      <c r="EIY34" s="63"/>
      <c r="EIZ34" s="63"/>
      <c r="EJA34" s="63"/>
      <c r="EJB34" s="63"/>
      <c r="EJC34" s="63"/>
      <c r="EJD34" s="63"/>
      <c r="EJE34" s="63"/>
      <c r="EJF34" s="63"/>
      <c r="EJG34" s="63"/>
      <c r="EJH34" s="63"/>
      <c r="EJI34" s="63"/>
      <c r="EJJ34" s="63"/>
      <c r="EJK34" s="63"/>
      <c r="EJL34" s="63"/>
      <c r="EJM34" s="63"/>
      <c r="EJN34" s="63"/>
      <c r="EJO34" s="63"/>
      <c r="EJP34" s="63"/>
      <c r="EJQ34" s="63"/>
      <c r="EJR34" s="63"/>
      <c r="EJS34" s="63"/>
      <c r="EJT34" s="63"/>
      <c r="EJU34" s="63"/>
      <c r="EJV34" s="63"/>
      <c r="EJW34" s="63"/>
      <c r="EJX34" s="63"/>
      <c r="EJY34" s="63"/>
      <c r="EJZ34" s="63"/>
      <c r="EKA34" s="63"/>
      <c r="EKB34" s="63"/>
      <c r="EKC34" s="63"/>
      <c r="EKD34" s="63"/>
      <c r="EKE34" s="63"/>
      <c r="EKF34" s="63"/>
      <c r="EKG34" s="63"/>
      <c r="EKH34" s="63"/>
      <c r="EKI34" s="63"/>
      <c r="EKJ34" s="63"/>
      <c r="EKK34" s="63"/>
      <c r="EKL34" s="63"/>
      <c r="EKM34" s="63"/>
      <c r="EKN34" s="63"/>
      <c r="EKO34" s="63"/>
      <c r="EKP34" s="63"/>
      <c r="EKQ34" s="63"/>
      <c r="EKR34" s="63"/>
      <c r="EKS34" s="63"/>
      <c r="EKT34" s="63"/>
      <c r="EKU34" s="63"/>
      <c r="EKV34" s="63"/>
      <c r="EKW34" s="63"/>
      <c r="EKX34" s="63"/>
      <c r="EKY34" s="63"/>
      <c r="EKZ34" s="63"/>
      <c r="ELA34" s="63"/>
      <c r="ELB34" s="63"/>
      <c r="ELC34" s="63"/>
      <c r="ELD34" s="63"/>
      <c r="ELE34" s="63"/>
      <c r="ELF34" s="63"/>
      <c r="ELG34" s="63"/>
      <c r="ELH34" s="63"/>
      <c r="ELI34" s="63"/>
      <c r="ELJ34" s="63"/>
      <c r="ELK34" s="63"/>
      <c r="ELL34" s="63"/>
      <c r="ELM34" s="63"/>
      <c r="ELN34" s="63"/>
      <c r="ELO34" s="63"/>
      <c r="ELP34" s="63"/>
      <c r="ELQ34" s="63"/>
      <c r="ELR34" s="63"/>
      <c r="ELS34" s="63"/>
      <c r="ELT34" s="63"/>
      <c r="ELU34" s="63"/>
      <c r="ELV34" s="63"/>
      <c r="ELW34" s="63"/>
      <c r="ELX34" s="63"/>
      <c r="ELY34" s="63"/>
      <c r="ELZ34" s="63"/>
      <c r="EMA34" s="63"/>
      <c r="EMB34" s="63"/>
      <c r="EMC34" s="63"/>
      <c r="EMD34" s="63"/>
      <c r="EME34" s="63"/>
      <c r="EMF34" s="63"/>
      <c r="EMG34" s="63"/>
      <c r="EMH34" s="63"/>
      <c r="EMI34" s="63"/>
      <c r="EMJ34" s="63"/>
      <c r="EMK34" s="63"/>
      <c r="EML34" s="63"/>
      <c r="EMM34" s="63"/>
      <c r="EMN34" s="63"/>
      <c r="EMO34" s="63"/>
      <c r="EMP34" s="63"/>
      <c r="EMQ34" s="63"/>
      <c r="EMR34" s="63"/>
      <c r="EMS34" s="63"/>
      <c r="EMT34" s="63"/>
      <c r="EMU34" s="63"/>
      <c r="EMV34" s="63"/>
      <c r="EMW34" s="63"/>
      <c r="EMX34" s="63"/>
      <c r="EMY34" s="63"/>
      <c r="EMZ34" s="63"/>
      <c r="ENA34" s="63"/>
      <c r="ENB34" s="63"/>
      <c r="ENC34" s="63"/>
      <c r="END34" s="63"/>
      <c r="ENE34" s="63"/>
      <c r="ENF34" s="63"/>
      <c r="ENG34" s="63"/>
      <c r="ENH34" s="63"/>
      <c r="ENI34" s="63"/>
      <c r="ENJ34" s="63"/>
      <c r="ENK34" s="63"/>
      <c r="ENL34" s="63"/>
      <c r="ENM34" s="63"/>
      <c r="ENN34" s="63"/>
      <c r="ENO34" s="63"/>
      <c r="ENP34" s="63"/>
      <c r="ENQ34" s="63"/>
      <c r="ENR34" s="63"/>
      <c r="ENS34" s="63"/>
      <c r="ENT34" s="63"/>
      <c r="ENU34" s="63"/>
      <c r="ENV34" s="63"/>
      <c r="ENW34" s="63"/>
      <c r="ENX34" s="63"/>
      <c r="ENY34" s="63"/>
      <c r="ENZ34" s="63"/>
      <c r="EOA34" s="63"/>
      <c r="EOB34" s="63"/>
      <c r="EOC34" s="63"/>
      <c r="EOD34" s="63"/>
      <c r="EOE34" s="63"/>
      <c r="EOF34" s="63"/>
      <c r="EOG34" s="63"/>
      <c r="EOH34" s="63"/>
      <c r="EOI34" s="63"/>
      <c r="EOJ34" s="63"/>
      <c r="EOK34" s="63"/>
      <c r="EOL34" s="63"/>
      <c r="EOM34" s="63"/>
      <c r="EON34" s="63"/>
      <c r="EOO34" s="63"/>
      <c r="EOP34" s="63"/>
      <c r="EOQ34" s="63"/>
      <c r="EOR34" s="63"/>
      <c r="EOS34" s="63"/>
      <c r="EOT34" s="63"/>
      <c r="EOU34" s="63"/>
      <c r="EOV34" s="63"/>
      <c r="EOW34" s="63"/>
      <c r="EOX34" s="63"/>
      <c r="EOY34" s="63"/>
      <c r="EOZ34" s="63"/>
      <c r="EPA34" s="63"/>
      <c r="EPB34" s="63"/>
      <c r="EPC34" s="63"/>
      <c r="EPD34" s="63"/>
      <c r="EPE34" s="63"/>
      <c r="EPF34" s="63"/>
      <c r="EPG34" s="63"/>
      <c r="EPH34" s="63"/>
      <c r="EPI34" s="63"/>
      <c r="EPJ34" s="63"/>
      <c r="EPK34" s="63"/>
      <c r="EPL34" s="63"/>
      <c r="EPM34" s="63"/>
      <c r="EPN34" s="63"/>
      <c r="EPO34" s="63"/>
      <c r="EPP34" s="63"/>
      <c r="EPQ34" s="63"/>
      <c r="EPR34" s="63"/>
      <c r="EPS34" s="63"/>
      <c r="EPT34" s="63"/>
      <c r="EPU34" s="63"/>
      <c r="EPV34" s="63"/>
      <c r="EPW34" s="63"/>
      <c r="EPX34" s="63"/>
      <c r="EPY34" s="63"/>
      <c r="EPZ34" s="63"/>
      <c r="EQA34" s="63"/>
      <c r="EQB34" s="63"/>
      <c r="EQC34" s="63"/>
      <c r="EQD34" s="63"/>
      <c r="EQE34" s="63"/>
      <c r="EQF34" s="63"/>
      <c r="EQG34" s="63"/>
      <c r="EQH34" s="63"/>
      <c r="EQI34" s="63"/>
      <c r="EQJ34" s="63"/>
      <c r="EQK34" s="63"/>
      <c r="EQL34" s="63"/>
      <c r="EQM34" s="63"/>
      <c r="EQN34" s="63"/>
      <c r="EQO34" s="63"/>
      <c r="EQP34" s="63"/>
      <c r="EQQ34" s="63"/>
      <c r="EQR34" s="63"/>
      <c r="EQS34" s="63"/>
      <c r="EQT34" s="63"/>
      <c r="EQU34" s="63"/>
      <c r="EQV34" s="63"/>
      <c r="EQW34" s="63"/>
      <c r="EQX34" s="63"/>
      <c r="EQY34" s="63"/>
      <c r="EQZ34" s="63"/>
      <c r="ERA34" s="63"/>
      <c r="ERB34" s="63"/>
      <c r="ERC34" s="63"/>
      <c r="ERD34" s="63"/>
      <c r="ERE34" s="63"/>
      <c r="ERF34" s="63"/>
      <c r="ERG34" s="63"/>
      <c r="ERH34" s="63"/>
      <c r="ERI34" s="63"/>
      <c r="ERJ34" s="63"/>
      <c r="ERK34" s="63"/>
      <c r="ERL34" s="63"/>
      <c r="ERM34" s="63"/>
      <c r="ERN34" s="63"/>
      <c r="ERO34" s="63"/>
      <c r="ERP34" s="63"/>
      <c r="ERQ34" s="63"/>
      <c r="ERR34" s="63"/>
      <c r="ERS34" s="63"/>
      <c r="ERT34" s="63"/>
      <c r="ERU34" s="63"/>
      <c r="ERV34" s="63"/>
      <c r="ERW34" s="63"/>
      <c r="ERX34" s="63"/>
      <c r="ERY34" s="63"/>
      <c r="ERZ34" s="63"/>
      <c r="ESA34" s="63"/>
      <c r="ESB34" s="63"/>
      <c r="ESC34" s="63"/>
      <c r="ESD34" s="63"/>
      <c r="ESE34" s="63"/>
      <c r="ESF34" s="63"/>
      <c r="ESG34" s="63"/>
      <c r="ESH34" s="63"/>
      <c r="ESI34" s="63"/>
      <c r="ESJ34" s="63"/>
      <c r="ESK34" s="63"/>
      <c r="ESL34" s="63"/>
      <c r="ESM34" s="63"/>
      <c r="ESN34" s="63"/>
      <c r="ESO34" s="63"/>
      <c r="ESP34" s="63"/>
      <c r="ESQ34" s="63"/>
      <c r="ESR34" s="63"/>
      <c r="ESS34" s="63"/>
      <c r="EST34" s="63"/>
      <c r="ESU34" s="63"/>
      <c r="ESV34" s="63"/>
      <c r="ESW34" s="63"/>
      <c r="ESX34" s="63"/>
      <c r="ESY34" s="63"/>
      <c r="ESZ34" s="63"/>
      <c r="ETA34" s="63"/>
      <c r="ETB34" s="63"/>
      <c r="ETC34" s="63"/>
      <c r="ETD34" s="63"/>
      <c r="ETE34" s="63"/>
      <c r="ETF34" s="63"/>
      <c r="ETG34" s="63"/>
      <c r="ETH34" s="63"/>
      <c r="ETI34" s="63"/>
      <c r="ETJ34" s="63"/>
      <c r="ETK34" s="63"/>
      <c r="ETL34" s="63"/>
      <c r="ETM34" s="63"/>
      <c r="ETN34" s="63"/>
      <c r="ETO34" s="63"/>
      <c r="ETP34" s="63"/>
      <c r="ETQ34" s="63"/>
      <c r="ETR34" s="63"/>
      <c r="ETS34" s="63"/>
      <c r="ETT34" s="63"/>
      <c r="ETU34" s="63"/>
      <c r="ETV34" s="63"/>
      <c r="ETW34" s="63"/>
      <c r="ETX34" s="63"/>
      <c r="ETY34" s="63"/>
      <c r="ETZ34" s="63"/>
      <c r="EUA34" s="63"/>
      <c r="EUB34" s="63"/>
      <c r="EUC34" s="63"/>
      <c r="EUD34" s="63"/>
      <c r="EUE34" s="63"/>
      <c r="EUF34" s="63"/>
      <c r="EUG34" s="63"/>
      <c r="EUH34" s="63"/>
      <c r="EUI34" s="63"/>
      <c r="EUJ34" s="63"/>
      <c r="EUK34" s="63"/>
      <c r="EUL34" s="63"/>
      <c r="EUM34" s="63"/>
      <c r="EUN34" s="63"/>
      <c r="EUO34" s="63"/>
      <c r="EUP34" s="63"/>
      <c r="EUQ34" s="63"/>
      <c r="EUR34" s="63"/>
      <c r="EUS34" s="63"/>
      <c r="EUT34" s="63"/>
      <c r="EUU34" s="63"/>
      <c r="EUV34" s="63"/>
      <c r="EUW34" s="63"/>
      <c r="EUX34" s="63"/>
      <c r="EUY34" s="63"/>
      <c r="EUZ34" s="63"/>
      <c r="EVA34" s="63"/>
      <c r="EVB34" s="63"/>
      <c r="EVC34" s="63"/>
      <c r="EVD34" s="63"/>
      <c r="EVE34" s="63"/>
      <c r="EVF34" s="63"/>
      <c r="EVG34" s="63"/>
      <c r="EVH34" s="63"/>
      <c r="EVI34" s="63"/>
      <c r="EVJ34" s="63"/>
      <c r="EVK34" s="63"/>
      <c r="EVL34" s="63"/>
      <c r="EVM34" s="63"/>
      <c r="EVN34" s="63"/>
      <c r="EVO34" s="63"/>
      <c r="EVP34" s="63"/>
      <c r="EVQ34" s="63"/>
      <c r="EVR34" s="63"/>
      <c r="EVS34" s="63"/>
      <c r="EVT34" s="63"/>
      <c r="EVU34" s="63"/>
      <c r="EVV34" s="63"/>
      <c r="EVW34" s="63"/>
      <c r="EVX34" s="63"/>
      <c r="EVY34" s="63"/>
      <c r="EVZ34" s="63"/>
      <c r="EWA34" s="63"/>
      <c r="EWB34" s="63"/>
      <c r="EWC34" s="63"/>
      <c r="EWD34" s="63"/>
      <c r="EWE34" s="63"/>
      <c r="EWF34" s="63"/>
      <c r="EWG34" s="63"/>
      <c r="EWH34" s="63"/>
      <c r="EWI34" s="63"/>
      <c r="EWJ34" s="63"/>
      <c r="EWK34" s="63"/>
      <c r="EWL34" s="63"/>
      <c r="EWM34" s="63"/>
      <c r="EWN34" s="63"/>
      <c r="EWO34" s="63"/>
      <c r="EWP34" s="63"/>
      <c r="EWQ34" s="63"/>
      <c r="EWR34" s="63"/>
      <c r="EWS34" s="63"/>
      <c r="EWT34" s="63"/>
      <c r="EWU34" s="63"/>
      <c r="EWV34" s="63"/>
      <c r="EWW34" s="63"/>
      <c r="EWX34" s="63"/>
      <c r="EWY34" s="63"/>
      <c r="EWZ34" s="63"/>
      <c r="EXA34" s="63"/>
      <c r="EXB34" s="63"/>
      <c r="EXC34" s="63"/>
      <c r="EXD34" s="63"/>
      <c r="EXE34" s="63"/>
      <c r="EXF34" s="63"/>
      <c r="EXG34" s="63"/>
      <c r="EXH34" s="63"/>
      <c r="EXI34" s="63"/>
      <c r="EXJ34" s="63"/>
      <c r="EXK34" s="63"/>
      <c r="EXL34" s="63"/>
      <c r="EXM34" s="63"/>
      <c r="EXN34" s="63"/>
      <c r="EXO34" s="63"/>
      <c r="EXP34" s="63"/>
      <c r="EXQ34" s="63"/>
      <c r="EXR34" s="63"/>
      <c r="EXS34" s="63"/>
      <c r="EXT34" s="63"/>
      <c r="EXU34" s="63"/>
      <c r="EXV34" s="63"/>
      <c r="EXW34" s="63"/>
      <c r="EXX34" s="63"/>
      <c r="EXY34" s="63"/>
      <c r="EXZ34" s="63"/>
      <c r="EYA34" s="63"/>
      <c r="EYB34" s="63"/>
      <c r="EYC34" s="63"/>
      <c r="EYD34" s="63"/>
      <c r="EYE34" s="63"/>
      <c r="EYF34" s="63"/>
      <c r="EYG34" s="63"/>
      <c r="EYH34" s="63"/>
      <c r="EYI34" s="63"/>
      <c r="EYJ34" s="63"/>
      <c r="EYK34" s="63"/>
      <c r="EYL34" s="63"/>
      <c r="EYM34" s="63"/>
      <c r="EYN34" s="63"/>
      <c r="EYO34" s="63"/>
      <c r="EYP34" s="63"/>
      <c r="EYQ34" s="63"/>
      <c r="EYR34" s="63"/>
      <c r="EYS34" s="63"/>
      <c r="EYT34" s="63"/>
      <c r="EYU34" s="63"/>
      <c r="EYV34" s="63"/>
      <c r="EYW34" s="63"/>
      <c r="EYX34" s="63"/>
      <c r="EYY34" s="63"/>
      <c r="EYZ34" s="63"/>
      <c r="EZA34" s="63"/>
      <c r="EZB34" s="63"/>
      <c r="EZC34" s="63"/>
      <c r="EZD34" s="63"/>
      <c r="EZE34" s="63"/>
      <c r="EZF34" s="63"/>
      <c r="EZG34" s="63"/>
      <c r="EZH34" s="63"/>
      <c r="EZI34" s="63"/>
      <c r="EZJ34" s="63"/>
      <c r="EZK34" s="63"/>
      <c r="EZL34" s="63"/>
      <c r="EZM34" s="63"/>
      <c r="EZN34" s="63"/>
      <c r="EZO34" s="63"/>
      <c r="EZP34" s="63"/>
      <c r="EZQ34" s="63"/>
      <c r="EZR34" s="63"/>
      <c r="EZS34" s="63"/>
      <c r="EZT34" s="63"/>
      <c r="EZU34" s="63"/>
      <c r="EZV34" s="63"/>
      <c r="EZW34" s="63"/>
      <c r="EZX34" s="63"/>
      <c r="EZY34" s="63"/>
      <c r="EZZ34" s="63"/>
      <c r="FAA34" s="63"/>
      <c r="FAB34" s="63"/>
      <c r="FAC34" s="63"/>
      <c r="FAD34" s="63"/>
      <c r="FAE34" s="63"/>
      <c r="FAF34" s="63"/>
      <c r="FAG34" s="63"/>
      <c r="FAH34" s="63"/>
      <c r="FAI34" s="63"/>
      <c r="FAJ34" s="63"/>
      <c r="FAK34" s="63"/>
      <c r="FAL34" s="63"/>
      <c r="FAM34" s="63"/>
      <c r="FAN34" s="63"/>
      <c r="FAO34" s="63"/>
      <c r="FAP34" s="63"/>
      <c r="FAQ34" s="63"/>
      <c r="FAR34" s="63"/>
      <c r="FAS34" s="63"/>
      <c r="FAT34" s="63"/>
      <c r="FAU34" s="63"/>
      <c r="FAV34" s="63"/>
      <c r="FAW34" s="63"/>
      <c r="FAX34" s="63"/>
      <c r="FAY34" s="63"/>
      <c r="FAZ34" s="63"/>
      <c r="FBA34" s="63"/>
      <c r="FBB34" s="63"/>
      <c r="FBC34" s="63"/>
      <c r="FBD34" s="63"/>
      <c r="FBE34" s="63"/>
      <c r="FBF34" s="63"/>
      <c r="FBG34" s="63"/>
      <c r="FBH34" s="63"/>
      <c r="FBI34" s="63"/>
      <c r="FBJ34" s="63"/>
      <c r="FBK34" s="63"/>
      <c r="FBL34" s="63"/>
      <c r="FBM34" s="63"/>
      <c r="FBN34" s="63"/>
      <c r="FBO34" s="63"/>
      <c r="FBP34" s="63"/>
      <c r="FBQ34" s="63"/>
      <c r="FBR34" s="63"/>
      <c r="FBS34" s="63"/>
      <c r="FBT34" s="63"/>
      <c r="FBU34" s="63"/>
      <c r="FBV34" s="63"/>
      <c r="FBW34" s="63"/>
      <c r="FBX34" s="63"/>
      <c r="FBY34" s="63"/>
      <c r="FBZ34" s="63"/>
      <c r="FCA34" s="63"/>
      <c r="FCB34" s="63"/>
      <c r="FCC34" s="63"/>
      <c r="FCD34" s="63"/>
      <c r="FCE34" s="63"/>
      <c r="FCF34" s="63"/>
      <c r="FCG34" s="63"/>
      <c r="FCH34" s="63"/>
      <c r="FCI34" s="63"/>
      <c r="FCJ34" s="63"/>
      <c r="FCK34" s="63"/>
      <c r="FCL34" s="63"/>
      <c r="FCM34" s="63"/>
      <c r="FCN34" s="63"/>
      <c r="FCO34" s="63"/>
      <c r="FCP34" s="63"/>
      <c r="FCQ34" s="63"/>
      <c r="FCR34" s="63"/>
      <c r="FCS34" s="63"/>
      <c r="FCT34" s="63"/>
      <c r="FCU34" s="63"/>
      <c r="FCV34" s="63"/>
      <c r="FCW34" s="63"/>
      <c r="FCX34" s="63"/>
      <c r="FCY34" s="63"/>
      <c r="FCZ34" s="63"/>
      <c r="FDA34" s="63"/>
      <c r="FDB34" s="63"/>
      <c r="FDC34" s="63"/>
      <c r="FDD34" s="63"/>
      <c r="FDE34" s="63"/>
      <c r="FDF34" s="63"/>
      <c r="FDG34" s="63"/>
      <c r="FDH34" s="63"/>
      <c r="FDI34" s="63"/>
      <c r="FDJ34" s="63"/>
      <c r="FDK34" s="63"/>
      <c r="FDL34" s="63"/>
      <c r="FDM34" s="63"/>
      <c r="FDN34" s="63"/>
      <c r="FDO34" s="63"/>
      <c r="FDP34" s="63"/>
      <c r="FDQ34" s="63"/>
      <c r="FDR34" s="63"/>
      <c r="FDS34" s="63"/>
      <c r="FDT34" s="63"/>
      <c r="FDU34" s="63"/>
      <c r="FDV34" s="63"/>
      <c r="FDW34" s="63"/>
      <c r="FDX34" s="63"/>
      <c r="FDY34" s="63"/>
      <c r="FDZ34" s="63"/>
      <c r="FEA34" s="63"/>
      <c r="FEB34" s="63"/>
      <c r="FEC34" s="63"/>
      <c r="FED34" s="63"/>
      <c r="FEE34" s="63"/>
      <c r="FEF34" s="63"/>
      <c r="FEG34" s="63"/>
      <c r="FEH34" s="63"/>
      <c r="FEI34" s="63"/>
      <c r="FEJ34" s="63"/>
      <c r="FEK34" s="63"/>
      <c r="FEL34" s="63"/>
      <c r="FEM34" s="63"/>
      <c r="FEN34" s="63"/>
      <c r="FEO34" s="63"/>
      <c r="FEP34" s="63"/>
      <c r="FEQ34" s="63"/>
      <c r="FER34" s="63"/>
      <c r="FES34" s="63"/>
      <c r="FET34" s="63"/>
      <c r="FEU34" s="63"/>
      <c r="FEV34" s="63"/>
      <c r="FEW34" s="63"/>
      <c r="FEX34" s="63"/>
      <c r="FEY34" s="63"/>
      <c r="FEZ34" s="63"/>
      <c r="FFA34" s="63"/>
      <c r="FFB34" s="63"/>
      <c r="FFC34" s="63"/>
      <c r="FFD34" s="63"/>
      <c r="FFE34" s="63"/>
      <c r="FFF34" s="63"/>
      <c r="FFG34" s="63"/>
      <c r="FFH34" s="63"/>
      <c r="FFI34" s="63"/>
      <c r="FFJ34" s="63"/>
      <c r="FFK34" s="63"/>
      <c r="FFL34" s="63"/>
      <c r="FFM34" s="63"/>
      <c r="FFN34" s="63"/>
      <c r="FFO34" s="63"/>
      <c r="FFP34" s="63"/>
      <c r="FFQ34" s="63"/>
      <c r="FFR34" s="63"/>
      <c r="FFS34" s="63"/>
      <c r="FFT34" s="63"/>
      <c r="FFU34" s="63"/>
      <c r="FFV34" s="63"/>
      <c r="FFW34" s="63"/>
      <c r="FFX34" s="63"/>
      <c r="FFY34" s="63"/>
      <c r="FFZ34" s="63"/>
      <c r="FGA34" s="63"/>
      <c r="FGB34" s="63"/>
      <c r="FGC34" s="63"/>
      <c r="FGD34" s="63"/>
      <c r="FGE34" s="63"/>
      <c r="FGF34" s="63"/>
      <c r="FGG34" s="63"/>
      <c r="FGH34" s="63"/>
      <c r="FGI34" s="63"/>
      <c r="FGJ34" s="63"/>
      <c r="FGK34" s="63"/>
      <c r="FGL34" s="63"/>
      <c r="FGM34" s="63"/>
      <c r="FGN34" s="63"/>
      <c r="FGO34" s="63"/>
      <c r="FGP34" s="63"/>
      <c r="FGQ34" s="63"/>
      <c r="FGR34" s="63"/>
      <c r="FGS34" s="63"/>
      <c r="FGT34" s="63"/>
      <c r="FGU34" s="63"/>
      <c r="FGV34" s="63"/>
      <c r="FGW34" s="63"/>
      <c r="FGX34" s="63"/>
      <c r="FGY34" s="63"/>
      <c r="FGZ34" s="63"/>
      <c r="FHA34" s="63"/>
      <c r="FHB34" s="63"/>
      <c r="FHC34" s="63"/>
      <c r="FHD34" s="63"/>
      <c r="FHE34" s="63"/>
      <c r="FHF34" s="63"/>
      <c r="FHG34" s="63"/>
      <c r="FHH34" s="63"/>
      <c r="FHI34" s="63"/>
      <c r="FHJ34" s="63"/>
      <c r="FHK34" s="63"/>
      <c r="FHL34" s="63"/>
      <c r="FHM34" s="63"/>
      <c r="FHN34" s="63"/>
      <c r="FHO34" s="63"/>
      <c r="FHP34" s="63"/>
      <c r="FHQ34" s="63"/>
      <c r="FHR34" s="63"/>
      <c r="FHS34" s="63"/>
      <c r="FHT34" s="63"/>
      <c r="FHU34" s="63"/>
      <c r="FHV34" s="63"/>
      <c r="FHW34" s="63"/>
      <c r="FHX34" s="63"/>
      <c r="FHY34" s="63"/>
      <c r="FHZ34" s="63"/>
      <c r="FIA34" s="63"/>
      <c r="FIB34" s="63"/>
      <c r="FIC34" s="63"/>
      <c r="FID34" s="63"/>
      <c r="FIE34" s="63"/>
      <c r="FIF34" s="63"/>
      <c r="FIG34" s="63"/>
      <c r="FIH34" s="63"/>
      <c r="FII34" s="63"/>
      <c r="FIJ34" s="63"/>
      <c r="FIK34" s="63"/>
      <c r="FIL34" s="63"/>
      <c r="FIM34" s="63"/>
      <c r="FIN34" s="63"/>
      <c r="FIO34" s="63"/>
      <c r="FIP34" s="63"/>
      <c r="FIQ34" s="63"/>
      <c r="FIR34" s="63"/>
      <c r="FIS34" s="63"/>
      <c r="FIT34" s="63"/>
      <c r="FIU34" s="63"/>
      <c r="FIV34" s="63"/>
      <c r="FIW34" s="63"/>
      <c r="FIX34" s="63"/>
      <c r="FIY34" s="63"/>
      <c r="FIZ34" s="63"/>
      <c r="FJA34" s="63"/>
      <c r="FJB34" s="63"/>
      <c r="FJC34" s="63"/>
      <c r="FJD34" s="63"/>
      <c r="FJE34" s="63"/>
      <c r="FJF34" s="63"/>
      <c r="FJG34" s="63"/>
      <c r="FJH34" s="63"/>
      <c r="FJI34" s="63"/>
      <c r="FJJ34" s="63"/>
      <c r="FJK34" s="63"/>
      <c r="FJL34" s="63"/>
      <c r="FJM34" s="63"/>
      <c r="FJN34" s="63"/>
      <c r="FJO34" s="63"/>
      <c r="FJP34" s="63"/>
      <c r="FJQ34" s="63"/>
      <c r="FJR34" s="63"/>
      <c r="FJS34" s="63"/>
      <c r="FJT34" s="63"/>
      <c r="FJU34" s="63"/>
      <c r="FJV34" s="63"/>
      <c r="FJW34" s="63"/>
      <c r="FJX34" s="63"/>
      <c r="FJY34" s="63"/>
      <c r="FJZ34" s="63"/>
      <c r="FKA34" s="63"/>
      <c r="FKB34" s="63"/>
      <c r="FKC34" s="63"/>
      <c r="FKD34" s="63"/>
      <c r="FKE34" s="63"/>
      <c r="FKF34" s="63"/>
      <c r="FKG34" s="63"/>
      <c r="FKH34" s="63"/>
      <c r="FKI34" s="63"/>
      <c r="FKJ34" s="63"/>
      <c r="FKK34" s="63"/>
      <c r="FKL34" s="63"/>
      <c r="FKM34" s="63"/>
      <c r="FKN34" s="63"/>
      <c r="FKO34" s="63"/>
      <c r="FKP34" s="63"/>
      <c r="FKQ34" s="63"/>
      <c r="FKR34" s="63"/>
      <c r="FKS34" s="63"/>
      <c r="FKT34" s="63"/>
      <c r="FKU34" s="63"/>
      <c r="FKV34" s="63"/>
      <c r="FKW34" s="63"/>
      <c r="FKX34" s="63"/>
      <c r="FKY34" s="63"/>
      <c r="FKZ34" s="63"/>
      <c r="FLA34" s="63"/>
      <c r="FLB34" s="63"/>
      <c r="FLC34" s="63"/>
      <c r="FLD34" s="63"/>
      <c r="FLE34" s="63"/>
      <c r="FLF34" s="63"/>
      <c r="FLG34" s="63"/>
      <c r="FLH34" s="63"/>
      <c r="FLI34" s="63"/>
      <c r="FLJ34" s="63"/>
      <c r="FLK34" s="63"/>
      <c r="FLL34" s="63"/>
      <c r="FLM34" s="63"/>
      <c r="FLN34" s="63"/>
      <c r="FLO34" s="63"/>
      <c r="FLP34" s="63"/>
      <c r="FLQ34" s="63"/>
      <c r="FLR34" s="63"/>
      <c r="FLS34" s="63"/>
      <c r="FLT34" s="63"/>
      <c r="FLU34" s="63"/>
      <c r="FLV34" s="63"/>
      <c r="FLW34" s="63"/>
      <c r="FLX34" s="63"/>
      <c r="FLY34" s="63"/>
      <c r="FLZ34" s="63"/>
      <c r="FMA34" s="63"/>
      <c r="FMB34" s="63"/>
      <c r="FMC34" s="63"/>
      <c r="FMD34" s="63"/>
      <c r="FME34" s="63"/>
      <c r="FMF34" s="63"/>
      <c r="FMG34" s="63"/>
      <c r="FMH34" s="63"/>
      <c r="FMI34" s="63"/>
      <c r="FMJ34" s="63"/>
      <c r="FMK34" s="63"/>
      <c r="FML34" s="63"/>
      <c r="FMM34" s="63"/>
      <c r="FMN34" s="63"/>
      <c r="FMO34" s="63"/>
      <c r="FMP34" s="63"/>
      <c r="FMQ34" s="63"/>
      <c r="FMR34" s="63"/>
      <c r="FMS34" s="63"/>
      <c r="FMT34" s="63"/>
      <c r="FMU34" s="63"/>
      <c r="FMV34" s="63"/>
      <c r="FMW34" s="63"/>
      <c r="FMX34" s="63"/>
      <c r="FMY34" s="63"/>
      <c r="FMZ34" s="63"/>
      <c r="FNA34" s="63"/>
      <c r="FNB34" s="63"/>
      <c r="FNC34" s="63"/>
      <c r="FND34" s="63"/>
      <c r="FNE34" s="63"/>
      <c r="FNF34" s="63"/>
      <c r="FNG34" s="63"/>
      <c r="FNH34" s="63"/>
      <c r="FNI34" s="63"/>
      <c r="FNJ34" s="63"/>
      <c r="FNK34" s="63"/>
      <c r="FNL34" s="63"/>
      <c r="FNM34" s="63"/>
      <c r="FNN34" s="63"/>
      <c r="FNO34" s="63"/>
      <c r="FNP34" s="63"/>
      <c r="FNQ34" s="63"/>
      <c r="FNR34" s="63"/>
      <c r="FNS34" s="63"/>
      <c r="FNT34" s="63"/>
      <c r="FNU34" s="63"/>
      <c r="FNV34" s="63"/>
      <c r="FNW34" s="63"/>
      <c r="FNX34" s="63"/>
      <c r="FNY34" s="63"/>
      <c r="FNZ34" s="63"/>
      <c r="FOA34" s="63"/>
      <c r="FOB34" s="63"/>
      <c r="FOC34" s="63"/>
      <c r="FOD34" s="63"/>
      <c r="FOE34" s="63"/>
      <c r="FOF34" s="63"/>
      <c r="FOG34" s="63"/>
      <c r="FOH34" s="63"/>
      <c r="FOI34" s="63"/>
      <c r="FOJ34" s="63"/>
      <c r="FOK34" s="63"/>
      <c r="FOL34" s="63"/>
      <c r="FOM34" s="63"/>
      <c r="FON34" s="63"/>
      <c r="FOO34" s="63"/>
      <c r="FOP34" s="63"/>
      <c r="FOQ34" s="63"/>
      <c r="FOR34" s="63"/>
      <c r="FOS34" s="63"/>
      <c r="FOT34" s="63"/>
      <c r="FOU34" s="63"/>
      <c r="FOV34" s="63"/>
      <c r="FOW34" s="63"/>
      <c r="FOX34" s="63"/>
      <c r="FOY34" s="63"/>
      <c r="FOZ34" s="63"/>
      <c r="FPA34" s="63"/>
      <c r="FPB34" s="63"/>
      <c r="FPC34" s="63"/>
      <c r="FPD34" s="63"/>
      <c r="FPE34" s="63"/>
      <c r="FPF34" s="63"/>
      <c r="FPG34" s="63"/>
      <c r="FPH34" s="63"/>
      <c r="FPI34" s="63"/>
      <c r="FPJ34" s="63"/>
      <c r="FPK34" s="63"/>
      <c r="FPL34" s="63"/>
      <c r="FPM34" s="63"/>
      <c r="FPN34" s="63"/>
      <c r="FPO34" s="63"/>
      <c r="FPP34" s="63"/>
      <c r="FPQ34" s="63"/>
      <c r="FPR34" s="63"/>
      <c r="FPS34" s="63"/>
      <c r="FPT34" s="63"/>
      <c r="FPU34" s="63"/>
      <c r="FPV34" s="63"/>
      <c r="FPW34" s="63"/>
      <c r="FPX34" s="63"/>
      <c r="FPY34" s="63"/>
      <c r="FPZ34" s="63"/>
      <c r="FQA34" s="63"/>
      <c r="FQB34" s="63"/>
      <c r="FQC34" s="63"/>
      <c r="FQD34" s="63"/>
      <c r="FQE34" s="63"/>
      <c r="FQF34" s="63"/>
      <c r="FQG34" s="63"/>
      <c r="FQH34" s="63"/>
      <c r="FQI34" s="63"/>
      <c r="FQJ34" s="63"/>
      <c r="FQK34" s="63"/>
      <c r="FQL34" s="63"/>
      <c r="FQM34" s="63"/>
      <c r="FQN34" s="63"/>
      <c r="FQO34" s="63"/>
      <c r="FQP34" s="63"/>
      <c r="FQQ34" s="63"/>
      <c r="FQR34" s="63"/>
      <c r="FQS34" s="63"/>
      <c r="FQT34" s="63"/>
      <c r="FQU34" s="63"/>
      <c r="FQV34" s="63"/>
      <c r="FQW34" s="63"/>
      <c r="FQX34" s="63"/>
      <c r="FQY34" s="63"/>
      <c r="FQZ34" s="63"/>
      <c r="FRA34" s="63"/>
      <c r="FRB34" s="63"/>
      <c r="FRC34" s="63"/>
      <c r="FRD34" s="63"/>
      <c r="FRE34" s="63"/>
      <c r="FRF34" s="63"/>
      <c r="FRG34" s="63"/>
      <c r="FRH34" s="63"/>
      <c r="FRI34" s="63"/>
      <c r="FRJ34" s="63"/>
      <c r="FRK34" s="63"/>
      <c r="FRL34" s="63"/>
      <c r="FRM34" s="63"/>
      <c r="FRN34" s="63"/>
      <c r="FRO34" s="63"/>
      <c r="FRP34" s="63"/>
      <c r="FRQ34" s="63"/>
      <c r="FRR34" s="63"/>
      <c r="FRS34" s="63"/>
      <c r="FRT34" s="63"/>
      <c r="FRU34" s="63"/>
      <c r="FRV34" s="63"/>
      <c r="FRW34" s="63"/>
      <c r="FRX34" s="63"/>
      <c r="FRY34" s="63"/>
      <c r="FRZ34" s="63"/>
      <c r="FSA34" s="63"/>
      <c r="FSB34" s="63"/>
      <c r="FSC34" s="63"/>
      <c r="FSD34" s="63"/>
      <c r="FSE34" s="63"/>
      <c r="FSF34" s="63"/>
      <c r="FSG34" s="63"/>
      <c r="FSH34" s="63"/>
      <c r="FSI34" s="63"/>
      <c r="FSJ34" s="63"/>
      <c r="FSK34" s="63"/>
      <c r="FSL34" s="63"/>
      <c r="FSM34" s="63"/>
      <c r="FSN34" s="63"/>
      <c r="FSO34" s="63"/>
      <c r="FSP34" s="63"/>
      <c r="FSQ34" s="63"/>
      <c r="FSR34" s="63"/>
      <c r="FSS34" s="63"/>
      <c r="FST34" s="63"/>
      <c r="FSU34" s="63"/>
      <c r="FSV34" s="63"/>
      <c r="FSW34" s="63"/>
      <c r="FSX34" s="63"/>
      <c r="FSY34" s="63"/>
      <c r="FSZ34" s="63"/>
      <c r="FTA34" s="63"/>
      <c r="FTB34" s="63"/>
      <c r="FTC34" s="63"/>
      <c r="FTD34" s="63"/>
      <c r="FTE34" s="63"/>
      <c r="FTF34" s="63"/>
      <c r="FTG34" s="63"/>
      <c r="FTH34" s="63"/>
      <c r="FTI34" s="63"/>
      <c r="FTJ34" s="63"/>
      <c r="FTK34" s="63"/>
      <c r="FTL34" s="63"/>
      <c r="FTM34" s="63"/>
      <c r="FTN34" s="63"/>
      <c r="FTO34" s="63"/>
      <c r="FTP34" s="63"/>
      <c r="FTQ34" s="63"/>
      <c r="FTR34" s="63"/>
      <c r="FTS34" s="63"/>
      <c r="FTT34" s="63"/>
      <c r="FTU34" s="63"/>
      <c r="FTV34" s="63"/>
      <c r="FTW34" s="63"/>
      <c r="FTX34" s="63"/>
      <c r="FTY34" s="63"/>
      <c r="FTZ34" s="63"/>
      <c r="FUA34" s="63"/>
      <c r="FUB34" s="63"/>
      <c r="FUC34" s="63"/>
      <c r="FUD34" s="63"/>
      <c r="FUE34" s="63"/>
      <c r="FUF34" s="63"/>
      <c r="FUG34" s="63"/>
      <c r="FUH34" s="63"/>
      <c r="FUI34" s="63"/>
      <c r="FUJ34" s="63"/>
      <c r="FUK34" s="63"/>
      <c r="FUL34" s="63"/>
      <c r="FUM34" s="63"/>
      <c r="FUN34" s="63"/>
      <c r="FUO34" s="63"/>
      <c r="FUP34" s="63"/>
      <c r="FUQ34" s="63"/>
      <c r="FUR34" s="63"/>
      <c r="FUS34" s="63"/>
      <c r="FUT34" s="63"/>
      <c r="FUU34" s="63"/>
      <c r="FUV34" s="63"/>
      <c r="FUW34" s="63"/>
      <c r="FUX34" s="63"/>
      <c r="FUY34" s="63"/>
      <c r="FUZ34" s="63"/>
      <c r="FVA34" s="63"/>
      <c r="FVB34" s="63"/>
      <c r="FVC34" s="63"/>
      <c r="FVD34" s="63"/>
      <c r="FVE34" s="63"/>
      <c r="FVF34" s="63"/>
      <c r="FVG34" s="63"/>
      <c r="FVH34" s="63"/>
      <c r="FVI34" s="63"/>
      <c r="FVJ34" s="63"/>
      <c r="FVK34" s="63"/>
      <c r="FVL34" s="63"/>
      <c r="FVM34" s="63"/>
      <c r="FVN34" s="63"/>
      <c r="FVO34" s="63"/>
      <c r="FVP34" s="63"/>
      <c r="FVQ34" s="63"/>
      <c r="FVR34" s="63"/>
      <c r="FVS34" s="63"/>
      <c r="FVT34" s="63"/>
      <c r="FVU34" s="63"/>
      <c r="FVV34" s="63"/>
      <c r="FVW34" s="63"/>
      <c r="FVX34" s="63"/>
      <c r="FVY34" s="63"/>
      <c r="FVZ34" s="63"/>
      <c r="FWA34" s="63"/>
      <c r="FWB34" s="63"/>
      <c r="FWC34" s="63"/>
      <c r="FWD34" s="63"/>
      <c r="FWE34" s="63"/>
      <c r="FWF34" s="63"/>
      <c r="FWG34" s="63"/>
      <c r="FWH34" s="63"/>
      <c r="FWI34" s="63"/>
      <c r="FWJ34" s="63"/>
      <c r="FWK34" s="63"/>
      <c r="FWL34" s="63"/>
      <c r="FWM34" s="63"/>
      <c r="FWN34" s="63"/>
      <c r="FWO34" s="63"/>
      <c r="FWP34" s="63"/>
      <c r="FWQ34" s="63"/>
      <c r="FWR34" s="63"/>
      <c r="FWS34" s="63"/>
      <c r="FWT34" s="63"/>
      <c r="FWU34" s="63"/>
      <c r="FWV34" s="63"/>
      <c r="FWW34" s="63"/>
      <c r="FWX34" s="63"/>
      <c r="FWY34" s="63"/>
      <c r="FWZ34" s="63"/>
      <c r="FXA34" s="63"/>
      <c r="FXB34" s="63"/>
      <c r="FXC34" s="63"/>
      <c r="FXD34" s="63"/>
      <c r="FXE34" s="63"/>
      <c r="FXF34" s="63"/>
      <c r="FXG34" s="63"/>
      <c r="FXH34" s="63"/>
      <c r="FXI34" s="63"/>
      <c r="FXJ34" s="63"/>
      <c r="FXK34" s="63"/>
      <c r="FXL34" s="63"/>
      <c r="FXM34" s="63"/>
      <c r="FXN34" s="63"/>
      <c r="FXO34" s="63"/>
      <c r="FXP34" s="63"/>
      <c r="FXQ34" s="63"/>
      <c r="FXR34" s="63"/>
      <c r="FXS34" s="63"/>
      <c r="FXT34" s="63"/>
      <c r="FXU34" s="63"/>
      <c r="FXV34" s="63"/>
      <c r="FXW34" s="63"/>
      <c r="FXX34" s="63"/>
      <c r="FXY34" s="63"/>
      <c r="FXZ34" s="63"/>
      <c r="FYA34" s="63"/>
      <c r="FYB34" s="63"/>
      <c r="FYC34" s="63"/>
      <c r="FYD34" s="63"/>
      <c r="FYE34" s="63"/>
      <c r="FYF34" s="63"/>
      <c r="FYG34" s="63"/>
      <c r="FYH34" s="63"/>
      <c r="FYI34" s="63"/>
      <c r="FYJ34" s="63"/>
      <c r="FYK34" s="63"/>
      <c r="FYL34" s="63"/>
      <c r="FYM34" s="63"/>
      <c r="FYN34" s="63"/>
      <c r="FYO34" s="63"/>
      <c r="FYP34" s="63"/>
      <c r="FYQ34" s="63"/>
      <c r="FYR34" s="63"/>
      <c r="FYS34" s="63"/>
      <c r="FYT34" s="63"/>
      <c r="FYU34" s="63"/>
      <c r="FYV34" s="63"/>
      <c r="FYW34" s="63"/>
      <c r="FYX34" s="63"/>
      <c r="FYY34" s="63"/>
      <c r="FYZ34" s="63"/>
      <c r="FZA34" s="63"/>
      <c r="FZB34" s="63"/>
      <c r="FZC34" s="63"/>
      <c r="FZD34" s="63"/>
      <c r="FZE34" s="63"/>
      <c r="FZF34" s="63"/>
      <c r="FZG34" s="63"/>
      <c r="FZH34" s="63"/>
      <c r="FZI34" s="63"/>
      <c r="FZJ34" s="63"/>
      <c r="FZK34" s="63"/>
      <c r="FZL34" s="63"/>
      <c r="FZM34" s="63"/>
      <c r="FZN34" s="63"/>
      <c r="FZO34" s="63"/>
      <c r="FZP34" s="63"/>
      <c r="FZQ34" s="63"/>
      <c r="FZR34" s="63"/>
      <c r="FZS34" s="63"/>
      <c r="FZT34" s="63"/>
      <c r="FZU34" s="63"/>
      <c r="FZV34" s="63"/>
      <c r="FZW34" s="63"/>
      <c r="FZX34" s="63"/>
      <c r="FZY34" s="63"/>
      <c r="FZZ34" s="63"/>
      <c r="GAA34" s="63"/>
      <c r="GAB34" s="63"/>
      <c r="GAC34" s="63"/>
      <c r="GAD34" s="63"/>
      <c r="GAE34" s="63"/>
      <c r="GAF34" s="63"/>
      <c r="GAG34" s="63"/>
      <c r="GAH34" s="63"/>
      <c r="GAI34" s="63"/>
      <c r="GAJ34" s="63"/>
      <c r="GAK34" s="63"/>
      <c r="GAL34" s="63"/>
      <c r="GAM34" s="63"/>
      <c r="GAN34" s="63"/>
      <c r="GAO34" s="63"/>
      <c r="GAP34" s="63"/>
      <c r="GAQ34" s="63"/>
      <c r="GAR34" s="63"/>
      <c r="GAS34" s="63"/>
      <c r="GAT34" s="63"/>
      <c r="GAU34" s="63"/>
      <c r="GAV34" s="63"/>
      <c r="GAW34" s="63"/>
      <c r="GAX34" s="63"/>
      <c r="GAY34" s="63"/>
      <c r="GAZ34" s="63"/>
      <c r="GBA34" s="63"/>
      <c r="GBB34" s="63"/>
      <c r="GBC34" s="63"/>
      <c r="GBD34" s="63"/>
      <c r="GBE34" s="63"/>
      <c r="GBF34" s="63"/>
      <c r="GBG34" s="63"/>
      <c r="GBH34" s="63"/>
      <c r="GBI34" s="63"/>
      <c r="GBJ34" s="63"/>
      <c r="GBK34" s="63"/>
      <c r="GBL34" s="63"/>
      <c r="GBM34" s="63"/>
      <c r="GBN34" s="63"/>
      <c r="GBO34" s="63"/>
      <c r="GBP34" s="63"/>
      <c r="GBQ34" s="63"/>
      <c r="GBR34" s="63"/>
      <c r="GBS34" s="63"/>
      <c r="GBT34" s="63"/>
      <c r="GBU34" s="63"/>
      <c r="GBV34" s="63"/>
      <c r="GBW34" s="63"/>
      <c r="GBX34" s="63"/>
      <c r="GBY34" s="63"/>
      <c r="GBZ34" s="63"/>
      <c r="GCA34" s="63"/>
      <c r="GCB34" s="63"/>
      <c r="GCC34" s="63"/>
      <c r="GCD34" s="63"/>
      <c r="GCE34" s="63"/>
      <c r="GCF34" s="63"/>
      <c r="GCG34" s="63"/>
      <c r="GCH34" s="63"/>
      <c r="GCI34" s="63"/>
      <c r="GCJ34" s="63"/>
      <c r="GCK34" s="63"/>
      <c r="GCL34" s="63"/>
      <c r="GCM34" s="63"/>
      <c r="GCN34" s="63"/>
      <c r="GCO34" s="63"/>
      <c r="GCP34" s="63"/>
      <c r="GCQ34" s="63"/>
      <c r="GCR34" s="63"/>
      <c r="GCS34" s="63"/>
      <c r="GCT34" s="63"/>
      <c r="GCU34" s="63"/>
      <c r="GCV34" s="63"/>
      <c r="GCW34" s="63"/>
      <c r="GCX34" s="63"/>
      <c r="GCY34" s="63"/>
      <c r="GCZ34" s="63"/>
      <c r="GDA34" s="63"/>
      <c r="GDB34" s="63"/>
      <c r="GDC34" s="63"/>
      <c r="GDD34" s="63"/>
      <c r="GDE34" s="63"/>
      <c r="GDF34" s="63"/>
      <c r="GDG34" s="63"/>
      <c r="GDH34" s="63"/>
      <c r="GDI34" s="63"/>
      <c r="GDJ34" s="63"/>
      <c r="GDK34" s="63"/>
      <c r="GDL34" s="63"/>
      <c r="GDM34" s="63"/>
      <c r="GDN34" s="63"/>
      <c r="GDO34" s="63"/>
      <c r="GDP34" s="63"/>
      <c r="GDQ34" s="63"/>
      <c r="GDR34" s="63"/>
      <c r="GDS34" s="63"/>
      <c r="GDT34" s="63"/>
      <c r="GDU34" s="63"/>
      <c r="GDV34" s="63"/>
      <c r="GDW34" s="63"/>
      <c r="GDX34" s="63"/>
      <c r="GDY34" s="63"/>
      <c r="GDZ34" s="63"/>
      <c r="GEA34" s="63"/>
      <c r="GEB34" s="63"/>
      <c r="GEC34" s="63"/>
      <c r="GED34" s="63"/>
      <c r="GEE34" s="63"/>
      <c r="GEF34" s="63"/>
      <c r="GEG34" s="63"/>
      <c r="GEH34" s="63"/>
      <c r="GEI34" s="63"/>
      <c r="GEJ34" s="63"/>
      <c r="GEK34" s="63"/>
      <c r="GEL34" s="63"/>
      <c r="GEM34" s="63"/>
      <c r="GEN34" s="63"/>
      <c r="GEO34" s="63"/>
      <c r="GEP34" s="63"/>
      <c r="GEQ34" s="63"/>
      <c r="GER34" s="63"/>
      <c r="GES34" s="63"/>
      <c r="GET34" s="63"/>
      <c r="GEU34" s="63"/>
      <c r="GEV34" s="63"/>
      <c r="GEW34" s="63"/>
      <c r="GEX34" s="63"/>
      <c r="GEY34" s="63"/>
      <c r="GEZ34" s="63"/>
      <c r="GFA34" s="63"/>
      <c r="GFB34" s="63"/>
      <c r="GFC34" s="63"/>
      <c r="GFD34" s="63"/>
      <c r="GFE34" s="63"/>
      <c r="GFF34" s="63"/>
      <c r="GFG34" s="63"/>
      <c r="GFH34" s="63"/>
      <c r="GFI34" s="63"/>
      <c r="GFJ34" s="63"/>
      <c r="GFK34" s="63"/>
      <c r="GFL34" s="63"/>
      <c r="GFM34" s="63"/>
      <c r="GFN34" s="63"/>
      <c r="GFO34" s="63"/>
      <c r="GFP34" s="63"/>
      <c r="GFQ34" s="63"/>
      <c r="GFR34" s="63"/>
      <c r="GFS34" s="63"/>
      <c r="GFT34" s="63"/>
      <c r="GFU34" s="63"/>
      <c r="GFV34" s="63"/>
      <c r="GFW34" s="63"/>
      <c r="GFX34" s="63"/>
      <c r="GFY34" s="63"/>
      <c r="GFZ34" s="63"/>
      <c r="GGA34" s="63"/>
      <c r="GGB34" s="63"/>
      <c r="GGC34" s="63"/>
      <c r="GGD34" s="63"/>
      <c r="GGE34" s="63"/>
      <c r="GGF34" s="63"/>
      <c r="GGG34" s="63"/>
      <c r="GGH34" s="63"/>
      <c r="GGI34" s="63"/>
      <c r="GGJ34" s="63"/>
      <c r="GGK34" s="63"/>
      <c r="GGL34" s="63"/>
      <c r="GGM34" s="63"/>
      <c r="GGN34" s="63"/>
      <c r="GGO34" s="63"/>
      <c r="GGP34" s="63"/>
      <c r="GGQ34" s="63"/>
      <c r="GGR34" s="63"/>
      <c r="GGS34" s="63"/>
      <c r="GGT34" s="63"/>
      <c r="GGU34" s="63"/>
      <c r="GGV34" s="63"/>
      <c r="GGW34" s="63"/>
      <c r="GGX34" s="63"/>
      <c r="GGY34" s="63"/>
      <c r="GGZ34" s="63"/>
      <c r="GHA34" s="63"/>
      <c r="GHB34" s="63"/>
      <c r="GHC34" s="63"/>
      <c r="GHD34" s="63"/>
      <c r="GHE34" s="63"/>
      <c r="GHF34" s="63"/>
      <c r="GHG34" s="63"/>
      <c r="GHH34" s="63"/>
      <c r="GHI34" s="63"/>
      <c r="GHJ34" s="63"/>
      <c r="GHK34" s="63"/>
      <c r="GHL34" s="63"/>
      <c r="GHM34" s="63"/>
      <c r="GHN34" s="63"/>
      <c r="GHO34" s="63"/>
      <c r="GHP34" s="63"/>
      <c r="GHQ34" s="63"/>
      <c r="GHR34" s="63"/>
      <c r="GHS34" s="63"/>
      <c r="GHT34" s="63"/>
      <c r="GHU34" s="63"/>
      <c r="GHV34" s="63"/>
      <c r="GHW34" s="63"/>
      <c r="GHX34" s="63"/>
      <c r="GHY34" s="63"/>
      <c r="GHZ34" s="63"/>
      <c r="GIA34" s="63"/>
      <c r="GIB34" s="63"/>
      <c r="GIC34" s="63"/>
      <c r="GID34" s="63"/>
      <c r="GIE34" s="63"/>
      <c r="GIF34" s="63"/>
      <c r="GIG34" s="63"/>
      <c r="GIH34" s="63"/>
      <c r="GII34" s="63"/>
      <c r="GIJ34" s="63"/>
      <c r="GIK34" s="63"/>
      <c r="GIL34" s="63"/>
      <c r="GIM34" s="63"/>
      <c r="GIN34" s="63"/>
      <c r="GIO34" s="63"/>
      <c r="GIP34" s="63"/>
      <c r="GIQ34" s="63"/>
      <c r="GIR34" s="63"/>
      <c r="GIS34" s="63"/>
      <c r="GIT34" s="63"/>
      <c r="GIU34" s="63"/>
      <c r="GIV34" s="63"/>
      <c r="GIW34" s="63"/>
      <c r="GIX34" s="63"/>
      <c r="GIY34" s="63"/>
      <c r="GIZ34" s="63"/>
      <c r="GJA34" s="63"/>
      <c r="GJB34" s="63"/>
      <c r="GJC34" s="63"/>
      <c r="GJD34" s="63"/>
      <c r="GJE34" s="63"/>
      <c r="GJF34" s="63"/>
      <c r="GJG34" s="63"/>
      <c r="GJH34" s="63"/>
      <c r="GJI34" s="63"/>
      <c r="GJJ34" s="63"/>
      <c r="GJK34" s="63"/>
      <c r="GJL34" s="63"/>
      <c r="GJM34" s="63"/>
      <c r="GJN34" s="63"/>
      <c r="GJO34" s="63"/>
      <c r="GJP34" s="63"/>
      <c r="GJQ34" s="63"/>
      <c r="GJR34" s="63"/>
      <c r="GJS34" s="63"/>
      <c r="GJT34" s="63"/>
      <c r="GJU34" s="63"/>
      <c r="GJV34" s="63"/>
      <c r="GJW34" s="63"/>
      <c r="GJX34" s="63"/>
      <c r="GJY34" s="63"/>
      <c r="GJZ34" s="63"/>
      <c r="GKA34" s="63"/>
      <c r="GKB34" s="63"/>
      <c r="GKC34" s="63"/>
      <c r="GKD34" s="63"/>
      <c r="GKE34" s="63"/>
      <c r="GKF34" s="63"/>
      <c r="GKG34" s="63"/>
      <c r="GKH34" s="63"/>
      <c r="GKI34" s="63"/>
      <c r="GKJ34" s="63"/>
      <c r="GKK34" s="63"/>
      <c r="GKL34" s="63"/>
      <c r="GKM34" s="63"/>
      <c r="GKN34" s="63"/>
      <c r="GKO34" s="63"/>
      <c r="GKP34" s="63"/>
      <c r="GKQ34" s="63"/>
      <c r="GKR34" s="63"/>
      <c r="GKS34" s="63"/>
      <c r="GKT34" s="63"/>
      <c r="GKU34" s="63"/>
      <c r="GKV34" s="63"/>
      <c r="GKW34" s="63"/>
      <c r="GKX34" s="63"/>
      <c r="GKY34" s="63"/>
      <c r="GKZ34" s="63"/>
      <c r="GLA34" s="63"/>
      <c r="GLB34" s="63"/>
      <c r="GLC34" s="63"/>
      <c r="GLD34" s="63"/>
      <c r="GLE34" s="63"/>
      <c r="GLF34" s="63"/>
      <c r="GLG34" s="63"/>
      <c r="GLH34" s="63"/>
      <c r="GLI34" s="63"/>
      <c r="GLJ34" s="63"/>
      <c r="GLK34" s="63"/>
      <c r="GLL34" s="63"/>
      <c r="GLM34" s="63"/>
      <c r="GLN34" s="63"/>
      <c r="GLO34" s="63"/>
      <c r="GLP34" s="63"/>
      <c r="GLQ34" s="63"/>
      <c r="GLR34" s="63"/>
      <c r="GLS34" s="63"/>
      <c r="GLT34" s="63"/>
      <c r="GLU34" s="63"/>
      <c r="GLV34" s="63"/>
      <c r="GLW34" s="63"/>
      <c r="GLX34" s="63"/>
      <c r="GLY34" s="63"/>
      <c r="GLZ34" s="63"/>
      <c r="GMA34" s="63"/>
      <c r="GMB34" s="63"/>
      <c r="GMC34" s="63"/>
      <c r="GMD34" s="63"/>
      <c r="GME34" s="63"/>
      <c r="GMF34" s="63"/>
      <c r="GMG34" s="63"/>
      <c r="GMH34" s="63"/>
      <c r="GMI34" s="63"/>
      <c r="GMJ34" s="63"/>
      <c r="GMK34" s="63"/>
      <c r="GML34" s="63"/>
      <c r="GMM34" s="63"/>
      <c r="GMN34" s="63"/>
      <c r="GMO34" s="63"/>
      <c r="GMP34" s="63"/>
      <c r="GMQ34" s="63"/>
      <c r="GMR34" s="63"/>
      <c r="GMS34" s="63"/>
      <c r="GMT34" s="63"/>
      <c r="GMU34" s="63"/>
      <c r="GMV34" s="63"/>
      <c r="GMW34" s="63"/>
      <c r="GMX34" s="63"/>
      <c r="GMY34" s="63"/>
      <c r="GMZ34" s="63"/>
      <c r="GNA34" s="63"/>
      <c r="GNB34" s="63"/>
      <c r="GNC34" s="63"/>
      <c r="GND34" s="63"/>
      <c r="GNE34" s="63"/>
      <c r="GNF34" s="63"/>
      <c r="GNG34" s="63"/>
      <c r="GNH34" s="63"/>
      <c r="GNI34" s="63"/>
      <c r="GNJ34" s="63"/>
      <c r="GNK34" s="63"/>
      <c r="GNL34" s="63"/>
      <c r="GNM34" s="63"/>
      <c r="GNN34" s="63"/>
      <c r="GNO34" s="63"/>
      <c r="GNP34" s="63"/>
      <c r="GNQ34" s="63"/>
      <c r="GNR34" s="63"/>
      <c r="GNS34" s="63"/>
      <c r="GNT34" s="63"/>
      <c r="GNU34" s="63"/>
      <c r="GNV34" s="63"/>
      <c r="GNW34" s="63"/>
      <c r="GNX34" s="63"/>
      <c r="GNY34" s="63"/>
      <c r="GNZ34" s="63"/>
      <c r="GOA34" s="63"/>
      <c r="GOB34" s="63"/>
      <c r="GOC34" s="63"/>
      <c r="GOD34" s="63"/>
      <c r="GOE34" s="63"/>
      <c r="GOF34" s="63"/>
      <c r="GOG34" s="63"/>
      <c r="GOH34" s="63"/>
      <c r="GOI34" s="63"/>
      <c r="GOJ34" s="63"/>
      <c r="GOK34" s="63"/>
      <c r="GOL34" s="63"/>
      <c r="GOM34" s="63"/>
      <c r="GON34" s="63"/>
      <c r="GOO34" s="63"/>
      <c r="GOP34" s="63"/>
      <c r="GOQ34" s="63"/>
      <c r="GOR34" s="63"/>
      <c r="GOS34" s="63"/>
      <c r="GOT34" s="63"/>
      <c r="GOU34" s="63"/>
      <c r="GOV34" s="63"/>
      <c r="GOW34" s="63"/>
      <c r="GOX34" s="63"/>
      <c r="GOY34" s="63"/>
      <c r="GOZ34" s="63"/>
      <c r="GPA34" s="63"/>
      <c r="GPB34" s="63"/>
      <c r="GPC34" s="63"/>
      <c r="GPD34" s="63"/>
      <c r="GPE34" s="63"/>
      <c r="GPF34" s="63"/>
      <c r="GPG34" s="63"/>
      <c r="GPH34" s="63"/>
      <c r="GPI34" s="63"/>
      <c r="GPJ34" s="63"/>
      <c r="GPK34" s="63"/>
      <c r="GPL34" s="63"/>
      <c r="GPM34" s="63"/>
      <c r="GPN34" s="63"/>
      <c r="GPO34" s="63"/>
      <c r="GPP34" s="63"/>
      <c r="GPQ34" s="63"/>
      <c r="GPR34" s="63"/>
      <c r="GPS34" s="63"/>
      <c r="GPT34" s="63"/>
      <c r="GPU34" s="63"/>
      <c r="GPV34" s="63"/>
      <c r="GPW34" s="63"/>
      <c r="GPX34" s="63"/>
      <c r="GPY34" s="63"/>
      <c r="GPZ34" s="63"/>
      <c r="GQA34" s="63"/>
      <c r="GQB34" s="63"/>
      <c r="GQC34" s="63"/>
      <c r="GQD34" s="63"/>
      <c r="GQE34" s="63"/>
      <c r="GQF34" s="63"/>
      <c r="GQG34" s="63"/>
      <c r="GQH34" s="63"/>
      <c r="GQI34" s="63"/>
      <c r="GQJ34" s="63"/>
      <c r="GQK34" s="63"/>
      <c r="GQL34" s="63"/>
      <c r="GQM34" s="63"/>
      <c r="GQN34" s="63"/>
      <c r="GQO34" s="63"/>
      <c r="GQP34" s="63"/>
      <c r="GQQ34" s="63"/>
      <c r="GQR34" s="63"/>
      <c r="GQS34" s="63"/>
      <c r="GQT34" s="63"/>
      <c r="GQU34" s="63"/>
      <c r="GQV34" s="63"/>
      <c r="GQW34" s="63"/>
      <c r="GQX34" s="63"/>
      <c r="GQY34" s="63"/>
      <c r="GQZ34" s="63"/>
      <c r="GRA34" s="63"/>
      <c r="GRB34" s="63"/>
      <c r="GRC34" s="63"/>
      <c r="GRD34" s="63"/>
      <c r="GRE34" s="63"/>
      <c r="GRF34" s="63"/>
      <c r="GRG34" s="63"/>
      <c r="GRH34" s="63"/>
      <c r="GRI34" s="63"/>
      <c r="GRJ34" s="63"/>
      <c r="GRK34" s="63"/>
      <c r="GRL34" s="63"/>
      <c r="GRM34" s="63"/>
      <c r="GRN34" s="63"/>
      <c r="GRO34" s="63"/>
      <c r="GRP34" s="63"/>
      <c r="GRQ34" s="63"/>
      <c r="GRR34" s="63"/>
      <c r="GRS34" s="63"/>
      <c r="GRT34" s="63"/>
      <c r="GRU34" s="63"/>
      <c r="GRV34" s="63"/>
      <c r="GRW34" s="63"/>
      <c r="GRX34" s="63"/>
      <c r="GRY34" s="63"/>
      <c r="GRZ34" s="63"/>
      <c r="GSA34" s="63"/>
      <c r="GSB34" s="63"/>
      <c r="GSC34" s="63"/>
      <c r="GSD34" s="63"/>
      <c r="GSE34" s="63"/>
      <c r="GSF34" s="63"/>
      <c r="GSG34" s="63"/>
      <c r="GSH34" s="63"/>
      <c r="GSI34" s="63"/>
      <c r="GSJ34" s="63"/>
      <c r="GSK34" s="63"/>
      <c r="GSL34" s="63"/>
      <c r="GSM34" s="63"/>
      <c r="GSN34" s="63"/>
      <c r="GSO34" s="63"/>
      <c r="GSP34" s="63"/>
      <c r="GSQ34" s="63"/>
      <c r="GSR34" s="63"/>
      <c r="GSS34" s="63"/>
      <c r="GST34" s="63"/>
      <c r="GSU34" s="63"/>
      <c r="GSV34" s="63"/>
      <c r="GSW34" s="63"/>
      <c r="GSX34" s="63"/>
      <c r="GSY34" s="63"/>
      <c r="GSZ34" s="63"/>
      <c r="GTA34" s="63"/>
      <c r="GTB34" s="63"/>
      <c r="GTC34" s="63"/>
      <c r="GTD34" s="63"/>
      <c r="GTE34" s="63"/>
      <c r="GTF34" s="63"/>
      <c r="GTG34" s="63"/>
      <c r="GTH34" s="63"/>
      <c r="GTI34" s="63"/>
      <c r="GTJ34" s="63"/>
      <c r="GTK34" s="63"/>
      <c r="GTL34" s="63"/>
      <c r="GTM34" s="63"/>
      <c r="GTN34" s="63"/>
      <c r="GTO34" s="63"/>
      <c r="GTP34" s="63"/>
      <c r="GTQ34" s="63"/>
      <c r="GTR34" s="63"/>
      <c r="GTS34" s="63"/>
      <c r="GTT34" s="63"/>
      <c r="GTU34" s="63"/>
      <c r="GTV34" s="63"/>
      <c r="GTW34" s="63"/>
      <c r="GTX34" s="63"/>
      <c r="GTY34" s="63"/>
      <c r="GTZ34" s="63"/>
      <c r="GUA34" s="63"/>
      <c r="GUB34" s="63"/>
      <c r="GUC34" s="63"/>
      <c r="GUD34" s="63"/>
      <c r="GUE34" s="63"/>
      <c r="GUF34" s="63"/>
      <c r="GUG34" s="63"/>
      <c r="GUH34" s="63"/>
      <c r="GUI34" s="63"/>
      <c r="GUJ34" s="63"/>
      <c r="GUK34" s="63"/>
      <c r="GUL34" s="63"/>
      <c r="GUM34" s="63"/>
      <c r="GUN34" s="63"/>
      <c r="GUO34" s="63"/>
      <c r="GUP34" s="63"/>
      <c r="GUQ34" s="63"/>
      <c r="GUR34" s="63"/>
      <c r="GUS34" s="63"/>
      <c r="GUT34" s="63"/>
      <c r="GUU34" s="63"/>
      <c r="GUV34" s="63"/>
      <c r="GUW34" s="63"/>
      <c r="GUX34" s="63"/>
      <c r="GUY34" s="63"/>
      <c r="GUZ34" s="63"/>
      <c r="GVA34" s="63"/>
      <c r="GVB34" s="63"/>
      <c r="GVC34" s="63"/>
      <c r="GVD34" s="63"/>
      <c r="GVE34" s="63"/>
      <c r="GVF34" s="63"/>
      <c r="GVG34" s="63"/>
      <c r="GVH34" s="63"/>
      <c r="GVI34" s="63"/>
      <c r="GVJ34" s="63"/>
      <c r="GVK34" s="63"/>
      <c r="GVL34" s="63"/>
      <c r="GVM34" s="63"/>
      <c r="GVN34" s="63"/>
      <c r="GVO34" s="63"/>
      <c r="GVP34" s="63"/>
      <c r="GVQ34" s="63"/>
      <c r="GVR34" s="63"/>
      <c r="GVS34" s="63"/>
      <c r="GVT34" s="63"/>
      <c r="GVU34" s="63"/>
      <c r="GVV34" s="63"/>
      <c r="GVW34" s="63"/>
      <c r="GVX34" s="63"/>
      <c r="GVY34" s="63"/>
      <c r="GVZ34" s="63"/>
      <c r="GWA34" s="63"/>
      <c r="GWB34" s="63"/>
      <c r="GWC34" s="63"/>
      <c r="GWD34" s="63"/>
      <c r="GWE34" s="63"/>
      <c r="GWF34" s="63"/>
      <c r="GWG34" s="63"/>
      <c r="GWH34" s="63"/>
      <c r="GWI34" s="63"/>
      <c r="GWJ34" s="63"/>
      <c r="GWK34" s="63"/>
      <c r="GWL34" s="63"/>
      <c r="GWM34" s="63"/>
      <c r="GWN34" s="63"/>
      <c r="GWO34" s="63"/>
      <c r="GWP34" s="63"/>
      <c r="GWQ34" s="63"/>
      <c r="GWR34" s="63"/>
      <c r="GWS34" s="63"/>
      <c r="GWT34" s="63"/>
      <c r="GWU34" s="63"/>
      <c r="GWV34" s="63"/>
      <c r="GWW34" s="63"/>
      <c r="GWX34" s="63"/>
      <c r="GWY34" s="63"/>
      <c r="GWZ34" s="63"/>
      <c r="GXA34" s="63"/>
      <c r="GXB34" s="63"/>
      <c r="GXC34" s="63"/>
      <c r="GXD34" s="63"/>
      <c r="GXE34" s="63"/>
      <c r="GXF34" s="63"/>
      <c r="GXG34" s="63"/>
      <c r="GXH34" s="63"/>
      <c r="GXI34" s="63"/>
      <c r="GXJ34" s="63"/>
      <c r="GXK34" s="63"/>
      <c r="GXL34" s="63"/>
      <c r="GXM34" s="63"/>
      <c r="GXN34" s="63"/>
      <c r="GXO34" s="63"/>
      <c r="GXP34" s="63"/>
      <c r="GXQ34" s="63"/>
      <c r="GXR34" s="63"/>
      <c r="GXS34" s="63"/>
      <c r="GXT34" s="63"/>
      <c r="GXU34" s="63"/>
      <c r="GXV34" s="63"/>
      <c r="GXW34" s="63"/>
      <c r="GXX34" s="63"/>
      <c r="GXY34" s="63"/>
      <c r="GXZ34" s="63"/>
      <c r="GYA34" s="63"/>
      <c r="GYB34" s="63"/>
      <c r="GYC34" s="63"/>
      <c r="GYD34" s="63"/>
      <c r="GYE34" s="63"/>
      <c r="GYF34" s="63"/>
      <c r="GYG34" s="63"/>
      <c r="GYH34" s="63"/>
      <c r="GYI34" s="63"/>
      <c r="GYJ34" s="63"/>
      <c r="GYK34" s="63"/>
      <c r="GYL34" s="63"/>
      <c r="GYM34" s="63"/>
      <c r="GYN34" s="63"/>
      <c r="GYO34" s="63"/>
      <c r="GYP34" s="63"/>
      <c r="GYQ34" s="63"/>
      <c r="GYR34" s="63"/>
      <c r="GYS34" s="63"/>
      <c r="GYT34" s="63"/>
      <c r="GYU34" s="63"/>
      <c r="GYV34" s="63"/>
      <c r="GYW34" s="63"/>
      <c r="GYX34" s="63"/>
      <c r="GYY34" s="63"/>
      <c r="GYZ34" s="63"/>
      <c r="GZA34" s="63"/>
      <c r="GZB34" s="63"/>
      <c r="GZC34" s="63"/>
      <c r="GZD34" s="63"/>
      <c r="GZE34" s="63"/>
      <c r="GZF34" s="63"/>
      <c r="GZG34" s="63"/>
      <c r="GZH34" s="63"/>
      <c r="GZI34" s="63"/>
      <c r="GZJ34" s="63"/>
      <c r="GZK34" s="63"/>
      <c r="GZL34" s="63"/>
      <c r="GZM34" s="63"/>
      <c r="GZN34" s="63"/>
      <c r="GZO34" s="63"/>
      <c r="GZP34" s="63"/>
      <c r="GZQ34" s="63"/>
      <c r="GZR34" s="63"/>
      <c r="GZS34" s="63"/>
      <c r="GZT34" s="63"/>
      <c r="GZU34" s="63"/>
      <c r="GZV34" s="63"/>
      <c r="GZW34" s="63"/>
      <c r="GZX34" s="63"/>
      <c r="GZY34" s="63"/>
      <c r="GZZ34" s="63"/>
      <c r="HAA34" s="63"/>
      <c r="HAB34" s="63"/>
      <c r="HAC34" s="63"/>
      <c r="HAD34" s="63"/>
      <c r="HAE34" s="63"/>
      <c r="HAF34" s="63"/>
      <c r="HAG34" s="63"/>
      <c r="HAH34" s="63"/>
      <c r="HAI34" s="63"/>
      <c r="HAJ34" s="63"/>
      <c r="HAK34" s="63"/>
      <c r="HAL34" s="63"/>
      <c r="HAM34" s="63"/>
      <c r="HAN34" s="63"/>
      <c r="HAO34" s="63"/>
      <c r="HAP34" s="63"/>
      <c r="HAQ34" s="63"/>
      <c r="HAR34" s="63"/>
      <c r="HAS34" s="63"/>
      <c r="HAT34" s="63"/>
      <c r="HAU34" s="63"/>
      <c r="HAV34" s="63"/>
      <c r="HAW34" s="63"/>
      <c r="HAX34" s="63"/>
      <c r="HAY34" s="63"/>
      <c r="HAZ34" s="63"/>
      <c r="HBA34" s="63"/>
      <c r="HBB34" s="63"/>
      <c r="HBC34" s="63"/>
      <c r="HBD34" s="63"/>
      <c r="HBE34" s="63"/>
      <c r="HBF34" s="63"/>
      <c r="HBG34" s="63"/>
      <c r="HBH34" s="63"/>
      <c r="HBI34" s="63"/>
      <c r="HBJ34" s="63"/>
      <c r="HBK34" s="63"/>
      <c r="HBL34" s="63"/>
      <c r="HBM34" s="63"/>
      <c r="HBN34" s="63"/>
      <c r="HBO34" s="63"/>
      <c r="HBP34" s="63"/>
      <c r="HBQ34" s="63"/>
      <c r="HBR34" s="63"/>
      <c r="HBS34" s="63"/>
      <c r="HBT34" s="63"/>
      <c r="HBU34" s="63"/>
      <c r="HBV34" s="63"/>
      <c r="HBW34" s="63"/>
      <c r="HBX34" s="63"/>
      <c r="HBY34" s="63"/>
      <c r="HBZ34" s="63"/>
      <c r="HCA34" s="63"/>
      <c r="HCB34" s="63"/>
      <c r="HCC34" s="63"/>
      <c r="HCD34" s="63"/>
      <c r="HCE34" s="63"/>
      <c r="HCF34" s="63"/>
      <c r="HCG34" s="63"/>
      <c r="HCH34" s="63"/>
      <c r="HCI34" s="63"/>
      <c r="HCJ34" s="63"/>
      <c r="HCK34" s="63"/>
      <c r="HCL34" s="63"/>
      <c r="HCM34" s="63"/>
      <c r="HCN34" s="63"/>
      <c r="HCO34" s="63"/>
      <c r="HCP34" s="63"/>
      <c r="HCQ34" s="63"/>
      <c r="HCR34" s="63"/>
      <c r="HCS34" s="63"/>
      <c r="HCT34" s="63"/>
      <c r="HCU34" s="63"/>
      <c r="HCV34" s="63"/>
      <c r="HCW34" s="63"/>
      <c r="HCX34" s="63"/>
      <c r="HCY34" s="63"/>
      <c r="HCZ34" s="63"/>
      <c r="HDA34" s="63"/>
      <c r="HDB34" s="63"/>
      <c r="HDC34" s="63"/>
      <c r="HDD34" s="63"/>
      <c r="HDE34" s="63"/>
      <c r="HDF34" s="63"/>
      <c r="HDG34" s="63"/>
      <c r="HDH34" s="63"/>
      <c r="HDI34" s="63"/>
      <c r="HDJ34" s="63"/>
      <c r="HDK34" s="63"/>
      <c r="HDL34" s="63"/>
      <c r="HDM34" s="63"/>
      <c r="HDN34" s="63"/>
      <c r="HDO34" s="63"/>
      <c r="HDP34" s="63"/>
      <c r="HDQ34" s="63"/>
      <c r="HDR34" s="63"/>
      <c r="HDS34" s="63"/>
      <c r="HDT34" s="63"/>
      <c r="HDU34" s="63"/>
      <c r="HDV34" s="63"/>
      <c r="HDW34" s="63"/>
      <c r="HDX34" s="63"/>
      <c r="HDY34" s="63"/>
      <c r="HDZ34" s="63"/>
      <c r="HEA34" s="63"/>
      <c r="HEB34" s="63"/>
      <c r="HEC34" s="63"/>
      <c r="HED34" s="63"/>
      <c r="HEE34" s="63"/>
      <c r="HEF34" s="63"/>
      <c r="HEG34" s="63"/>
      <c r="HEH34" s="63"/>
      <c r="HEI34" s="63"/>
      <c r="HEJ34" s="63"/>
      <c r="HEK34" s="63"/>
      <c r="HEL34" s="63"/>
      <c r="HEM34" s="63"/>
      <c r="HEN34" s="63"/>
      <c r="HEO34" s="63"/>
      <c r="HEP34" s="63"/>
      <c r="HEQ34" s="63"/>
      <c r="HER34" s="63"/>
      <c r="HES34" s="63"/>
      <c r="HET34" s="63"/>
      <c r="HEU34" s="63"/>
      <c r="HEV34" s="63"/>
      <c r="HEW34" s="63"/>
      <c r="HEX34" s="63"/>
      <c r="HEY34" s="63"/>
      <c r="HEZ34" s="63"/>
      <c r="HFA34" s="63"/>
      <c r="HFB34" s="63"/>
      <c r="HFC34" s="63"/>
      <c r="HFD34" s="63"/>
      <c r="HFE34" s="63"/>
      <c r="HFF34" s="63"/>
      <c r="HFG34" s="63"/>
      <c r="HFH34" s="63"/>
      <c r="HFI34" s="63"/>
      <c r="HFJ34" s="63"/>
      <c r="HFK34" s="63"/>
      <c r="HFL34" s="63"/>
      <c r="HFM34" s="63"/>
      <c r="HFN34" s="63"/>
      <c r="HFO34" s="63"/>
      <c r="HFP34" s="63"/>
      <c r="HFQ34" s="63"/>
      <c r="HFR34" s="63"/>
      <c r="HFS34" s="63"/>
      <c r="HFT34" s="63"/>
      <c r="HFU34" s="63"/>
      <c r="HFV34" s="63"/>
      <c r="HFW34" s="63"/>
      <c r="HFX34" s="63"/>
      <c r="HFY34" s="63"/>
      <c r="HFZ34" s="63"/>
      <c r="HGA34" s="63"/>
      <c r="HGB34" s="63"/>
      <c r="HGC34" s="63"/>
      <c r="HGD34" s="63"/>
      <c r="HGE34" s="63"/>
      <c r="HGF34" s="63"/>
      <c r="HGG34" s="63"/>
      <c r="HGH34" s="63"/>
      <c r="HGI34" s="63"/>
      <c r="HGJ34" s="63"/>
      <c r="HGK34" s="63"/>
      <c r="HGL34" s="63"/>
      <c r="HGM34" s="63"/>
      <c r="HGN34" s="63"/>
      <c r="HGO34" s="63"/>
      <c r="HGP34" s="63"/>
      <c r="HGQ34" s="63"/>
      <c r="HGR34" s="63"/>
      <c r="HGS34" s="63"/>
      <c r="HGT34" s="63"/>
      <c r="HGU34" s="63"/>
      <c r="HGV34" s="63"/>
      <c r="HGW34" s="63"/>
      <c r="HGX34" s="63"/>
      <c r="HGY34" s="63"/>
      <c r="HGZ34" s="63"/>
      <c r="HHA34" s="63"/>
      <c r="HHB34" s="63"/>
      <c r="HHC34" s="63"/>
      <c r="HHD34" s="63"/>
      <c r="HHE34" s="63"/>
      <c r="HHF34" s="63"/>
      <c r="HHG34" s="63"/>
      <c r="HHH34" s="63"/>
      <c r="HHI34" s="63"/>
      <c r="HHJ34" s="63"/>
      <c r="HHK34" s="63"/>
      <c r="HHL34" s="63"/>
      <c r="HHM34" s="63"/>
      <c r="HHN34" s="63"/>
      <c r="HHO34" s="63"/>
      <c r="HHP34" s="63"/>
      <c r="HHQ34" s="63"/>
      <c r="HHR34" s="63"/>
      <c r="HHS34" s="63"/>
      <c r="HHT34" s="63"/>
      <c r="HHU34" s="63"/>
      <c r="HHV34" s="63"/>
      <c r="HHW34" s="63"/>
      <c r="HHX34" s="63"/>
      <c r="HHY34" s="63"/>
      <c r="HHZ34" s="63"/>
      <c r="HIA34" s="63"/>
      <c r="HIB34" s="63"/>
      <c r="HIC34" s="63"/>
      <c r="HID34" s="63"/>
      <c r="HIE34" s="63"/>
      <c r="HIF34" s="63"/>
      <c r="HIG34" s="63"/>
      <c r="HIH34" s="63"/>
      <c r="HII34" s="63"/>
      <c r="HIJ34" s="63"/>
      <c r="HIK34" s="63"/>
      <c r="HIL34" s="63"/>
      <c r="HIM34" s="63"/>
      <c r="HIN34" s="63"/>
      <c r="HIO34" s="63"/>
      <c r="HIP34" s="63"/>
      <c r="HIQ34" s="63"/>
      <c r="HIR34" s="63"/>
      <c r="HIS34" s="63"/>
      <c r="HIT34" s="63"/>
      <c r="HIU34" s="63"/>
      <c r="HIV34" s="63"/>
      <c r="HIW34" s="63"/>
      <c r="HIX34" s="63"/>
      <c r="HIY34" s="63"/>
      <c r="HIZ34" s="63"/>
      <c r="HJA34" s="63"/>
      <c r="HJB34" s="63"/>
      <c r="HJC34" s="63"/>
      <c r="HJD34" s="63"/>
      <c r="HJE34" s="63"/>
      <c r="HJF34" s="63"/>
      <c r="HJG34" s="63"/>
      <c r="HJH34" s="63"/>
      <c r="HJI34" s="63"/>
      <c r="HJJ34" s="63"/>
      <c r="HJK34" s="63"/>
      <c r="HJL34" s="63"/>
      <c r="HJM34" s="63"/>
      <c r="HJN34" s="63"/>
      <c r="HJO34" s="63"/>
      <c r="HJP34" s="63"/>
      <c r="HJQ34" s="63"/>
      <c r="HJR34" s="63"/>
      <c r="HJS34" s="63"/>
      <c r="HJT34" s="63"/>
      <c r="HJU34" s="63"/>
      <c r="HJV34" s="63"/>
      <c r="HJW34" s="63"/>
      <c r="HJX34" s="63"/>
      <c r="HJY34" s="63"/>
      <c r="HJZ34" s="63"/>
      <c r="HKA34" s="63"/>
      <c r="HKB34" s="63"/>
      <c r="HKC34" s="63"/>
      <c r="HKD34" s="63"/>
      <c r="HKE34" s="63"/>
      <c r="HKF34" s="63"/>
      <c r="HKG34" s="63"/>
      <c r="HKH34" s="63"/>
      <c r="HKI34" s="63"/>
      <c r="HKJ34" s="63"/>
      <c r="HKK34" s="63"/>
      <c r="HKL34" s="63"/>
      <c r="HKM34" s="63"/>
      <c r="HKN34" s="63"/>
      <c r="HKO34" s="63"/>
      <c r="HKP34" s="63"/>
      <c r="HKQ34" s="63"/>
      <c r="HKR34" s="63"/>
      <c r="HKS34" s="63"/>
      <c r="HKT34" s="63"/>
      <c r="HKU34" s="63"/>
      <c r="HKV34" s="63"/>
      <c r="HKW34" s="63"/>
      <c r="HKX34" s="63"/>
      <c r="HKY34" s="63"/>
      <c r="HKZ34" s="63"/>
      <c r="HLA34" s="63"/>
      <c r="HLB34" s="63"/>
      <c r="HLC34" s="63"/>
      <c r="HLD34" s="63"/>
      <c r="HLE34" s="63"/>
      <c r="HLF34" s="63"/>
      <c r="HLG34" s="63"/>
      <c r="HLH34" s="63"/>
      <c r="HLI34" s="63"/>
      <c r="HLJ34" s="63"/>
      <c r="HLK34" s="63"/>
      <c r="HLL34" s="63"/>
      <c r="HLM34" s="63"/>
      <c r="HLN34" s="63"/>
      <c r="HLO34" s="63"/>
      <c r="HLP34" s="63"/>
      <c r="HLQ34" s="63"/>
      <c r="HLR34" s="63"/>
      <c r="HLS34" s="63"/>
      <c r="HLT34" s="63"/>
      <c r="HLU34" s="63"/>
      <c r="HLV34" s="63"/>
      <c r="HLW34" s="63"/>
      <c r="HLX34" s="63"/>
      <c r="HLY34" s="63"/>
      <c r="HLZ34" s="63"/>
      <c r="HMA34" s="63"/>
      <c r="HMB34" s="63"/>
      <c r="HMC34" s="63"/>
      <c r="HMD34" s="63"/>
      <c r="HME34" s="63"/>
      <c r="HMF34" s="63"/>
      <c r="HMG34" s="63"/>
      <c r="HMH34" s="63"/>
      <c r="HMI34" s="63"/>
      <c r="HMJ34" s="63"/>
      <c r="HMK34" s="63"/>
      <c r="HML34" s="63"/>
      <c r="HMM34" s="63"/>
      <c r="HMN34" s="63"/>
      <c r="HMO34" s="63"/>
      <c r="HMP34" s="63"/>
      <c r="HMQ34" s="63"/>
      <c r="HMR34" s="63"/>
      <c r="HMS34" s="63"/>
      <c r="HMT34" s="63"/>
      <c r="HMU34" s="63"/>
      <c r="HMV34" s="63"/>
      <c r="HMW34" s="63"/>
      <c r="HMX34" s="63"/>
      <c r="HMY34" s="63"/>
      <c r="HMZ34" s="63"/>
      <c r="HNA34" s="63"/>
      <c r="HNB34" s="63"/>
      <c r="HNC34" s="63"/>
      <c r="HND34" s="63"/>
      <c r="HNE34" s="63"/>
      <c r="HNF34" s="63"/>
      <c r="HNG34" s="63"/>
      <c r="HNH34" s="63"/>
      <c r="HNI34" s="63"/>
      <c r="HNJ34" s="63"/>
      <c r="HNK34" s="63"/>
      <c r="HNL34" s="63"/>
      <c r="HNM34" s="63"/>
      <c r="HNN34" s="63"/>
      <c r="HNO34" s="63"/>
      <c r="HNP34" s="63"/>
      <c r="HNQ34" s="63"/>
      <c r="HNR34" s="63"/>
      <c r="HNS34" s="63"/>
      <c r="HNT34" s="63"/>
      <c r="HNU34" s="63"/>
      <c r="HNV34" s="63"/>
      <c r="HNW34" s="63"/>
      <c r="HNX34" s="63"/>
      <c r="HNY34" s="63"/>
      <c r="HNZ34" s="63"/>
      <c r="HOA34" s="63"/>
      <c r="HOB34" s="63"/>
      <c r="HOC34" s="63"/>
      <c r="HOD34" s="63"/>
      <c r="HOE34" s="63"/>
      <c r="HOF34" s="63"/>
      <c r="HOG34" s="63"/>
      <c r="HOH34" s="63"/>
      <c r="HOI34" s="63"/>
      <c r="HOJ34" s="63"/>
      <c r="HOK34" s="63"/>
      <c r="HOL34" s="63"/>
      <c r="HOM34" s="63"/>
      <c r="HON34" s="63"/>
      <c r="HOO34" s="63"/>
      <c r="HOP34" s="63"/>
      <c r="HOQ34" s="63"/>
      <c r="HOR34" s="63"/>
      <c r="HOS34" s="63"/>
      <c r="HOT34" s="63"/>
      <c r="HOU34" s="63"/>
      <c r="HOV34" s="63"/>
      <c r="HOW34" s="63"/>
      <c r="HOX34" s="63"/>
      <c r="HOY34" s="63"/>
      <c r="HOZ34" s="63"/>
      <c r="HPA34" s="63"/>
      <c r="HPB34" s="63"/>
      <c r="HPC34" s="63"/>
      <c r="HPD34" s="63"/>
      <c r="HPE34" s="63"/>
      <c r="HPF34" s="63"/>
      <c r="HPG34" s="63"/>
      <c r="HPH34" s="63"/>
      <c r="HPI34" s="63"/>
      <c r="HPJ34" s="63"/>
      <c r="HPK34" s="63"/>
      <c r="HPL34" s="63"/>
      <c r="HPM34" s="63"/>
      <c r="HPN34" s="63"/>
      <c r="HPO34" s="63"/>
      <c r="HPP34" s="63"/>
      <c r="HPQ34" s="63"/>
      <c r="HPR34" s="63"/>
      <c r="HPS34" s="63"/>
      <c r="HPT34" s="63"/>
      <c r="HPU34" s="63"/>
      <c r="HPV34" s="63"/>
      <c r="HPW34" s="63"/>
      <c r="HPX34" s="63"/>
      <c r="HPY34" s="63"/>
      <c r="HPZ34" s="63"/>
      <c r="HQA34" s="63"/>
      <c r="HQB34" s="63"/>
      <c r="HQC34" s="63"/>
      <c r="HQD34" s="63"/>
      <c r="HQE34" s="63"/>
      <c r="HQF34" s="63"/>
      <c r="HQG34" s="63"/>
      <c r="HQH34" s="63"/>
      <c r="HQI34" s="63"/>
      <c r="HQJ34" s="63"/>
      <c r="HQK34" s="63"/>
      <c r="HQL34" s="63"/>
      <c r="HQM34" s="63"/>
      <c r="HQN34" s="63"/>
      <c r="HQO34" s="63"/>
      <c r="HQP34" s="63"/>
      <c r="HQQ34" s="63"/>
      <c r="HQR34" s="63"/>
      <c r="HQS34" s="63"/>
      <c r="HQT34" s="63"/>
      <c r="HQU34" s="63"/>
      <c r="HQV34" s="63"/>
      <c r="HQW34" s="63"/>
      <c r="HQX34" s="63"/>
      <c r="HQY34" s="63"/>
      <c r="HQZ34" s="63"/>
      <c r="HRA34" s="63"/>
      <c r="HRB34" s="63"/>
      <c r="HRC34" s="63"/>
      <c r="HRD34" s="63"/>
      <c r="HRE34" s="63"/>
      <c r="HRF34" s="63"/>
      <c r="HRG34" s="63"/>
      <c r="HRH34" s="63"/>
      <c r="HRI34" s="63"/>
      <c r="HRJ34" s="63"/>
      <c r="HRK34" s="63"/>
      <c r="HRL34" s="63"/>
      <c r="HRM34" s="63"/>
      <c r="HRN34" s="63"/>
      <c r="HRO34" s="63"/>
      <c r="HRP34" s="63"/>
      <c r="HRQ34" s="63"/>
      <c r="HRR34" s="63"/>
      <c r="HRS34" s="63"/>
      <c r="HRT34" s="63"/>
      <c r="HRU34" s="63"/>
      <c r="HRV34" s="63"/>
      <c r="HRW34" s="63"/>
      <c r="HRX34" s="63"/>
      <c r="HRY34" s="63"/>
      <c r="HRZ34" s="63"/>
      <c r="HSA34" s="63"/>
      <c r="HSB34" s="63"/>
      <c r="HSC34" s="63"/>
      <c r="HSD34" s="63"/>
      <c r="HSE34" s="63"/>
      <c r="HSF34" s="63"/>
      <c r="HSG34" s="63"/>
      <c r="HSH34" s="63"/>
      <c r="HSI34" s="63"/>
      <c r="HSJ34" s="63"/>
      <c r="HSK34" s="63"/>
      <c r="HSL34" s="63"/>
      <c r="HSM34" s="63"/>
      <c r="HSN34" s="63"/>
      <c r="HSO34" s="63"/>
      <c r="HSP34" s="63"/>
      <c r="HSQ34" s="63"/>
      <c r="HSR34" s="63"/>
      <c r="HSS34" s="63"/>
      <c r="HST34" s="63"/>
      <c r="HSU34" s="63"/>
      <c r="HSV34" s="63"/>
      <c r="HSW34" s="63"/>
      <c r="HSX34" s="63"/>
      <c r="HSY34" s="63"/>
      <c r="HSZ34" s="63"/>
      <c r="HTA34" s="63"/>
      <c r="HTB34" s="63"/>
      <c r="HTC34" s="63"/>
      <c r="HTD34" s="63"/>
      <c r="HTE34" s="63"/>
      <c r="HTF34" s="63"/>
      <c r="HTG34" s="63"/>
      <c r="HTH34" s="63"/>
      <c r="HTI34" s="63"/>
      <c r="HTJ34" s="63"/>
      <c r="HTK34" s="63"/>
      <c r="HTL34" s="63"/>
      <c r="HTM34" s="63"/>
      <c r="HTN34" s="63"/>
      <c r="HTO34" s="63"/>
      <c r="HTP34" s="63"/>
      <c r="HTQ34" s="63"/>
      <c r="HTR34" s="63"/>
      <c r="HTS34" s="63"/>
      <c r="HTT34" s="63"/>
      <c r="HTU34" s="63"/>
      <c r="HTV34" s="63"/>
      <c r="HTW34" s="63"/>
      <c r="HTX34" s="63"/>
      <c r="HTY34" s="63"/>
      <c r="HTZ34" s="63"/>
      <c r="HUA34" s="63"/>
      <c r="HUB34" s="63"/>
      <c r="HUC34" s="63"/>
      <c r="HUD34" s="63"/>
      <c r="HUE34" s="63"/>
      <c r="HUF34" s="63"/>
      <c r="HUG34" s="63"/>
      <c r="HUH34" s="63"/>
      <c r="HUI34" s="63"/>
      <c r="HUJ34" s="63"/>
      <c r="HUK34" s="63"/>
      <c r="HUL34" s="63"/>
      <c r="HUM34" s="63"/>
      <c r="HUN34" s="63"/>
      <c r="HUO34" s="63"/>
      <c r="HUP34" s="63"/>
      <c r="HUQ34" s="63"/>
      <c r="HUR34" s="63"/>
      <c r="HUS34" s="63"/>
      <c r="HUT34" s="63"/>
      <c r="HUU34" s="63"/>
      <c r="HUV34" s="63"/>
      <c r="HUW34" s="63"/>
      <c r="HUX34" s="63"/>
      <c r="HUY34" s="63"/>
      <c r="HUZ34" s="63"/>
      <c r="HVA34" s="63"/>
      <c r="HVB34" s="63"/>
      <c r="HVC34" s="63"/>
      <c r="HVD34" s="63"/>
      <c r="HVE34" s="63"/>
      <c r="HVF34" s="63"/>
      <c r="HVG34" s="63"/>
      <c r="HVH34" s="63"/>
      <c r="HVI34" s="63"/>
      <c r="HVJ34" s="63"/>
      <c r="HVK34" s="63"/>
      <c r="HVL34" s="63"/>
      <c r="HVM34" s="63"/>
      <c r="HVN34" s="63"/>
      <c r="HVO34" s="63"/>
      <c r="HVP34" s="63"/>
      <c r="HVQ34" s="63"/>
      <c r="HVR34" s="63"/>
      <c r="HVS34" s="63"/>
      <c r="HVT34" s="63"/>
      <c r="HVU34" s="63"/>
      <c r="HVV34" s="63"/>
      <c r="HVW34" s="63"/>
      <c r="HVX34" s="63"/>
      <c r="HVY34" s="63"/>
      <c r="HVZ34" s="63"/>
      <c r="HWA34" s="63"/>
      <c r="HWB34" s="63"/>
      <c r="HWC34" s="63"/>
      <c r="HWD34" s="63"/>
      <c r="HWE34" s="63"/>
      <c r="HWF34" s="63"/>
      <c r="HWG34" s="63"/>
      <c r="HWH34" s="63"/>
      <c r="HWI34" s="63"/>
      <c r="HWJ34" s="63"/>
      <c r="HWK34" s="63"/>
      <c r="HWL34" s="63"/>
      <c r="HWM34" s="63"/>
      <c r="HWN34" s="63"/>
      <c r="HWO34" s="63"/>
      <c r="HWP34" s="63"/>
      <c r="HWQ34" s="63"/>
      <c r="HWR34" s="63"/>
      <c r="HWS34" s="63"/>
      <c r="HWT34" s="63"/>
      <c r="HWU34" s="63"/>
      <c r="HWV34" s="63"/>
      <c r="HWW34" s="63"/>
      <c r="HWX34" s="63"/>
      <c r="HWY34" s="63"/>
      <c r="HWZ34" s="63"/>
      <c r="HXA34" s="63"/>
      <c r="HXB34" s="63"/>
      <c r="HXC34" s="63"/>
      <c r="HXD34" s="63"/>
      <c r="HXE34" s="63"/>
      <c r="HXF34" s="63"/>
      <c r="HXG34" s="63"/>
      <c r="HXH34" s="63"/>
      <c r="HXI34" s="63"/>
      <c r="HXJ34" s="63"/>
      <c r="HXK34" s="63"/>
      <c r="HXL34" s="63"/>
      <c r="HXM34" s="63"/>
      <c r="HXN34" s="63"/>
      <c r="HXO34" s="63"/>
      <c r="HXP34" s="63"/>
      <c r="HXQ34" s="63"/>
      <c r="HXR34" s="63"/>
      <c r="HXS34" s="63"/>
      <c r="HXT34" s="63"/>
      <c r="HXU34" s="63"/>
      <c r="HXV34" s="63"/>
      <c r="HXW34" s="63"/>
      <c r="HXX34" s="63"/>
      <c r="HXY34" s="63"/>
      <c r="HXZ34" s="63"/>
      <c r="HYA34" s="63"/>
      <c r="HYB34" s="63"/>
      <c r="HYC34" s="63"/>
      <c r="HYD34" s="63"/>
      <c r="HYE34" s="63"/>
      <c r="HYF34" s="63"/>
      <c r="HYG34" s="63"/>
      <c r="HYH34" s="63"/>
      <c r="HYI34" s="63"/>
      <c r="HYJ34" s="63"/>
      <c r="HYK34" s="63"/>
      <c r="HYL34" s="63"/>
      <c r="HYM34" s="63"/>
      <c r="HYN34" s="63"/>
      <c r="HYO34" s="63"/>
      <c r="HYP34" s="63"/>
      <c r="HYQ34" s="63"/>
      <c r="HYR34" s="63"/>
      <c r="HYS34" s="63"/>
      <c r="HYT34" s="63"/>
      <c r="HYU34" s="63"/>
      <c r="HYV34" s="63"/>
      <c r="HYW34" s="63"/>
      <c r="HYX34" s="63"/>
      <c r="HYY34" s="63"/>
      <c r="HYZ34" s="63"/>
      <c r="HZA34" s="63"/>
      <c r="HZB34" s="63"/>
      <c r="HZC34" s="63"/>
      <c r="HZD34" s="63"/>
      <c r="HZE34" s="63"/>
      <c r="HZF34" s="63"/>
      <c r="HZG34" s="63"/>
      <c r="HZH34" s="63"/>
      <c r="HZI34" s="63"/>
      <c r="HZJ34" s="63"/>
      <c r="HZK34" s="63"/>
      <c r="HZL34" s="63"/>
      <c r="HZM34" s="63"/>
      <c r="HZN34" s="63"/>
      <c r="HZO34" s="63"/>
      <c r="HZP34" s="63"/>
      <c r="HZQ34" s="63"/>
      <c r="HZR34" s="63"/>
      <c r="HZS34" s="63"/>
      <c r="HZT34" s="63"/>
      <c r="HZU34" s="63"/>
      <c r="HZV34" s="63"/>
      <c r="HZW34" s="63"/>
      <c r="HZX34" s="63"/>
      <c r="HZY34" s="63"/>
      <c r="HZZ34" s="63"/>
      <c r="IAA34" s="63"/>
      <c r="IAB34" s="63"/>
      <c r="IAC34" s="63"/>
      <c r="IAD34" s="63"/>
      <c r="IAE34" s="63"/>
      <c r="IAF34" s="63"/>
      <c r="IAG34" s="63"/>
      <c r="IAH34" s="63"/>
      <c r="IAI34" s="63"/>
      <c r="IAJ34" s="63"/>
      <c r="IAK34" s="63"/>
      <c r="IAL34" s="63"/>
      <c r="IAM34" s="63"/>
      <c r="IAN34" s="63"/>
      <c r="IAO34" s="63"/>
      <c r="IAP34" s="63"/>
      <c r="IAQ34" s="63"/>
      <c r="IAR34" s="63"/>
      <c r="IAS34" s="63"/>
      <c r="IAT34" s="63"/>
      <c r="IAU34" s="63"/>
      <c r="IAV34" s="63"/>
      <c r="IAW34" s="63"/>
      <c r="IAX34" s="63"/>
      <c r="IAY34" s="63"/>
      <c r="IAZ34" s="63"/>
      <c r="IBA34" s="63"/>
      <c r="IBB34" s="63"/>
      <c r="IBC34" s="63"/>
      <c r="IBD34" s="63"/>
      <c r="IBE34" s="63"/>
      <c r="IBF34" s="63"/>
      <c r="IBG34" s="63"/>
      <c r="IBH34" s="63"/>
      <c r="IBI34" s="63"/>
      <c r="IBJ34" s="63"/>
      <c r="IBK34" s="63"/>
      <c r="IBL34" s="63"/>
      <c r="IBM34" s="63"/>
      <c r="IBN34" s="63"/>
      <c r="IBO34" s="63"/>
      <c r="IBP34" s="63"/>
      <c r="IBQ34" s="63"/>
      <c r="IBR34" s="63"/>
      <c r="IBS34" s="63"/>
      <c r="IBT34" s="63"/>
      <c r="IBU34" s="63"/>
      <c r="IBV34" s="63"/>
      <c r="IBW34" s="63"/>
      <c r="IBX34" s="63"/>
      <c r="IBY34" s="63"/>
      <c r="IBZ34" s="63"/>
      <c r="ICA34" s="63"/>
      <c r="ICB34" s="63"/>
      <c r="ICC34" s="63"/>
      <c r="ICD34" s="63"/>
      <c r="ICE34" s="63"/>
      <c r="ICF34" s="63"/>
      <c r="ICG34" s="63"/>
      <c r="ICH34" s="63"/>
      <c r="ICI34" s="63"/>
      <c r="ICJ34" s="63"/>
      <c r="ICK34" s="63"/>
      <c r="ICL34" s="63"/>
      <c r="ICM34" s="63"/>
      <c r="ICN34" s="63"/>
      <c r="ICO34" s="63"/>
      <c r="ICP34" s="63"/>
      <c r="ICQ34" s="63"/>
      <c r="ICR34" s="63"/>
      <c r="ICS34" s="63"/>
      <c r="ICT34" s="63"/>
      <c r="ICU34" s="63"/>
      <c r="ICV34" s="63"/>
      <c r="ICW34" s="63"/>
      <c r="ICX34" s="63"/>
      <c r="ICY34" s="63"/>
      <c r="ICZ34" s="63"/>
      <c r="IDA34" s="63"/>
      <c r="IDB34" s="63"/>
      <c r="IDC34" s="63"/>
      <c r="IDD34" s="63"/>
      <c r="IDE34" s="63"/>
      <c r="IDF34" s="63"/>
      <c r="IDG34" s="63"/>
      <c r="IDH34" s="63"/>
      <c r="IDI34" s="63"/>
      <c r="IDJ34" s="63"/>
      <c r="IDK34" s="63"/>
      <c r="IDL34" s="63"/>
      <c r="IDM34" s="63"/>
      <c r="IDN34" s="63"/>
      <c r="IDO34" s="63"/>
      <c r="IDP34" s="63"/>
      <c r="IDQ34" s="63"/>
      <c r="IDR34" s="63"/>
      <c r="IDS34" s="63"/>
      <c r="IDT34" s="63"/>
      <c r="IDU34" s="63"/>
      <c r="IDV34" s="63"/>
      <c r="IDW34" s="63"/>
      <c r="IDX34" s="63"/>
      <c r="IDY34" s="63"/>
      <c r="IDZ34" s="63"/>
      <c r="IEA34" s="63"/>
      <c r="IEB34" s="63"/>
      <c r="IEC34" s="63"/>
      <c r="IED34" s="63"/>
      <c r="IEE34" s="63"/>
      <c r="IEF34" s="63"/>
      <c r="IEG34" s="63"/>
      <c r="IEH34" s="63"/>
      <c r="IEI34" s="63"/>
      <c r="IEJ34" s="63"/>
      <c r="IEK34" s="63"/>
      <c r="IEL34" s="63"/>
      <c r="IEM34" s="63"/>
      <c r="IEN34" s="63"/>
      <c r="IEO34" s="63"/>
      <c r="IEP34" s="63"/>
      <c r="IEQ34" s="63"/>
      <c r="IER34" s="63"/>
      <c r="IES34" s="63"/>
      <c r="IET34" s="63"/>
      <c r="IEU34" s="63"/>
      <c r="IEV34" s="63"/>
      <c r="IEW34" s="63"/>
      <c r="IEX34" s="63"/>
      <c r="IEY34" s="63"/>
      <c r="IEZ34" s="63"/>
      <c r="IFA34" s="63"/>
      <c r="IFB34" s="63"/>
      <c r="IFC34" s="63"/>
      <c r="IFD34" s="63"/>
      <c r="IFE34" s="63"/>
      <c r="IFF34" s="63"/>
      <c r="IFG34" s="63"/>
      <c r="IFH34" s="63"/>
      <c r="IFI34" s="63"/>
      <c r="IFJ34" s="63"/>
      <c r="IFK34" s="63"/>
      <c r="IFL34" s="63"/>
      <c r="IFM34" s="63"/>
      <c r="IFN34" s="63"/>
      <c r="IFO34" s="63"/>
      <c r="IFP34" s="63"/>
      <c r="IFQ34" s="63"/>
      <c r="IFR34" s="63"/>
      <c r="IFS34" s="63"/>
      <c r="IFT34" s="63"/>
      <c r="IFU34" s="63"/>
      <c r="IFV34" s="63"/>
      <c r="IFW34" s="63"/>
      <c r="IFX34" s="63"/>
      <c r="IFY34" s="63"/>
      <c r="IFZ34" s="63"/>
      <c r="IGA34" s="63"/>
      <c r="IGB34" s="63"/>
      <c r="IGC34" s="63"/>
      <c r="IGD34" s="63"/>
      <c r="IGE34" s="63"/>
      <c r="IGF34" s="63"/>
      <c r="IGG34" s="63"/>
      <c r="IGH34" s="63"/>
      <c r="IGI34" s="63"/>
      <c r="IGJ34" s="63"/>
      <c r="IGK34" s="63"/>
      <c r="IGL34" s="63"/>
      <c r="IGM34" s="63"/>
      <c r="IGN34" s="63"/>
      <c r="IGO34" s="63"/>
      <c r="IGP34" s="63"/>
      <c r="IGQ34" s="63"/>
      <c r="IGR34" s="63"/>
      <c r="IGS34" s="63"/>
      <c r="IGT34" s="63"/>
      <c r="IGU34" s="63"/>
      <c r="IGV34" s="63"/>
      <c r="IGW34" s="63"/>
      <c r="IGX34" s="63"/>
      <c r="IGY34" s="63"/>
      <c r="IGZ34" s="63"/>
      <c r="IHA34" s="63"/>
      <c r="IHB34" s="63"/>
      <c r="IHC34" s="63"/>
      <c r="IHD34" s="63"/>
      <c r="IHE34" s="63"/>
      <c r="IHF34" s="63"/>
      <c r="IHG34" s="63"/>
      <c r="IHH34" s="63"/>
      <c r="IHI34" s="63"/>
      <c r="IHJ34" s="63"/>
      <c r="IHK34" s="63"/>
      <c r="IHL34" s="63"/>
      <c r="IHM34" s="63"/>
      <c r="IHN34" s="63"/>
      <c r="IHO34" s="63"/>
      <c r="IHP34" s="63"/>
      <c r="IHQ34" s="63"/>
      <c r="IHR34" s="63"/>
      <c r="IHS34" s="63"/>
      <c r="IHT34" s="63"/>
      <c r="IHU34" s="63"/>
      <c r="IHV34" s="63"/>
      <c r="IHW34" s="63"/>
      <c r="IHX34" s="63"/>
      <c r="IHY34" s="63"/>
      <c r="IHZ34" s="63"/>
      <c r="IIA34" s="63"/>
      <c r="IIB34" s="63"/>
      <c r="IIC34" s="63"/>
      <c r="IID34" s="63"/>
      <c r="IIE34" s="63"/>
      <c r="IIF34" s="63"/>
      <c r="IIG34" s="63"/>
      <c r="IIH34" s="63"/>
      <c r="III34" s="63"/>
      <c r="IIJ34" s="63"/>
      <c r="IIK34" s="63"/>
      <c r="IIL34" s="63"/>
      <c r="IIM34" s="63"/>
      <c r="IIN34" s="63"/>
      <c r="IIO34" s="63"/>
      <c r="IIP34" s="63"/>
      <c r="IIQ34" s="63"/>
      <c r="IIR34" s="63"/>
      <c r="IIS34" s="63"/>
      <c r="IIT34" s="63"/>
      <c r="IIU34" s="63"/>
      <c r="IIV34" s="63"/>
      <c r="IIW34" s="63"/>
      <c r="IIX34" s="63"/>
      <c r="IIY34" s="63"/>
      <c r="IIZ34" s="63"/>
      <c r="IJA34" s="63"/>
      <c r="IJB34" s="63"/>
      <c r="IJC34" s="63"/>
      <c r="IJD34" s="63"/>
      <c r="IJE34" s="63"/>
      <c r="IJF34" s="63"/>
      <c r="IJG34" s="63"/>
      <c r="IJH34" s="63"/>
      <c r="IJI34" s="63"/>
      <c r="IJJ34" s="63"/>
      <c r="IJK34" s="63"/>
      <c r="IJL34" s="63"/>
      <c r="IJM34" s="63"/>
      <c r="IJN34" s="63"/>
      <c r="IJO34" s="63"/>
      <c r="IJP34" s="63"/>
      <c r="IJQ34" s="63"/>
      <c r="IJR34" s="63"/>
      <c r="IJS34" s="63"/>
      <c r="IJT34" s="63"/>
      <c r="IJU34" s="63"/>
      <c r="IJV34" s="63"/>
      <c r="IJW34" s="63"/>
      <c r="IJX34" s="63"/>
      <c r="IJY34" s="63"/>
      <c r="IJZ34" s="63"/>
      <c r="IKA34" s="63"/>
      <c r="IKB34" s="63"/>
      <c r="IKC34" s="63"/>
      <c r="IKD34" s="63"/>
      <c r="IKE34" s="63"/>
      <c r="IKF34" s="63"/>
      <c r="IKG34" s="63"/>
      <c r="IKH34" s="63"/>
      <c r="IKI34" s="63"/>
      <c r="IKJ34" s="63"/>
      <c r="IKK34" s="63"/>
      <c r="IKL34" s="63"/>
      <c r="IKM34" s="63"/>
      <c r="IKN34" s="63"/>
      <c r="IKO34" s="63"/>
      <c r="IKP34" s="63"/>
      <c r="IKQ34" s="63"/>
      <c r="IKR34" s="63"/>
      <c r="IKS34" s="63"/>
      <c r="IKT34" s="63"/>
      <c r="IKU34" s="63"/>
      <c r="IKV34" s="63"/>
      <c r="IKW34" s="63"/>
      <c r="IKX34" s="63"/>
      <c r="IKY34" s="63"/>
      <c r="IKZ34" s="63"/>
      <c r="ILA34" s="63"/>
      <c r="ILB34" s="63"/>
      <c r="ILC34" s="63"/>
      <c r="ILD34" s="63"/>
      <c r="ILE34" s="63"/>
      <c r="ILF34" s="63"/>
      <c r="ILG34" s="63"/>
      <c r="ILH34" s="63"/>
      <c r="ILI34" s="63"/>
      <c r="ILJ34" s="63"/>
      <c r="ILK34" s="63"/>
      <c r="ILL34" s="63"/>
      <c r="ILM34" s="63"/>
      <c r="ILN34" s="63"/>
      <c r="ILO34" s="63"/>
      <c r="ILP34" s="63"/>
      <c r="ILQ34" s="63"/>
      <c r="ILR34" s="63"/>
      <c r="ILS34" s="63"/>
      <c r="ILT34" s="63"/>
      <c r="ILU34" s="63"/>
      <c r="ILV34" s="63"/>
      <c r="ILW34" s="63"/>
      <c r="ILX34" s="63"/>
      <c r="ILY34" s="63"/>
      <c r="ILZ34" s="63"/>
      <c r="IMA34" s="63"/>
      <c r="IMB34" s="63"/>
      <c r="IMC34" s="63"/>
      <c r="IMD34" s="63"/>
      <c r="IME34" s="63"/>
      <c r="IMF34" s="63"/>
      <c r="IMG34" s="63"/>
      <c r="IMH34" s="63"/>
      <c r="IMI34" s="63"/>
      <c r="IMJ34" s="63"/>
      <c r="IMK34" s="63"/>
      <c r="IML34" s="63"/>
      <c r="IMM34" s="63"/>
      <c r="IMN34" s="63"/>
      <c r="IMO34" s="63"/>
      <c r="IMP34" s="63"/>
      <c r="IMQ34" s="63"/>
      <c r="IMR34" s="63"/>
      <c r="IMS34" s="63"/>
      <c r="IMT34" s="63"/>
      <c r="IMU34" s="63"/>
      <c r="IMV34" s="63"/>
      <c r="IMW34" s="63"/>
      <c r="IMX34" s="63"/>
      <c r="IMY34" s="63"/>
      <c r="IMZ34" s="63"/>
      <c r="INA34" s="63"/>
      <c r="INB34" s="63"/>
      <c r="INC34" s="63"/>
      <c r="IND34" s="63"/>
      <c r="INE34" s="63"/>
      <c r="INF34" s="63"/>
      <c r="ING34" s="63"/>
      <c r="INH34" s="63"/>
      <c r="INI34" s="63"/>
      <c r="INJ34" s="63"/>
      <c r="INK34" s="63"/>
      <c r="INL34" s="63"/>
      <c r="INM34" s="63"/>
      <c r="INN34" s="63"/>
      <c r="INO34" s="63"/>
      <c r="INP34" s="63"/>
      <c r="INQ34" s="63"/>
      <c r="INR34" s="63"/>
      <c r="INS34" s="63"/>
      <c r="INT34" s="63"/>
      <c r="INU34" s="63"/>
      <c r="INV34" s="63"/>
      <c r="INW34" s="63"/>
      <c r="INX34" s="63"/>
      <c r="INY34" s="63"/>
      <c r="INZ34" s="63"/>
      <c r="IOA34" s="63"/>
      <c r="IOB34" s="63"/>
      <c r="IOC34" s="63"/>
      <c r="IOD34" s="63"/>
      <c r="IOE34" s="63"/>
      <c r="IOF34" s="63"/>
      <c r="IOG34" s="63"/>
      <c r="IOH34" s="63"/>
      <c r="IOI34" s="63"/>
      <c r="IOJ34" s="63"/>
      <c r="IOK34" s="63"/>
      <c r="IOL34" s="63"/>
      <c r="IOM34" s="63"/>
      <c r="ION34" s="63"/>
      <c r="IOO34" s="63"/>
      <c r="IOP34" s="63"/>
      <c r="IOQ34" s="63"/>
      <c r="IOR34" s="63"/>
      <c r="IOS34" s="63"/>
      <c r="IOT34" s="63"/>
      <c r="IOU34" s="63"/>
      <c r="IOV34" s="63"/>
      <c r="IOW34" s="63"/>
      <c r="IOX34" s="63"/>
      <c r="IOY34" s="63"/>
      <c r="IOZ34" s="63"/>
      <c r="IPA34" s="63"/>
      <c r="IPB34" s="63"/>
      <c r="IPC34" s="63"/>
      <c r="IPD34" s="63"/>
      <c r="IPE34" s="63"/>
      <c r="IPF34" s="63"/>
      <c r="IPG34" s="63"/>
      <c r="IPH34" s="63"/>
      <c r="IPI34" s="63"/>
      <c r="IPJ34" s="63"/>
      <c r="IPK34" s="63"/>
      <c r="IPL34" s="63"/>
      <c r="IPM34" s="63"/>
      <c r="IPN34" s="63"/>
      <c r="IPO34" s="63"/>
      <c r="IPP34" s="63"/>
      <c r="IPQ34" s="63"/>
      <c r="IPR34" s="63"/>
      <c r="IPS34" s="63"/>
      <c r="IPT34" s="63"/>
      <c r="IPU34" s="63"/>
      <c r="IPV34" s="63"/>
      <c r="IPW34" s="63"/>
      <c r="IPX34" s="63"/>
      <c r="IPY34" s="63"/>
      <c r="IPZ34" s="63"/>
      <c r="IQA34" s="63"/>
      <c r="IQB34" s="63"/>
      <c r="IQC34" s="63"/>
      <c r="IQD34" s="63"/>
      <c r="IQE34" s="63"/>
      <c r="IQF34" s="63"/>
      <c r="IQG34" s="63"/>
      <c r="IQH34" s="63"/>
      <c r="IQI34" s="63"/>
      <c r="IQJ34" s="63"/>
      <c r="IQK34" s="63"/>
      <c r="IQL34" s="63"/>
      <c r="IQM34" s="63"/>
      <c r="IQN34" s="63"/>
      <c r="IQO34" s="63"/>
      <c r="IQP34" s="63"/>
      <c r="IQQ34" s="63"/>
      <c r="IQR34" s="63"/>
      <c r="IQS34" s="63"/>
      <c r="IQT34" s="63"/>
      <c r="IQU34" s="63"/>
      <c r="IQV34" s="63"/>
      <c r="IQW34" s="63"/>
      <c r="IQX34" s="63"/>
      <c r="IQY34" s="63"/>
      <c r="IQZ34" s="63"/>
      <c r="IRA34" s="63"/>
      <c r="IRB34" s="63"/>
      <c r="IRC34" s="63"/>
      <c r="IRD34" s="63"/>
      <c r="IRE34" s="63"/>
      <c r="IRF34" s="63"/>
      <c r="IRG34" s="63"/>
      <c r="IRH34" s="63"/>
      <c r="IRI34" s="63"/>
      <c r="IRJ34" s="63"/>
      <c r="IRK34" s="63"/>
      <c r="IRL34" s="63"/>
      <c r="IRM34" s="63"/>
      <c r="IRN34" s="63"/>
      <c r="IRO34" s="63"/>
      <c r="IRP34" s="63"/>
      <c r="IRQ34" s="63"/>
      <c r="IRR34" s="63"/>
      <c r="IRS34" s="63"/>
      <c r="IRT34" s="63"/>
      <c r="IRU34" s="63"/>
      <c r="IRV34" s="63"/>
      <c r="IRW34" s="63"/>
      <c r="IRX34" s="63"/>
      <c r="IRY34" s="63"/>
      <c r="IRZ34" s="63"/>
      <c r="ISA34" s="63"/>
      <c r="ISB34" s="63"/>
      <c r="ISC34" s="63"/>
      <c r="ISD34" s="63"/>
      <c r="ISE34" s="63"/>
      <c r="ISF34" s="63"/>
      <c r="ISG34" s="63"/>
      <c r="ISH34" s="63"/>
      <c r="ISI34" s="63"/>
      <c r="ISJ34" s="63"/>
      <c r="ISK34" s="63"/>
      <c r="ISL34" s="63"/>
      <c r="ISM34" s="63"/>
      <c r="ISN34" s="63"/>
      <c r="ISO34" s="63"/>
      <c r="ISP34" s="63"/>
      <c r="ISQ34" s="63"/>
      <c r="ISR34" s="63"/>
      <c r="ISS34" s="63"/>
      <c r="IST34" s="63"/>
      <c r="ISU34" s="63"/>
      <c r="ISV34" s="63"/>
      <c r="ISW34" s="63"/>
      <c r="ISX34" s="63"/>
      <c r="ISY34" s="63"/>
      <c r="ISZ34" s="63"/>
      <c r="ITA34" s="63"/>
      <c r="ITB34" s="63"/>
      <c r="ITC34" s="63"/>
      <c r="ITD34" s="63"/>
      <c r="ITE34" s="63"/>
      <c r="ITF34" s="63"/>
      <c r="ITG34" s="63"/>
      <c r="ITH34" s="63"/>
      <c r="ITI34" s="63"/>
      <c r="ITJ34" s="63"/>
      <c r="ITK34" s="63"/>
      <c r="ITL34" s="63"/>
      <c r="ITM34" s="63"/>
      <c r="ITN34" s="63"/>
      <c r="ITO34" s="63"/>
      <c r="ITP34" s="63"/>
      <c r="ITQ34" s="63"/>
      <c r="ITR34" s="63"/>
      <c r="ITS34" s="63"/>
      <c r="ITT34" s="63"/>
      <c r="ITU34" s="63"/>
      <c r="ITV34" s="63"/>
      <c r="ITW34" s="63"/>
      <c r="ITX34" s="63"/>
      <c r="ITY34" s="63"/>
      <c r="ITZ34" s="63"/>
      <c r="IUA34" s="63"/>
      <c r="IUB34" s="63"/>
      <c r="IUC34" s="63"/>
      <c r="IUD34" s="63"/>
      <c r="IUE34" s="63"/>
      <c r="IUF34" s="63"/>
      <c r="IUG34" s="63"/>
      <c r="IUH34" s="63"/>
      <c r="IUI34" s="63"/>
      <c r="IUJ34" s="63"/>
      <c r="IUK34" s="63"/>
      <c r="IUL34" s="63"/>
      <c r="IUM34" s="63"/>
      <c r="IUN34" s="63"/>
      <c r="IUO34" s="63"/>
      <c r="IUP34" s="63"/>
      <c r="IUQ34" s="63"/>
      <c r="IUR34" s="63"/>
      <c r="IUS34" s="63"/>
      <c r="IUT34" s="63"/>
      <c r="IUU34" s="63"/>
      <c r="IUV34" s="63"/>
      <c r="IUW34" s="63"/>
      <c r="IUX34" s="63"/>
      <c r="IUY34" s="63"/>
      <c r="IUZ34" s="63"/>
      <c r="IVA34" s="63"/>
      <c r="IVB34" s="63"/>
      <c r="IVC34" s="63"/>
      <c r="IVD34" s="63"/>
      <c r="IVE34" s="63"/>
      <c r="IVF34" s="63"/>
      <c r="IVG34" s="63"/>
      <c r="IVH34" s="63"/>
      <c r="IVI34" s="63"/>
      <c r="IVJ34" s="63"/>
      <c r="IVK34" s="63"/>
      <c r="IVL34" s="63"/>
      <c r="IVM34" s="63"/>
      <c r="IVN34" s="63"/>
      <c r="IVO34" s="63"/>
      <c r="IVP34" s="63"/>
      <c r="IVQ34" s="63"/>
      <c r="IVR34" s="63"/>
      <c r="IVS34" s="63"/>
      <c r="IVT34" s="63"/>
      <c r="IVU34" s="63"/>
      <c r="IVV34" s="63"/>
      <c r="IVW34" s="63"/>
      <c r="IVX34" s="63"/>
      <c r="IVY34" s="63"/>
      <c r="IVZ34" s="63"/>
      <c r="IWA34" s="63"/>
      <c r="IWB34" s="63"/>
      <c r="IWC34" s="63"/>
      <c r="IWD34" s="63"/>
      <c r="IWE34" s="63"/>
      <c r="IWF34" s="63"/>
      <c r="IWG34" s="63"/>
      <c r="IWH34" s="63"/>
      <c r="IWI34" s="63"/>
      <c r="IWJ34" s="63"/>
      <c r="IWK34" s="63"/>
      <c r="IWL34" s="63"/>
      <c r="IWM34" s="63"/>
      <c r="IWN34" s="63"/>
      <c r="IWO34" s="63"/>
      <c r="IWP34" s="63"/>
      <c r="IWQ34" s="63"/>
      <c r="IWR34" s="63"/>
      <c r="IWS34" s="63"/>
      <c r="IWT34" s="63"/>
      <c r="IWU34" s="63"/>
      <c r="IWV34" s="63"/>
      <c r="IWW34" s="63"/>
      <c r="IWX34" s="63"/>
      <c r="IWY34" s="63"/>
      <c r="IWZ34" s="63"/>
      <c r="IXA34" s="63"/>
      <c r="IXB34" s="63"/>
      <c r="IXC34" s="63"/>
      <c r="IXD34" s="63"/>
      <c r="IXE34" s="63"/>
      <c r="IXF34" s="63"/>
      <c r="IXG34" s="63"/>
      <c r="IXH34" s="63"/>
      <c r="IXI34" s="63"/>
      <c r="IXJ34" s="63"/>
      <c r="IXK34" s="63"/>
      <c r="IXL34" s="63"/>
      <c r="IXM34" s="63"/>
      <c r="IXN34" s="63"/>
      <c r="IXO34" s="63"/>
      <c r="IXP34" s="63"/>
      <c r="IXQ34" s="63"/>
      <c r="IXR34" s="63"/>
      <c r="IXS34" s="63"/>
      <c r="IXT34" s="63"/>
      <c r="IXU34" s="63"/>
      <c r="IXV34" s="63"/>
      <c r="IXW34" s="63"/>
      <c r="IXX34" s="63"/>
      <c r="IXY34" s="63"/>
      <c r="IXZ34" s="63"/>
      <c r="IYA34" s="63"/>
      <c r="IYB34" s="63"/>
      <c r="IYC34" s="63"/>
      <c r="IYD34" s="63"/>
      <c r="IYE34" s="63"/>
      <c r="IYF34" s="63"/>
      <c r="IYG34" s="63"/>
      <c r="IYH34" s="63"/>
      <c r="IYI34" s="63"/>
      <c r="IYJ34" s="63"/>
      <c r="IYK34" s="63"/>
      <c r="IYL34" s="63"/>
      <c r="IYM34" s="63"/>
      <c r="IYN34" s="63"/>
      <c r="IYO34" s="63"/>
      <c r="IYP34" s="63"/>
      <c r="IYQ34" s="63"/>
      <c r="IYR34" s="63"/>
      <c r="IYS34" s="63"/>
      <c r="IYT34" s="63"/>
      <c r="IYU34" s="63"/>
      <c r="IYV34" s="63"/>
      <c r="IYW34" s="63"/>
      <c r="IYX34" s="63"/>
      <c r="IYY34" s="63"/>
      <c r="IYZ34" s="63"/>
      <c r="IZA34" s="63"/>
      <c r="IZB34" s="63"/>
      <c r="IZC34" s="63"/>
      <c r="IZD34" s="63"/>
      <c r="IZE34" s="63"/>
      <c r="IZF34" s="63"/>
      <c r="IZG34" s="63"/>
      <c r="IZH34" s="63"/>
      <c r="IZI34" s="63"/>
      <c r="IZJ34" s="63"/>
      <c r="IZK34" s="63"/>
      <c r="IZL34" s="63"/>
      <c r="IZM34" s="63"/>
      <c r="IZN34" s="63"/>
      <c r="IZO34" s="63"/>
      <c r="IZP34" s="63"/>
      <c r="IZQ34" s="63"/>
      <c r="IZR34" s="63"/>
      <c r="IZS34" s="63"/>
      <c r="IZT34" s="63"/>
      <c r="IZU34" s="63"/>
      <c r="IZV34" s="63"/>
      <c r="IZW34" s="63"/>
      <c r="IZX34" s="63"/>
      <c r="IZY34" s="63"/>
      <c r="IZZ34" s="63"/>
      <c r="JAA34" s="63"/>
      <c r="JAB34" s="63"/>
      <c r="JAC34" s="63"/>
      <c r="JAD34" s="63"/>
      <c r="JAE34" s="63"/>
      <c r="JAF34" s="63"/>
      <c r="JAG34" s="63"/>
      <c r="JAH34" s="63"/>
      <c r="JAI34" s="63"/>
      <c r="JAJ34" s="63"/>
      <c r="JAK34" s="63"/>
      <c r="JAL34" s="63"/>
      <c r="JAM34" s="63"/>
      <c r="JAN34" s="63"/>
      <c r="JAO34" s="63"/>
      <c r="JAP34" s="63"/>
      <c r="JAQ34" s="63"/>
      <c r="JAR34" s="63"/>
      <c r="JAS34" s="63"/>
      <c r="JAT34" s="63"/>
      <c r="JAU34" s="63"/>
      <c r="JAV34" s="63"/>
      <c r="JAW34" s="63"/>
      <c r="JAX34" s="63"/>
      <c r="JAY34" s="63"/>
      <c r="JAZ34" s="63"/>
      <c r="JBA34" s="63"/>
      <c r="JBB34" s="63"/>
      <c r="JBC34" s="63"/>
      <c r="JBD34" s="63"/>
      <c r="JBE34" s="63"/>
      <c r="JBF34" s="63"/>
      <c r="JBG34" s="63"/>
      <c r="JBH34" s="63"/>
      <c r="JBI34" s="63"/>
      <c r="JBJ34" s="63"/>
      <c r="JBK34" s="63"/>
      <c r="JBL34" s="63"/>
      <c r="JBM34" s="63"/>
      <c r="JBN34" s="63"/>
      <c r="JBO34" s="63"/>
      <c r="JBP34" s="63"/>
      <c r="JBQ34" s="63"/>
      <c r="JBR34" s="63"/>
      <c r="JBS34" s="63"/>
      <c r="JBT34" s="63"/>
      <c r="JBU34" s="63"/>
      <c r="JBV34" s="63"/>
      <c r="JBW34" s="63"/>
      <c r="JBX34" s="63"/>
      <c r="JBY34" s="63"/>
      <c r="JBZ34" s="63"/>
      <c r="JCA34" s="63"/>
      <c r="JCB34" s="63"/>
      <c r="JCC34" s="63"/>
      <c r="JCD34" s="63"/>
      <c r="JCE34" s="63"/>
      <c r="JCF34" s="63"/>
      <c r="JCG34" s="63"/>
      <c r="JCH34" s="63"/>
      <c r="JCI34" s="63"/>
      <c r="JCJ34" s="63"/>
      <c r="JCK34" s="63"/>
      <c r="JCL34" s="63"/>
      <c r="JCM34" s="63"/>
      <c r="JCN34" s="63"/>
      <c r="JCO34" s="63"/>
      <c r="JCP34" s="63"/>
      <c r="JCQ34" s="63"/>
      <c r="JCR34" s="63"/>
      <c r="JCS34" s="63"/>
      <c r="JCT34" s="63"/>
      <c r="JCU34" s="63"/>
      <c r="JCV34" s="63"/>
      <c r="JCW34" s="63"/>
      <c r="JCX34" s="63"/>
      <c r="JCY34" s="63"/>
      <c r="JCZ34" s="63"/>
      <c r="JDA34" s="63"/>
      <c r="JDB34" s="63"/>
      <c r="JDC34" s="63"/>
      <c r="JDD34" s="63"/>
      <c r="JDE34" s="63"/>
      <c r="JDF34" s="63"/>
      <c r="JDG34" s="63"/>
      <c r="JDH34" s="63"/>
      <c r="JDI34" s="63"/>
      <c r="JDJ34" s="63"/>
      <c r="JDK34" s="63"/>
      <c r="JDL34" s="63"/>
      <c r="JDM34" s="63"/>
      <c r="JDN34" s="63"/>
      <c r="JDO34" s="63"/>
      <c r="JDP34" s="63"/>
      <c r="JDQ34" s="63"/>
      <c r="JDR34" s="63"/>
      <c r="JDS34" s="63"/>
      <c r="JDT34" s="63"/>
      <c r="JDU34" s="63"/>
      <c r="JDV34" s="63"/>
      <c r="JDW34" s="63"/>
      <c r="JDX34" s="63"/>
      <c r="JDY34" s="63"/>
      <c r="JDZ34" s="63"/>
      <c r="JEA34" s="63"/>
      <c r="JEB34" s="63"/>
      <c r="JEC34" s="63"/>
      <c r="JED34" s="63"/>
      <c r="JEE34" s="63"/>
      <c r="JEF34" s="63"/>
      <c r="JEG34" s="63"/>
      <c r="JEH34" s="63"/>
      <c r="JEI34" s="63"/>
      <c r="JEJ34" s="63"/>
      <c r="JEK34" s="63"/>
      <c r="JEL34" s="63"/>
      <c r="JEM34" s="63"/>
      <c r="JEN34" s="63"/>
      <c r="JEO34" s="63"/>
      <c r="JEP34" s="63"/>
      <c r="JEQ34" s="63"/>
      <c r="JER34" s="63"/>
      <c r="JES34" s="63"/>
      <c r="JET34" s="63"/>
      <c r="JEU34" s="63"/>
      <c r="JEV34" s="63"/>
      <c r="JEW34" s="63"/>
      <c r="JEX34" s="63"/>
      <c r="JEY34" s="63"/>
      <c r="JEZ34" s="63"/>
      <c r="JFA34" s="63"/>
      <c r="JFB34" s="63"/>
      <c r="JFC34" s="63"/>
      <c r="JFD34" s="63"/>
      <c r="JFE34" s="63"/>
      <c r="JFF34" s="63"/>
      <c r="JFG34" s="63"/>
      <c r="JFH34" s="63"/>
      <c r="JFI34" s="63"/>
      <c r="JFJ34" s="63"/>
      <c r="JFK34" s="63"/>
      <c r="JFL34" s="63"/>
      <c r="JFM34" s="63"/>
      <c r="JFN34" s="63"/>
      <c r="JFO34" s="63"/>
      <c r="JFP34" s="63"/>
      <c r="JFQ34" s="63"/>
      <c r="JFR34" s="63"/>
      <c r="JFS34" s="63"/>
      <c r="JFT34" s="63"/>
      <c r="JFU34" s="63"/>
      <c r="JFV34" s="63"/>
      <c r="JFW34" s="63"/>
      <c r="JFX34" s="63"/>
      <c r="JFY34" s="63"/>
      <c r="JFZ34" s="63"/>
      <c r="JGA34" s="63"/>
      <c r="JGB34" s="63"/>
      <c r="JGC34" s="63"/>
      <c r="JGD34" s="63"/>
      <c r="JGE34" s="63"/>
      <c r="JGF34" s="63"/>
      <c r="JGG34" s="63"/>
      <c r="JGH34" s="63"/>
      <c r="JGI34" s="63"/>
      <c r="JGJ34" s="63"/>
      <c r="JGK34" s="63"/>
      <c r="JGL34" s="63"/>
      <c r="JGM34" s="63"/>
      <c r="JGN34" s="63"/>
      <c r="JGO34" s="63"/>
      <c r="JGP34" s="63"/>
      <c r="JGQ34" s="63"/>
      <c r="JGR34" s="63"/>
      <c r="JGS34" s="63"/>
      <c r="JGT34" s="63"/>
      <c r="JGU34" s="63"/>
      <c r="JGV34" s="63"/>
      <c r="JGW34" s="63"/>
      <c r="JGX34" s="63"/>
      <c r="JGY34" s="63"/>
      <c r="JGZ34" s="63"/>
      <c r="JHA34" s="63"/>
      <c r="JHB34" s="63"/>
      <c r="JHC34" s="63"/>
      <c r="JHD34" s="63"/>
      <c r="JHE34" s="63"/>
      <c r="JHF34" s="63"/>
      <c r="JHG34" s="63"/>
      <c r="JHH34" s="63"/>
      <c r="JHI34" s="63"/>
      <c r="JHJ34" s="63"/>
      <c r="JHK34" s="63"/>
      <c r="JHL34" s="63"/>
      <c r="JHM34" s="63"/>
      <c r="JHN34" s="63"/>
      <c r="JHO34" s="63"/>
      <c r="JHP34" s="63"/>
      <c r="JHQ34" s="63"/>
      <c r="JHR34" s="63"/>
      <c r="JHS34" s="63"/>
      <c r="JHT34" s="63"/>
      <c r="JHU34" s="63"/>
      <c r="JHV34" s="63"/>
      <c r="JHW34" s="63"/>
      <c r="JHX34" s="63"/>
      <c r="JHY34" s="63"/>
      <c r="JHZ34" s="63"/>
      <c r="JIA34" s="63"/>
      <c r="JIB34" s="63"/>
      <c r="JIC34" s="63"/>
      <c r="JID34" s="63"/>
      <c r="JIE34" s="63"/>
      <c r="JIF34" s="63"/>
      <c r="JIG34" s="63"/>
      <c r="JIH34" s="63"/>
      <c r="JII34" s="63"/>
      <c r="JIJ34" s="63"/>
      <c r="JIK34" s="63"/>
      <c r="JIL34" s="63"/>
      <c r="JIM34" s="63"/>
      <c r="JIN34" s="63"/>
      <c r="JIO34" s="63"/>
      <c r="JIP34" s="63"/>
      <c r="JIQ34" s="63"/>
      <c r="JIR34" s="63"/>
      <c r="JIS34" s="63"/>
      <c r="JIT34" s="63"/>
      <c r="JIU34" s="63"/>
      <c r="JIV34" s="63"/>
      <c r="JIW34" s="63"/>
      <c r="JIX34" s="63"/>
      <c r="JIY34" s="63"/>
      <c r="JIZ34" s="63"/>
      <c r="JJA34" s="63"/>
      <c r="JJB34" s="63"/>
      <c r="JJC34" s="63"/>
      <c r="JJD34" s="63"/>
      <c r="JJE34" s="63"/>
      <c r="JJF34" s="63"/>
      <c r="JJG34" s="63"/>
      <c r="JJH34" s="63"/>
      <c r="JJI34" s="63"/>
      <c r="JJJ34" s="63"/>
      <c r="JJK34" s="63"/>
      <c r="JJL34" s="63"/>
      <c r="JJM34" s="63"/>
      <c r="JJN34" s="63"/>
      <c r="JJO34" s="63"/>
      <c r="JJP34" s="63"/>
      <c r="JJQ34" s="63"/>
      <c r="JJR34" s="63"/>
      <c r="JJS34" s="63"/>
      <c r="JJT34" s="63"/>
      <c r="JJU34" s="63"/>
      <c r="JJV34" s="63"/>
      <c r="JJW34" s="63"/>
      <c r="JJX34" s="63"/>
      <c r="JJY34" s="63"/>
      <c r="JJZ34" s="63"/>
      <c r="JKA34" s="63"/>
      <c r="JKB34" s="63"/>
      <c r="JKC34" s="63"/>
      <c r="JKD34" s="63"/>
      <c r="JKE34" s="63"/>
      <c r="JKF34" s="63"/>
      <c r="JKG34" s="63"/>
      <c r="JKH34" s="63"/>
      <c r="JKI34" s="63"/>
      <c r="JKJ34" s="63"/>
      <c r="JKK34" s="63"/>
      <c r="JKL34" s="63"/>
      <c r="JKM34" s="63"/>
      <c r="JKN34" s="63"/>
      <c r="JKO34" s="63"/>
      <c r="JKP34" s="63"/>
      <c r="JKQ34" s="63"/>
      <c r="JKR34" s="63"/>
      <c r="JKS34" s="63"/>
      <c r="JKT34" s="63"/>
      <c r="JKU34" s="63"/>
      <c r="JKV34" s="63"/>
      <c r="JKW34" s="63"/>
      <c r="JKX34" s="63"/>
      <c r="JKY34" s="63"/>
      <c r="JKZ34" s="63"/>
      <c r="JLA34" s="63"/>
      <c r="JLB34" s="63"/>
      <c r="JLC34" s="63"/>
      <c r="JLD34" s="63"/>
      <c r="JLE34" s="63"/>
      <c r="JLF34" s="63"/>
      <c r="JLG34" s="63"/>
      <c r="JLH34" s="63"/>
      <c r="JLI34" s="63"/>
      <c r="JLJ34" s="63"/>
      <c r="JLK34" s="63"/>
      <c r="JLL34" s="63"/>
      <c r="JLM34" s="63"/>
      <c r="JLN34" s="63"/>
      <c r="JLO34" s="63"/>
      <c r="JLP34" s="63"/>
      <c r="JLQ34" s="63"/>
      <c r="JLR34" s="63"/>
      <c r="JLS34" s="63"/>
      <c r="JLT34" s="63"/>
      <c r="JLU34" s="63"/>
      <c r="JLV34" s="63"/>
      <c r="JLW34" s="63"/>
      <c r="JLX34" s="63"/>
      <c r="JLY34" s="63"/>
      <c r="JLZ34" s="63"/>
      <c r="JMA34" s="63"/>
      <c r="JMB34" s="63"/>
      <c r="JMC34" s="63"/>
      <c r="JMD34" s="63"/>
      <c r="JME34" s="63"/>
      <c r="JMF34" s="63"/>
      <c r="JMG34" s="63"/>
      <c r="JMH34" s="63"/>
      <c r="JMI34" s="63"/>
      <c r="JMJ34" s="63"/>
      <c r="JMK34" s="63"/>
      <c r="JML34" s="63"/>
      <c r="JMM34" s="63"/>
      <c r="JMN34" s="63"/>
      <c r="JMO34" s="63"/>
      <c r="JMP34" s="63"/>
      <c r="JMQ34" s="63"/>
      <c r="JMR34" s="63"/>
      <c r="JMS34" s="63"/>
      <c r="JMT34" s="63"/>
      <c r="JMU34" s="63"/>
      <c r="JMV34" s="63"/>
      <c r="JMW34" s="63"/>
      <c r="JMX34" s="63"/>
      <c r="JMY34" s="63"/>
      <c r="JMZ34" s="63"/>
      <c r="JNA34" s="63"/>
      <c r="JNB34" s="63"/>
      <c r="JNC34" s="63"/>
      <c r="JND34" s="63"/>
      <c r="JNE34" s="63"/>
      <c r="JNF34" s="63"/>
      <c r="JNG34" s="63"/>
      <c r="JNH34" s="63"/>
      <c r="JNI34" s="63"/>
      <c r="JNJ34" s="63"/>
      <c r="JNK34" s="63"/>
      <c r="JNL34" s="63"/>
      <c r="JNM34" s="63"/>
      <c r="JNN34" s="63"/>
      <c r="JNO34" s="63"/>
      <c r="JNP34" s="63"/>
      <c r="JNQ34" s="63"/>
      <c r="JNR34" s="63"/>
      <c r="JNS34" s="63"/>
      <c r="JNT34" s="63"/>
      <c r="JNU34" s="63"/>
      <c r="JNV34" s="63"/>
      <c r="JNW34" s="63"/>
      <c r="JNX34" s="63"/>
      <c r="JNY34" s="63"/>
      <c r="JNZ34" s="63"/>
      <c r="JOA34" s="63"/>
      <c r="JOB34" s="63"/>
      <c r="JOC34" s="63"/>
      <c r="JOD34" s="63"/>
      <c r="JOE34" s="63"/>
      <c r="JOF34" s="63"/>
      <c r="JOG34" s="63"/>
      <c r="JOH34" s="63"/>
      <c r="JOI34" s="63"/>
      <c r="JOJ34" s="63"/>
      <c r="JOK34" s="63"/>
      <c r="JOL34" s="63"/>
      <c r="JOM34" s="63"/>
      <c r="JON34" s="63"/>
      <c r="JOO34" s="63"/>
      <c r="JOP34" s="63"/>
      <c r="JOQ34" s="63"/>
      <c r="JOR34" s="63"/>
      <c r="JOS34" s="63"/>
      <c r="JOT34" s="63"/>
      <c r="JOU34" s="63"/>
      <c r="JOV34" s="63"/>
      <c r="JOW34" s="63"/>
      <c r="JOX34" s="63"/>
      <c r="JOY34" s="63"/>
      <c r="JOZ34" s="63"/>
      <c r="JPA34" s="63"/>
      <c r="JPB34" s="63"/>
      <c r="JPC34" s="63"/>
      <c r="JPD34" s="63"/>
      <c r="JPE34" s="63"/>
      <c r="JPF34" s="63"/>
      <c r="JPG34" s="63"/>
      <c r="JPH34" s="63"/>
      <c r="JPI34" s="63"/>
      <c r="JPJ34" s="63"/>
      <c r="JPK34" s="63"/>
      <c r="JPL34" s="63"/>
      <c r="JPM34" s="63"/>
      <c r="JPN34" s="63"/>
      <c r="JPO34" s="63"/>
      <c r="JPP34" s="63"/>
      <c r="JPQ34" s="63"/>
      <c r="JPR34" s="63"/>
      <c r="JPS34" s="63"/>
      <c r="JPT34" s="63"/>
      <c r="JPU34" s="63"/>
      <c r="JPV34" s="63"/>
      <c r="JPW34" s="63"/>
      <c r="JPX34" s="63"/>
      <c r="JPY34" s="63"/>
      <c r="JPZ34" s="63"/>
      <c r="JQA34" s="63"/>
      <c r="JQB34" s="63"/>
      <c r="JQC34" s="63"/>
      <c r="JQD34" s="63"/>
      <c r="JQE34" s="63"/>
      <c r="JQF34" s="63"/>
      <c r="JQG34" s="63"/>
      <c r="JQH34" s="63"/>
      <c r="JQI34" s="63"/>
      <c r="JQJ34" s="63"/>
      <c r="JQK34" s="63"/>
      <c r="JQL34" s="63"/>
      <c r="JQM34" s="63"/>
      <c r="JQN34" s="63"/>
      <c r="JQO34" s="63"/>
      <c r="JQP34" s="63"/>
      <c r="JQQ34" s="63"/>
      <c r="JQR34" s="63"/>
      <c r="JQS34" s="63"/>
      <c r="JQT34" s="63"/>
      <c r="JQU34" s="63"/>
      <c r="JQV34" s="63"/>
      <c r="JQW34" s="63"/>
      <c r="JQX34" s="63"/>
      <c r="JQY34" s="63"/>
      <c r="JQZ34" s="63"/>
      <c r="JRA34" s="63"/>
      <c r="JRB34" s="63"/>
      <c r="JRC34" s="63"/>
      <c r="JRD34" s="63"/>
      <c r="JRE34" s="63"/>
      <c r="JRF34" s="63"/>
      <c r="JRG34" s="63"/>
      <c r="JRH34" s="63"/>
      <c r="JRI34" s="63"/>
      <c r="JRJ34" s="63"/>
      <c r="JRK34" s="63"/>
      <c r="JRL34" s="63"/>
      <c r="JRM34" s="63"/>
      <c r="JRN34" s="63"/>
      <c r="JRO34" s="63"/>
      <c r="JRP34" s="63"/>
      <c r="JRQ34" s="63"/>
      <c r="JRR34" s="63"/>
      <c r="JRS34" s="63"/>
      <c r="JRT34" s="63"/>
      <c r="JRU34" s="63"/>
      <c r="JRV34" s="63"/>
      <c r="JRW34" s="63"/>
      <c r="JRX34" s="63"/>
      <c r="JRY34" s="63"/>
      <c r="JRZ34" s="63"/>
      <c r="JSA34" s="63"/>
      <c r="JSB34" s="63"/>
      <c r="JSC34" s="63"/>
      <c r="JSD34" s="63"/>
      <c r="JSE34" s="63"/>
      <c r="JSF34" s="63"/>
      <c r="JSG34" s="63"/>
      <c r="JSH34" s="63"/>
      <c r="JSI34" s="63"/>
      <c r="JSJ34" s="63"/>
      <c r="JSK34" s="63"/>
      <c r="JSL34" s="63"/>
      <c r="JSM34" s="63"/>
      <c r="JSN34" s="63"/>
      <c r="JSO34" s="63"/>
      <c r="JSP34" s="63"/>
      <c r="JSQ34" s="63"/>
      <c r="JSR34" s="63"/>
      <c r="JSS34" s="63"/>
      <c r="JST34" s="63"/>
      <c r="JSU34" s="63"/>
      <c r="JSV34" s="63"/>
      <c r="JSW34" s="63"/>
      <c r="JSX34" s="63"/>
      <c r="JSY34" s="63"/>
      <c r="JSZ34" s="63"/>
      <c r="JTA34" s="63"/>
      <c r="JTB34" s="63"/>
      <c r="JTC34" s="63"/>
      <c r="JTD34" s="63"/>
      <c r="JTE34" s="63"/>
      <c r="JTF34" s="63"/>
      <c r="JTG34" s="63"/>
      <c r="JTH34" s="63"/>
      <c r="JTI34" s="63"/>
      <c r="JTJ34" s="63"/>
      <c r="JTK34" s="63"/>
      <c r="JTL34" s="63"/>
      <c r="JTM34" s="63"/>
      <c r="JTN34" s="63"/>
      <c r="JTO34" s="63"/>
      <c r="JTP34" s="63"/>
      <c r="JTQ34" s="63"/>
      <c r="JTR34" s="63"/>
      <c r="JTS34" s="63"/>
      <c r="JTT34" s="63"/>
      <c r="JTU34" s="63"/>
      <c r="JTV34" s="63"/>
      <c r="JTW34" s="63"/>
      <c r="JTX34" s="63"/>
      <c r="JTY34" s="63"/>
      <c r="JTZ34" s="63"/>
      <c r="JUA34" s="63"/>
      <c r="JUB34" s="63"/>
      <c r="JUC34" s="63"/>
      <c r="JUD34" s="63"/>
      <c r="JUE34" s="63"/>
      <c r="JUF34" s="63"/>
      <c r="JUG34" s="63"/>
      <c r="JUH34" s="63"/>
      <c r="JUI34" s="63"/>
      <c r="JUJ34" s="63"/>
      <c r="JUK34" s="63"/>
      <c r="JUL34" s="63"/>
      <c r="JUM34" s="63"/>
      <c r="JUN34" s="63"/>
      <c r="JUO34" s="63"/>
      <c r="JUP34" s="63"/>
      <c r="JUQ34" s="63"/>
      <c r="JUR34" s="63"/>
      <c r="JUS34" s="63"/>
      <c r="JUT34" s="63"/>
      <c r="JUU34" s="63"/>
      <c r="JUV34" s="63"/>
      <c r="JUW34" s="63"/>
      <c r="JUX34" s="63"/>
      <c r="JUY34" s="63"/>
      <c r="JUZ34" s="63"/>
      <c r="JVA34" s="63"/>
      <c r="JVB34" s="63"/>
      <c r="JVC34" s="63"/>
      <c r="JVD34" s="63"/>
      <c r="JVE34" s="63"/>
      <c r="JVF34" s="63"/>
      <c r="JVG34" s="63"/>
      <c r="JVH34" s="63"/>
      <c r="JVI34" s="63"/>
      <c r="JVJ34" s="63"/>
      <c r="JVK34" s="63"/>
      <c r="JVL34" s="63"/>
      <c r="JVM34" s="63"/>
      <c r="JVN34" s="63"/>
      <c r="JVO34" s="63"/>
      <c r="JVP34" s="63"/>
      <c r="JVQ34" s="63"/>
      <c r="JVR34" s="63"/>
      <c r="JVS34" s="63"/>
      <c r="JVT34" s="63"/>
      <c r="JVU34" s="63"/>
      <c r="JVV34" s="63"/>
      <c r="JVW34" s="63"/>
      <c r="JVX34" s="63"/>
      <c r="JVY34" s="63"/>
      <c r="JVZ34" s="63"/>
      <c r="JWA34" s="63"/>
      <c r="JWB34" s="63"/>
      <c r="JWC34" s="63"/>
      <c r="JWD34" s="63"/>
      <c r="JWE34" s="63"/>
      <c r="JWF34" s="63"/>
      <c r="JWG34" s="63"/>
      <c r="JWH34" s="63"/>
      <c r="JWI34" s="63"/>
      <c r="JWJ34" s="63"/>
      <c r="JWK34" s="63"/>
      <c r="JWL34" s="63"/>
      <c r="JWM34" s="63"/>
      <c r="JWN34" s="63"/>
      <c r="JWO34" s="63"/>
      <c r="JWP34" s="63"/>
      <c r="JWQ34" s="63"/>
      <c r="JWR34" s="63"/>
      <c r="JWS34" s="63"/>
      <c r="JWT34" s="63"/>
      <c r="JWU34" s="63"/>
      <c r="JWV34" s="63"/>
      <c r="JWW34" s="63"/>
      <c r="JWX34" s="63"/>
      <c r="JWY34" s="63"/>
      <c r="JWZ34" s="63"/>
      <c r="JXA34" s="63"/>
      <c r="JXB34" s="63"/>
      <c r="JXC34" s="63"/>
      <c r="JXD34" s="63"/>
      <c r="JXE34" s="63"/>
      <c r="JXF34" s="63"/>
      <c r="JXG34" s="63"/>
      <c r="JXH34" s="63"/>
      <c r="JXI34" s="63"/>
      <c r="JXJ34" s="63"/>
      <c r="JXK34" s="63"/>
      <c r="JXL34" s="63"/>
      <c r="JXM34" s="63"/>
      <c r="JXN34" s="63"/>
      <c r="JXO34" s="63"/>
      <c r="JXP34" s="63"/>
      <c r="JXQ34" s="63"/>
      <c r="JXR34" s="63"/>
      <c r="JXS34" s="63"/>
      <c r="JXT34" s="63"/>
      <c r="JXU34" s="63"/>
      <c r="JXV34" s="63"/>
      <c r="JXW34" s="63"/>
      <c r="JXX34" s="63"/>
      <c r="JXY34" s="63"/>
      <c r="JXZ34" s="63"/>
      <c r="JYA34" s="63"/>
      <c r="JYB34" s="63"/>
      <c r="JYC34" s="63"/>
      <c r="JYD34" s="63"/>
      <c r="JYE34" s="63"/>
      <c r="JYF34" s="63"/>
      <c r="JYG34" s="63"/>
      <c r="JYH34" s="63"/>
      <c r="JYI34" s="63"/>
      <c r="JYJ34" s="63"/>
      <c r="JYK34" s="63"/>
      <c r="JYL34" s="63"/>
      <c r="JYM34" s="63"/>
      <c r="JYN34" s="63"/>
      <c r="JYO34" s="63"/>
      <c r="JYP34" s="63"/>
      <c r="JYQ34" s="63"/>
      <c r="JYR34" s="63"/>
      <c r="JYS34" s="63"/>
      <c r="JYT34" s="63"/>
      <c r="JYU34" s="63"/>
      <c r="JYV34" s="63"/>
      <c r="JYW34" s="63"/>
      <c r="JYX34" s="63"/>
      <c r="JYY34" s="63"/>
      <c r="JYZ34" s="63"/>
      <c r="JZA34" s="63"/>
      <c r="JZB34" s="63"/>
      <c r="JZC34" s="63"/>
      <c r="JZD34" s="63"/>
      <c r="JZE34" s="63"/>
      <c r="JZF34" s="63"/>
      <c r="JZG34" s="63"/>
      <c r="JZH34" s="63"/>
      <c r="JZI34" s="63"/>
      <c r="JZJ34" s="63"/>
      <c r="JZK34" s="63"/>
      <c r="JZL34" s="63"/>
      <c r="JZM34" s="63"/>
      <c r="JZN34" s="63"/>
      <c r="JZO34" s="63"/>
      <c r="JZP34" s="63"/>
      <c r="JZQ34" s="63"/>
      <c r="JZR34" s="63"/>
      <c r="JZS34" s="63"/>
      <c r="JZT34" s="63"/>
      <c r="JZU34" s="63"/>
      <c r="JZV34" s="63"/>
      <c r="JZW34" s="63"/>
      <c r="JZX34" s="63"/>
      <c r="JZY34" s="63"/>
      <c r="JZZ34" s="63"/>
      <c r="KAA34" s="63"/>
      <c r="KAB34" s="63"/>
      <c r="KAC34" s="63"/>
      <c r="KAD34" s="63"/>
      <c r="KAE34" s="63"/>
      <c r="KAF34" s="63"/>
      <c r="KAG34" s="63"/>
      <c r="KAH34" s="63"/>
      <c r="KAI34" s="63"/>
      <c r="KAJ34" s="63"/>
      <c r="KAK34" s="63"/>
      <c r="KAL34" s="63"/>
      <c r="KAM34" s="63"/>
      <c r="KAN34" s="63"/>
      <c r="KAO34" s="63"/>
      <c r="KAP34" s="63"/>
      <c r="KAQ34" s="63"/>
      <c r="KAR34" s="63"/>
      <c r="KAS34" s="63"/>
      <c r="KAT34" s="63"/>
      <c r="KAU34" s="63"/>
      <c r="KAV34" s="63"/>
      <c r="KAW34" s="63"/>
      <c r="KAX34" s="63"/>
      <c r="KAY34" s="63"/>
      <c r="KAZ34" s="63"/>
      <c r="KBA34" s="63"/>
      <c r="KBB34" s="63"/>
      <c r="KBC34" s="63"/>
      <c r="KBD34" s="63"/>
      <c r="KBE34" s="63"/>
      <c r="KBF34" s="63"/>
      <c r="KBG34" s="63"/>
      <c r="KBH34" s="63"/>
      <c r="KBI34" s="63"/>
      <c r="KBJ34" s="63"/>
      <c r="KBK34" s="63"/>
      <c r="KBL34" s="63"/>
      <c r="KBM34" s="63"/>
      <c r="KBN34" s="63"/>
      <c r="KBO34" s="63"/>
      <c r="KBP34" s="63"/>
      <c r="KBQ34" s="63"/>
      <c r="KBR34" s="63"/>
      <c r="KBS34" s="63"/>
      <c r="KBT34" s="63"/>
      <c r="KBU34" s="63"/>
      <c r="KBV34" s="63"/>
      <c r="KBW34" s="63"/>
      <c r="KBX34" s="63"/>
      <c r="KBY34" s="63"/>
      <c r="KBZ34" s="63"/>
      <c r="KCA34" s="63"/>
      <c r="KCB34" s="63"/>
      <c r="KCC34" s="63"/>
      <c r="KCD34" s="63"/>
      <c r="KCE34" s="63"/>
      <c r="KCF34" s="63"/>
      <c r="KCG34" s="63"/>
      <c r="KCH34" s="63"/>
      <c r="KCI34" s="63"/>
      <c r="KCJ34" s="63"/>
      <c r="KCK34" s="63"/>
      <c r="KCL34" s="63"/>
      <c r="KCM34" s="63"/>
      <c r="KCN34" s="63"/>
      <c r="KCO34" s="63"/>
      <c r="KCP34" s="63"/>
      <c r="KCQ34" s="63"/>
      <c r="KCR34" s="63"/>
      <c r="KCS34" s="63"/>
      <c r="KCT34" s="63"/>
      <c r="KCU34" s="63"/>
      <c r="KCV34" s="63"/>
      <c r="KCW34" s="63"/>
      <c r="KCX34" s="63"/>
      <c r="KCY34" s="63"/>
      <c r="KCZ34" s="63"/>
      <c r="KDA34" s="63"/>
      <c r="KDB34" s="63"/>
      <c r="KDC34" s="63"/>
      <c r="KDD34" s="63"/>
      <c r="KDE34" s="63"/>
      <c r="KDF34" s="63"/>
      <c r="KDG34" s="63"/>
      <c r="KDH34" s="63"/>
      <c r="KDI34" s="63"/>
      <c r="KDJ34" s="63"/>
      <c r="KDK34" s="63"/>
      <c r="KDL34" s="63"/>
      <c r="KDM34" s="63"/>
      <c r="KDN34" s="63"/>
      <c r="KDO34" s="63"/>
      <c r="KDP34" s="63"/>
      <c r="KDQ34" s="63"/>
      <c r="KDR34" s="63"/>
      <c r="KDS34" s="63"/>
      <c r="KDT34" s="63"/>
      <c r="KDU34" s="63"/>
      <c r="KDV34" s="63"/>
      <c r="KDW34" s="63"/>
      <c r="KDX34" s="63"/>
      <c r="KDY34" s="63"/>
      <c r="KDZ34" s="63"/>
      <c r="KEA34" s="63"/>
      <c r="KEB34" s="63"/>
      <c r="KEC34" s="63"/>
      <c r="KED34" s="63"/>
      <c r="KEE34" s="63"/>
      <c r="KEF34" s="63"/>
      <c r="KEG34" s="63"/>
      <c r="KEH34" s="63"/>
      <c r="KEI34" s="63"/>
      <c r="KEJ34" s="63"/>
      <c r="KEK34" s="63"/>
      <c r="KEL34" s="63"/>
      <c r="KEM34" s="63"/>
      <c r="KEN34" s="63"/>
      <c r="KEO34" s="63"/>
      <c r="KEP34" s="63"/>
      <c r="KEQ34" s="63"/>
      <c r="KER34" s="63"/>
      <c r="KES34" s="63"/>
      <c r="KET34" s="63"/>
      <c r="KEU34" s="63"/>
      <c r="KEV34" s="63"/>
      <c r="KEW34" s="63"/>
      <c r="KEX34" s="63"/>
      <c r="KEY34" s="63"/>
      <c r="KEZ34" s="63"/>
      <c r="KFA34" s="63"/>
      <c r="KFB34" s="63"/>
      <c r="KFC34" s="63"/>
      <c r="KFD34" s="63"/>
      <c r="KFE34" s="63"/>
      <c r="KFF34" s="63"/>
      <c r="KFG34" s="63"/>
      <c r="KFH34" s="63"/>
      <c r="KFI34" s="63"/>
      <c r="KFJ34" s="63"/>
      <c r="KFK34" s="63"/>
      <c r="KFL34" s="63"/>
      <c r="KFM34" s="63"/>
      <c r="KFN34" s="63"/>
      <c r="KFO34" s="63"/>
      <c r="KFP34" s="63"/>
      <c r="KFQ34" s="63"/>
      <c r="KFR34" s="63"/>
      <c r="KFS34" s="63"/>
      <c r="KFT34" s="63"/>
      <c r="KFU34" s="63"/>
      <c r="KFV34" s="63"/>
      <c r="KFW34" s="63"/>
      <c r="KFX34" s="63"/>
      <c r="KFY34" s="63"/>
      <c r="KFZ34" s="63"/>
      <c r="KGA34" s="63"/>
      <c r="KGB34" s="63"/>
      <c r="KGC34" s="63"/>
      <c r="KGD34" s="63"/>
      <c r="KGE34" s="63"/>
      <c r="KGF34" s="63"/>
      <c r="KGG34" s="63"/>
      <c r="KGH34" s="63"/>
      <c r="KGI34" s="63"/>
      <c r="KGJ34" s="63"/>
      <c r="KGK34" s="63"/>
      <c r="KGL34" s="63"/>
      <c r="KGM34" s="63"/>
      <c r="KGN34" s="63"/>
      <c r="KGO34" s="63"/>
      <c r="KGP34" s="63"/>
      <c r="KGQ34" s="63"/>
      <c r="KGR34" s="63"/>
      <c r="KGS34" s="63"/>
      <c r="KGT34" s="63"/>
      <c r="KGU34" s="63"/>
      <c r="KGV34" s="63"/>
      <c r="KGW34" s="63"/>
      <c r="KGX34" s="63"/>
      <c r="KGY34" s="63"/>
      <c r="KGZ34" s="63"/>
      <c r="KHA34" s="63"/>
      <c r="KHB34" s="63"/>
      <c r="KHC34" s="63"/>
      <c r="KHD34" s="63"/>
      <c r="KHE34" s="63"/>
      <c r="KHF34" s="63"/>
      <c r="KHG34" s="63"/>
      <c r="KHH34" s="63"/>
      <c r="KHI34" s="63"/>
      <c r="KHJ34" s="63"/>
      <c r="KHK34" s="63"/>
      <c r="KHL34" s="63"/>
      <c r="KHM34" s="63"/>
      <c r="KHN34" s="63"/>
      <c r="KHO34" s="63"/>
      <c r="KHP34" s="63"/>
      <c r="KHQ34" s="63"/>
      <c r="KHR34" s="63"/>
      <c r="KHS34" s="63"/>
      <c r="KHT34" s="63"/>
      <c r="KHU34" s="63"/>
      <c r="KHV34" s="63"/>
      <c r="KHW34" s="63"/>
      <c r="KHX34" s="63"/>
      <c r="KHY34" s="63"/>
      <c r="KHZ34" s="63"/>
      <c r="KIA34" s="63"/>
      <c r="KIB34" s="63"/>
      <c r="KIC34" s="63"/>
      <c r="KID34" s="63"/>
      <c r="KIE34" s="63"/>
      <c r="KIF34" s="63"/>
      <c r="KIG34" s="63"/>
      <c r="KIH34" s="63"/>
      <c r="KII34" s="63"/>
      <c r="KIJ34" s="63"/>
      <c r="KIK34" s="63"/>
      <c r="KIL34" s="63"/>
      <c r="KIM34" s="63"/>
      <c r="KIN34" s="63"/>
      <c r="KIO34" s="63"/>
      <c r="KIP34" s="63"/>
      <c r="KIQ34" s="63"/>
      <c r="KIR34" s="63"/>
      <c r="KIS34" s="63"/>
      <c r="KIT34" s="63"/>
      <c r="KIU34" s="63"/>
      <c r="KIV34" s="63"/>
      <c r="KIW34" s="63"/>
      <c r="KIX34" s="63"/>
      <c r="KIY34" s="63"/>
      <c r="KIZ34" s="63"/>
      <c r="KJA34" s="63"/>
      <c r="KJB34" s="63"/>
      <c r="KJC34" s="63"/>
      <c r="KJD34" s="63"/>
      <c r="KJE34" s="63"/>
      <c r="KJF34" s="63"/>
      <c r="KJG34" s="63"/>
      <c r="KJH34" s="63"/>
      <c r="KJI34" s="63"/>
      <c r="KJJ34" s="63"/>
      <c r="KJK34" s="63"/>
      <c r="KJL34" s="63"/>
      <c r="KJM34" s="63"/>
      <c r="KJN34" s="63"/>
      <c r="KJO34" s="63"/>
      <c r="KJP34" s="63"/>
      <c r="KJQ34" s="63"/>
      <c r="KJR34" s="63"/>
      <c r="KJS34" s="63"/>
      <c r="KJT34" s="63"/>
      <c r="KJU34" s="63"/>
      <c r="KJV34" s="63"/>
      <c r="KJW34" s="63"/>
      <c r="KJX34" s="63"/>
      <c r="KJY34" s="63"/>
      <c r="KJZ34" s="63"/>
      <c r="KKA34" s="63"/>
      <c r="KKB34" s="63"/>
      <c r="KKC34" s="63"/>
      <c r="KKD34" s="63"/>
      <c r="KKE34" s="63"/>
      <c r="KKF34" s="63"/>
      <c r="KKG34" s="63"/>
      <c r="KKH34" s="63"/>
      <c r="KKI34" s="63"/>
      <c r="KKJ34" s="63"/>
      <c r="KKK34" s="63"/>
      <c r="KKL34" s="63"/>
      <c r="KKM34" s="63"/>
      <c r="KKN34" s="63"/>
      <c r="KKO34" s="63"/>
      <c r="KKP34" s="63"/>
      <c r="KKQ34" s="63"/>
      <c r="KKR34" s="63"/>
      <c r="KKS34" s="63"/>
      <c r="KKT34" s="63"/>
      <c r="KKU34" s="63"/>
      <c r="KKV34" s="63"/>
      <c r="KKW34" s="63"/>
      <c r="KKX34" s="63"/>
      <c r="KKY34" s="63"/>
      <c r="KKZ34" s="63"/>
      <c r="KLA34" s="63"/>
      <c r="KLB34" s="63"/>
      <c r="KLC34" s="63"/>
      <c r="KLD34" s="63"/>
      <c r="KLE34" s="63"/>
      <c r="KLF34" s="63"/>
      <c r="KLG34" s="63"/>
      <c r="KLH34" s="63"/>
      <c r="KLI34" s="63"/>
      <c r="KLJ34" s="63"/>
      <c r="KLK34" s="63"/>
      <c r="KLL34" s="63"/>
      <c r="KLM34" s="63"/>
      <c r="KLN34" s="63"/>
      <c r="KLO34" s="63"/>
      <c r="KLP34" s="63"/>
      <c r="KLQ34" s="63"/>
      <c r="KLR34" s="63"/>
      <c r="KLS34" s="63"/>
      <c r="KLT34" s="63"/>
      <c r="KLU34" s="63"/>
      <c r="KLV34" s="63"/>
      <c r="KLW34" s="63"/>
      <c r="KLX34" s="63"/>
      <c r="KLY34" s="63"/>
      <c r="KLZ34" s="63"/>
      <c r="KMA34" s="63"/>
      <c r="KMB34" s="63"/>
      <c r="KMC34" s="63"/>
      <c r="KMD34" s="63"/>
      <c r="KME34" s="63"/>
      <c r="KMF34" s="63"/>
      <c r="KMG34" s="63"/>
      <c r="KMH34" s="63"/>
      <c r="KMI34" s="63"/>
      <c r="KMJ34" s="63"/>
      <c r="KMK34" s="63"/>
      <c r="KML34" s="63"/>
      <c r="KMM34" s="63"/>
      <c r="KMN34" s="63"/>
      <c r="KMO34" s="63"/>
      <c r="KMP34" s="63"/>
      <c r="KMQ34" s="63"/>
      <c r="KMR34" s="63"/>
      <c r="KMS34" s="63"/>
      <c r="KMT34" s="63"/>
      <c r="KMU34" s="63"/>
      <c r="KMV34" s="63"/>
      <c r="KMW34" s="63"/>
      <c r="KMX34" s="63"/>
      <c r="KMY34" s="63"/>
      <c r="KMZ34" s="63"/>
      <c r="KNA34" s="63"/>
      <c r="KNB34" s="63"/>
      <c r="KNC34" s="63"/>
      <c r="KND34" s="63"/>
      <c r="KNE34" s="63"/>
      <c r="KNF34" s="63"/>
      <c r="KNG34" s="63"/>
      <c r="KNH34" s="63"/>
      <c r="KNI34" s="63"/>
      <c r="KNJ34" s="63"/>
      <c r="KNK34" s="63"/>
      <c r="KNL34" s="63"/>
      <c r="KNM34" s="63"/>
      <c r="KNN34" s="63"/>
      <c r="KNO34" s="63"/>
      <c r="KNP34" s="63"/>
      <c r="KNQ34" s="63"/>
      <c r="KNR34" s="63"/>
      <c r="KNS34" s="63"/>
      <c r="KNT34" s="63"/>
      <c r="KNU34" s="63"/>
      <c r="KNV34" s="63"/>
      <c r="KNW34" s="63"/>
      <c r="KNX34" s="63"/>
      <c r="KNY34" s="63"/>
      <c r="KNZ34" s="63"/>
      <c r="KOA34" s="63"/>
      <c r="KOB34" s="63"/>
      <c r="KOC34" s="63"/>
      <c r="KOD34" s="63"/>
      <c r="KOE34" s="63"/>
      <c r="KOF34" s="63"/>
      <c r="KOG34" s="63"/>
      <c r="KOH34" s="63"/>
      <c r="KOI34" s="63"/>
      <c r="KOJ34" s="63"/>
      <c r="KOK34" s="63"/>
      <c r="KOL34" s="63"/>
      <c r="KOM34" s="63"/>
      <c r="KON34" s="63"/>
      <c r="KOO34" s="63"/>
      <c r="KOP34" s="63"/>
      <c r="KOQ34" s="63"/>
      <c r="KOR34" s="63"/>
      <c r="KOS34" s="63"/>
      <c r="KOT34" s="63"/>
      <c r="KOU34" s="63"/>
      <c r="KOV34" s="63"/>
      <c r="KOW34" s="63"/>
      <c r="KOX34" s="63"/>
      <c r="KOY34" s="63"/>
      <c r="KOZ34" s="63"/>
      <c r="KPA34" s="63"/>
      <c r="KPB34" s="63"/>
      <c r="KPC34" s="63"/>
      <c r="KPD34" s="63"/>
      <c r="KPE34" s="63"/>
      <c r="KPF34" s="63"/>
      <c r="KPG34" s="63"/>
      <c r="KPH34" s="63"/>
      <c r="KPI34" s="63"/>
      <c r="KPJ34" s="63"/>
      <c r="KPK34" s="63"/>
      <c r="KPL34" s="63"/>
      <c r="KPM34" s="63"/>
      <c r="KPN34" s="63"/>
      <c r="KPO34" s="63"/>
      <c r="KPP34" s="63"/>
      <c r="KPQ34" s="63"/>
      <c r="KPR34" s="63"/>
      <c r="KPS34" s="63"/>
      <c r="KPT34" s="63"/>
      <c r="KPU34" s="63"/>
      <c r="KPV34" s="63"/>
      <c r="KPW34" s="63"/>
      <c r="KPX34" s="63"/>
      <c r="KPY34" s="63"/>
      <c r="KPZ34" s="63"/>
      <c r="KQA34" s="63"/>
      <c r="KQB34" s="63"/>
      <c r="KQC34" s="63"/>
      <c r="KQD34" s="63"/>
      <c r="KQE34" s="63"/>
      <c r="KQF34" s="63"/>
      <c r="KQG34" s="63"/>
      <c r="KQH34" s="63"/>
      <c r="KQI34" s="63"/>
      <c r="KQJ34" s="63"/>
      <c r="KQK34" s="63"/>
      <c r="KQL34" s="63"/>
      <c r="KQM34" s="63"/>
      <c r="KQN34" s="63"/>
      <c r="KQO34" s="63"/>
      <c r="KQP34" s="63"/>
      <c r="KQQ34" s="63"/>
      <c r="KQR34" s="63"/>
      <c r="KQS34" s="63"/>
      <c r="KQT34" s="63"/>
      <c r="KQU34" s="63"/>
      <c r="KQV34" s="63"/>
      <c r="KQW34" s="63"/>
      <c r="KQX34" s="63"/>
      <c r="KQY34" s="63"/>
      <c r="KQZ34" s="63"/>
      <c r="KRA34" s="63"/>
      <c r="KRB34" s="63"/>
      <c r="KRC34" s="63"/>
      <c r="KRD34" s="63"/>
      <c r="KRE34" s="63"/>
      <c r="KRF34" s="63"/>
      <c r="KRG34" s="63"/>
      <c r="KRH34" s="63"/>
      <c r="KRI34" s="63"/>
      <c r="KRJ34" s="63"/>
      <c r="KRK34" s="63"/>
      <c r="KRL34" s="63"/>
      <c r="KRM34" s="63"/>
      <c r="KRN34" s="63"/>
      <c r="KRO34" s="63"/>
      <c r="KRP34" s="63"/>
      <c r="KRQ34" s="63"/>
      <c r="KRR34" s="63"/>
      <c r="KRS34" s="63"/>
      <c r="KRT34" s="63"/>
      <c r="KRU34" s="63"/>
      <c r="KRV34" s="63"/>
      <c r="KRW34" s="63"/>
      <c r="KRX34" s="63"/>
      <c r="KRY34" s="63"/>
      <c r="KRZ34" s="63"/>
      <c r="KSA34" s="63"/>
      <c r="KSB34" s="63"/>
      <c r="KSC34" s="63"/>
      <c r="KSD34" s="63"/>
      <c r="KSE34" s="63"/>
      <c r="KSF34" s="63"/>
      <c r="KSG34" s="63"/>
      <c r="KSH34" s="63"/>
      <c r="KSI34" s="63"/>
      <c r="KSJ34" s="63"/>
      <c r="KSK34" s="63"/>
      <c r="KSL34" s="63"/>
      <c r="KSM34" s="63"/>
      <c r="KSN34" s="63"/>
      <c r="KSO34" s="63"/>
      <c r="KSP34" s="63"/>
      <c r="KSQ34" s="63"/>
      <c r="KSR34" s="63"/>
      <c r="KSS34" s="63"/>
      <c r="KST34" s="63"/>
      <c r="KSU34" s="63"/>
      <c r="KSV34" s="63"/>
      <c r="KSW34" s="63"/>
      <c r="KSX34" s="63"/>
      <c r="KSY34" s="63"/>
      <c r="KSZ34" s="63"/>
      <c r="KTA34" s="63"/>
      <c r="KTB34" s="63"/>
      <c r="KTC34" s="63"/>
      <c r="KTD34" s="63"/>
      <c r="KTE34" s="63"/>
      <c r="KTF34" s="63"/>
      <c r="KTG34" s="63"/>
      <c r="KTH34" s="63"/>
      <c r="KTI34" s="63"/>
      <c r="KTJ34" s="63"/>
      <c r="KTK34" s="63"/>
      <c r="KTL34" s="63"/>
      <c r="KTM34" s="63"/>
      <c r="KTN34" s="63"/>
      <c r="KTO34" s="63"/>
      <c r="KTP34" s="63"/>
      <c r="KTQ34" s="63"/>
      <c r="KTR34" s="63"/>
      <c r="KTS34" s="63"/>
      <c r="KTT34" s="63"/>
      <c r="KTU34" s="63"/>
      <c r="KTV34" s="63"/>
      <c r="KTW34" s="63"/>
      <c r="KTX34" s="63"/>
      <c r="KTY34" s="63"/>
      <c r="KTZ34" s="63"/>
      <c r="KUA34" s="63"/>
      <c r="KUB34" s="63"/>
      <c r="KUC34" s="63"/>
      <c r="KUD34" s="63"/>
      <c r="KUE34" s="63"/>
      <c r="KUF34" s="63"/>
      <c r="KUG34" s="63"/>
      <c r="KUH34" s="63"/>
      <c r="KUI34" s="63"/>
      <c r="KUJ34" s="63"/>
      <c r="KUK34" s="63"/>
      <c r="KUL34" s="63"/>
      <c r="KUM34" s="63"/>
      <c r="KUN34" s="63"/>
      <c r="KUO34" s="63"/>
      <c r="KUP34" s="63"/>
      <c r="KUQ34" s="63"/>
      <c r="KUR34" s="63"/>
      <c r="KUS34" s="63"/>
      <c r="KUT34" s="63"/>
      <c r="KUU34" s="63"/>
      <c r="KUV34" s="63"/>
      <c r="KUW34" s="63"/>
      <c r="KUX34" s="63"/>
      <c r="KUY34" s="63"/>
      <c r="KUZ34" s="63"/>
      <c r="KVA34" s="63"/>
      <c r="KVB34" s="63"/>
      <c r="KVC34" s="63"/>
      <c r="KVD34" s="63"/>
      <c r="KVE34" s="63"/>
      <c r="KVF34" s="63"/>
      <c r="KVG34" s="63"/>
      <c r="KVH34" s="63"/>
      <c r="KVI34" s="63"/>
      <c r="KVJ34" s="63"/>
      <c r="KVK34" s="63"/>
      <c r="KVL34" s="63"/>
      <c r="KVM34" s="63"/>
      <c r="KVN34" s="63"/>
      <c r="KVO34" s="63"/>
      <c r="KVP34" s="63"/>
      <c r="KVQ34" s="63"/>
      <c r="KVR34" s="63"/>
      <c r="KVS34" s="63"/>
      <c r="KVT34" s="63"/>
      <c r="KVU34" s="63"/>
      <c r="KVV34" s="63"/>
      <c r="KVW34" s="63"/>
      <c r="KVX34" s="63"/>
      <c r="KVY34" s="63"/>
      <c r="KVZ34" s="63"/>
      <c r="KWA34" s="63"/>
      <c r="KWB34" s="63"/>
      <c r="KWC34" s="63"/>
      <c r="KWD34" s="63"/>
      <c r="KWE34" s="63"/>
      <c r="KWF34" s="63"/>
      <c r="KWG34" s="63"/>
      <c r="KWH34" s="63"/>
      <c r="KWI34" s="63"/>
      <c r="KWJ34" s="63"/>
      <c r="KWK34" s="63"/>
      <c r="KWL34" s="63"/>
      <c r="KWM34" s="63"/>
      <c r="KWN34" s="63"/>
      <c r="KWO34" s="63"/>
      <c r="KWP34" s="63"/>
      <c r="KWQ34" s="63"/>
      <c r="KWR34" s="63"/>
      <c r="KWS34" s="63"/>
      <c r="KWT34" s="63"/>
      <c r="KWU34" s="63"/>
      <c r="KWV34" s="63"/>
      <c r="KWW34" s="63"/>
      <c r="KWX34" s="63"/>
      <c r="KWY34" s="63"/>
      <c r="KWZ34" s="63"/>
      <c r="KXA34" s="63"/>
      <c r="KXB34" s="63"/>
      <c r="KXC34" s="63"/>
      <c r="KXD34" s="63"/>
      <c r="KXE34" s="63"/>
      <c r="KXF34" s="63"/>
      <c r="KXG34" s="63"/>
      <c r="KXH34" s="63"/>
      <c r="KXI34" s="63"/>
      <c r="KXJ34" s="63"/>
      <c r="KXK34" s="63"/>
      <c r="KXL34" s="63"/>
      <c r="KXM34" s="63"/>
      <c r="KXN34" s="63"/>
      <c r="KXO34" s="63"/>
      <c r="KXP34" s="63"/>
      <c r="KXQ34" s="63"/>
      <c r="KXR34" s="63"/>
      <c r="KXS34" s="63"/>
      <c r="KXT34" s="63"/>
      <c r="KXU34" s="63"/>
      <c r="KXV34" s="63"/>
      <c r="KXW34" s="63"/>
      <c r="KXX34" s="63"/>
      <c r="KXY34" s="63"/>
      <c r="KXZ34" s="63"/>
      <c r="KYA34" s="63"/>
      <c r="KYB34" s="63"/>
      <c r="KYC34" s="63"/>
      <c r="KYD34" s="63"/>
      <c r="KYE34" s="63"/>
      <c r="KYF34" s="63"/>
      <c r="KYG34" s="63"/>
      <c r="KYH34" s="63"/>
      <c r="KYI34" s="63"/>
      <c r="KYJ34" s="63"/>
      <c r="KYK34" s="63"/>
      <c r="KYL34" s="63"/>
      <c r="KYM34" s="63"/>
      <c r="KYN34" s="63"/>
      <c r="KYO34" s="63"/>
      <c r="KYP34" s="63"/>
      <c r="KYQ34" s="63"/>
      <c r="KYR34" s="63"/>
      <c r="KYS34" s="63"/>
      <c r="KYT34" s="63"/>
      <c r="KYU34" s="63"/>
      <c r="KYV34" s="63"/>
      <c r="KYW34" s="63"/>
      <c r="KYX34" s="63"/>
      <c r="KYY34" s="63"/>
      <c r="KYZ34" s="63"/>
      <c r="KZA34" s="63"/>
      <c r="KZB34" s="63"/>
      <c r="KZC34" s="63"/>
      <c r="KZD34" s="63"/>
      <c r="KZE34" s="63"/>
      <c r="KZF34" s="63"/>
      <c r="KZG34" s="63"/>
      <c r="KZH34" s="63"/>
      <c r="KZI34" s="63"/>
      <c r="KZJ34" s="63"/>
      <c r="KZK34" s="63"/>
      <c r="KZL34" s="63"/>
      <c r="KZM34" s="63"/>
      <c r="KZN34" s="63"/>
      <c r="KZO34" s="63"/>
      <c r="KZP34" s="63"/>
      <c r="KZQ34" s="63"/>
      <c r="KZR34" s="63"/>
      <c r="KZS34" s="63"/>
      <c r="KZT34" s="63"/>
      <c r="KZU34" s="63"/>
      <c r="KZV34" s="63"/>
      <c r="KZW34" s="63"/>
      <c r="KZX34" s="63"/>
      <c r="KZY34" s="63"/>
      <c r="KZZ34" s="63"/>
      <c r="LAA34" s="63"/>
      <c r="LAB34" s="63"/>
      <c r="LAC34" s="63"/>
      <c r="LAD34" s="63"/>
      <c r="LAE34" s="63"/>
      <c r="LAF34" s="63"/>
      <c r="LAG34" s="63"/>
      <c r="LAH34" s="63"/>
      <c r="LAI34" s="63"/>
      <c r="LAJ34" s="63"/>
      <c r="LAK34" s="63"/>
      <c r="LAL34" s="63"/>
      <c r="LAM34" s="63"/>
      <c r="LAN34" s="63"/>
      <c r="LAO34" s="63"/>
      <c r="LAP34" s="63"/>
      <c r="LAQ34" s="63"/>
      <c r="LAR34" s="63"/>
      <c r="LAS34" s="63"/>
      <c r="LAT34" s="63"/>
      <c r="LAU34" s="63"/>
      <c r="LAV34" s="63"/>
      <c r="LAW34" s="63"/>
      <c r="LAX34" s="63"/>
      <c r="LAY34" s="63"/>
      <c r="LAZ34" s="63"/>
      <c r="LBA34" s="63"/>
      <c r="LBB34" s="63"/>
      <c r="LBC34" s="63"/>
      <c r="LBD34" s="63"/>
      <c r="LBE34" s="63"/>
      <c r="LBF34" s="63"/>
      <c r="LBG34" s="63"/>
      <c r="LBH34" s="63"/>
      <c r="LBI34" s="63"/>
      <c r="LBJ34" s="63"/>
      <c r="LBK34" s="63"/>
      <c r="LBL34" s="63"/>
      <c r="LBM34" s="63"/>
      <c r="LBN34" s="63"/>
      <c r="LBO34" s="63"/>
      <c r="LBP34" s="63"/>
      <c r="LBQ34" s="63"/>
      <c r="LBR34" s="63"/>
      <c r="LBS34" s="63"/>
      <c r="LBT34" s="63"/>
      <c r="LBU34" s="63"/>
      <c r="LBV34" s="63"/>
      <c r="LBW34" s="63"/>
      <c r="LBX34" s="63"/>
      <c r="LBY34" s="63"/>
      <c r="LBZ34" s="63"/>
      <c r="LCA34" s="63"/>
      <c r="LCB34" s="63"/>
      <c r="LCC34" s="63"/>
      <c r="LCD34" s="63"/>
      <c r="LCE34" s="63"/>
      <c r="LCF34" s="63"/>
      <c r="LCG34" s="63"/>
      <c r="LCH34" s="63"/>
      <c r="LCI34" s="63"/>
      <c r="LCJ34" s="63"/>
      <c r="LCK34" s="63"/>
      <c r="LCL34" s="63"/>
      <c r="LCM34" s="63"/>
      <c r="LCN34" s="63"/>
      <c r="LCO34" s="63"/>
      <c r="LCP34" s="63"/>
      <c r="LCQ34" s="63"/>
      <c r="LCR34" s="63"/>
      <c r="LCS34" s="63"/>
      <c r="LCT34" s="63"/>
      <c r="LCU34" s="63"/>
      <c r="LCV34" s="63"/>
      <c r="LCW34" s="63"/>
      <c r="LCX34" s="63"/>
      <c r="LCY34" s="63"/>
      <c r="LCZ34" s="63"/>
      <c r="LDA34" s="63"/>
      <c r="LDB34" s="63"/>
      <c r="LDC34" s="63"/>
      <c r="LDD34" s="63"/>
      <c r="LDE34" s="63"/>
      <c r="LDF34" s="63"/>
      <c r="LDG34" s="63"/>
      <c r="LDH34" s="63"/>
      <c r="LDI34" s="63"/>
      <c r="LDJ34" s="63"/>
      <c r="LDK34" s="63"/>
      <c r="LDL34" s="63"/>
      <c r="LDM34" s="63"/>
      <c r="LDN34" s="63"/>
      <c r="LDO34" s="63"/>
      <c r="LDP34" s="63"/>
      <c r="LDQ34" s="63"/>
      <c r="LDR34" s="63"/>
      <c r="LDS34" s="63"/>
      <c r="LDT34" s="63"/>
      <c r="LDU34" s="63"/>
      <c r="LDV34" s="63"/>
      <c r="LDW34" s="63"/>
      <c r="LDX34" s="63"/>
      <c r="LDY34" s="63"/>
      <c r="LDZ34" s="63"/>
      <c r="LEA34" s="63"/>
      <c r="LEB34" s="63"/>
      <c r="LEC34" s="63"/>
      <c r="LED34" s="63"/>
      <c r="LEE34" s="63"/>
      <c r="LEF34" s="63"/>
      <c r="LEG34" s="63"/>
      <c r="LEH34" s="63"/>
      <c r="LEI34" s="63"/>
      <c r="LEJ34" s="63"/>
      <c r="LEK34" s="63"/>
      <c r="LEL34" s="63"/>
      <c r="LEM34" s="63"/>
      <c r="LEN34" s="63"/>
      <c r="LEO34" s="63"/>
      <c r="LEP34" s="63"/>
      <c r="LEQ34" s="63"/>
      <c r="LER34" s="63"/>
      <c r="LES34" s="63"/>
      <c r="LET34" s="63"/>
      <c r="LEU34" s="63"/>
      <c r="LEV34" s="63"/>
      <c r="LEW34" s="63"/>
      <c r="LEX34" s="63"/>
      <c r="LEY34" s="63"/>
      <c r="LEZ34" s="63"/>
      <c r="LFA34" s="63"/>
      <c r="LFB34" s="63"/>
      <c r="LFC34" s="63"/>
      <c r="LFD34" s="63"/>
      <c r="LFE34" s="63"/>
      <c r="LFF34" s="63"/>
      <c r="LFG34" s="63"/>
      <c r="LFH34" s="63"/>
      <c r="LFI34" s="63"/>
      <c r="LFJ34" s="63"/>
      <c r="LFK34" s="63"/>
      <c r="LFL34" s="63"/>
      <c r="LFM34" s="63"/>
      <c r="LFN34" s="63"/>
      <c r="LFO34" s="63"/>
      <c r="LFP34" s="63"/>
      <c r="LFQ34" s="63"/>
      <c r="LFR34" s="63"/>
      <c r="LFS34" s="63"/>
      <c r="LFT34" s="63"/>
      <c r="LFU34" s="63"/>
      <c r="LFV34" s="63"/>
      <c r="LFW34" s="63"/>
      <c r="LFX34" s="63"/>
      <c r="LFY34" s="63"/>
      <c r="LFZ34" s="63"/>
      <c r="LGA34" s="63"/>
      <c r="LGB34" s="63"/>
      <c r="LGC34" s="63"/>
      <c r="LGD34" s="63"/>
      <c r="LGE34" s="63"/>
      <c r="LGF34" s="63"/>
      <c r="LGG34" s="63"/>
      <c r="LGH34" s="63"/>
      <c r="LGI34" s="63"/>
      <c r="LGJ34" s="63"/>
      <c r="LGK34" s="63"/>
      <c r="LGL34" s="63"/>
      <c r="LGM34" s="63"/>
      <c r="LGN34" s="63"/>
      <c r="LGO34" s="63"/>
      <c r="LGP34" s="63"/>
      <c r="LGQ34" s="63"/>
      <c r="LGR34" s="63"/>
      <c r="LGS34" s="63"/>
      <c r="LGT34" s="63"/>
      <c r="LGU34" s="63"/>
      <c r="LGV34" s="63"/>
      <c r="LGW34" s="63"/>
      <c r="LGX34" s="63"/>
      <c r="LGY34" s="63"/>
      <c r="LGZ34" s="63"/>
      <c r="LHA34" s="63"/>
      <c r="LHB34" s="63"/>
      <c r="LHC34" s="63"/>
      <c r="LHD34" s="63"/>
      <c r="LHE34" s="63"/>
      <c r="LHF34" s="63"/>
      <c r="LHG34" s="63"/>
      <c r="LHH34" s="63"/>
      <c r="LHI34" s="63"/>
      <c r="LHJ34" s="63"/>
      <c r="LHK34" s="63"/>
      <c r="LHL34" s="63"/>
      <c r="LHM34" s="63"/>
      <c r="LHN34" s="63"/>
      <c r="LHO34" s="63"/>
      <c r="LHP34" s="63"/>
      <c r="LHQ34" s="63"/>
      <c r="LHR34" s="63"/>
      <c r="LHS34" s="63"/>
      <c r="LHT34" s="63"/>
      <c r="LHU34" s="63"/>
      <c r="LHV34" s="63"/>
      <c r="LHW34" s="63"/>
      <c r="LHX34" s="63"/>
      <c r="LHY34" s="63"/>
      <c r="LHZ34" s="63"/>
      <c r="LIA34" s="63"/>
      <c r="LIB34" s="63"/>
      <c r="LIC34" s="63"/>
      <c r="LID34" s="63"/>
      <c r="LIE34" s="63"/>
      <c r="LIF34" s="63"/>
      <c r="LIG34" s="63"/>
      <c r="LIH34" s="63"/>
      <c r="LII34" s="63"/>
      <c r="LIJ34" s="63"/>
      <c r="LIK34" s="63"/>
      <c r="LIL34" s="63"/>
      <c r="LIM34" s="63"/>
      <c r="LIN34" s="63"/>
      <c r="LIO34" s="63"/>
      <c r="LIP34" s="63"/>
      <c r="LIQ34" s="63"/>
      <c r="LIR34" s="63"/>
      <c r="LIS34" s="63"/>
      <c r="LIT34" s="63"/>
      <c r="LIU34" s="63"/>
      <c r="LIV34" s="63"/>
      <c r="LIW34" s="63"/>
      <c r="LIX34" s="63"/>
      <c r="LIY34" s="63"/>
      <c r="LIZ34" s="63"/>
      <c r="LJA34" s="63"/>
      <c r="LJB34" s="63"/>
      <c r="LJC34" s="63"/>
      <c r="LJD34" s="63"/>
      <c r="LJE34" s="63"/>
      <c r="LJF34" s="63"/>
      <c r="LJG34" s="63"/>
      <c r="LJH34" s="63"/>
      <c r="LJI34" s="63"/>
      <c r="LJJ34" s="63"/>
      <c r="LJK34" s="63"/>
      <c r="LJL34" s="63"/>
      <c r="LJM34" s="63"/>
      <c r="LJN34" s="63"/>
      <c r="LJO34" s="63"/>
      <c r="LJP34" s="63"/>
      <c r="LJQ34" s="63"/>
      <c r="LJR34" s="63"/>
      <c r="LJS34" s="63"/>
      <c r="LJT34" s="63"/>
      <c r="LJU34" s="63"/>
      <c r="LJV34" s="63"/>
      <c r="LJW34" s="63"/>
      <c r="LJX34" s="63"/>
      <c r="LJY34" s="63"/>
      <c r="LJZ34" s="63"/>
      <c r="LKA34" s="63"/>
      <c r="LKB34" s="63"/>
      <c r="LKC34" s="63"/>
      <c r="LKD34" s="63"/>
      <c r="LKE34" s="63"/>
      <c r="LKF34" s="63"/>
      <c r="LKG34" s="63"/>
      <c r="LKH34" s="63"/>
      <c r="LKI34" s="63"/>
      <c r="LKJ34" s="63"/>
      <c r="LKK34" s="63"/>
      <c r="LKL34" s="63"/>
      <c r="LKM34" s="63"/>
      <c r="LKN34" s="63"/>
      <c r="LKO34" s="63"/>
      <c r="LKP34" s="63"/>
      <c r="LKQ34" s="63"/>
      <c r="LKR34" s="63"/>
      <c r="LKS34" s="63"/>
      <c r="LKT34" s="63"/>
      <c r="LKU34" s="63"/>
      <c r="LKV34" s="63"/>
      <c r="LKW34" s="63"/>
      <c r="LKX34" s="63"/>
      <c r="LKY34" s="63"/>
      <c r="LKZ34" s="63"/>
      <c r="LLA34" s="63"/>
      <c r="LLB34" s="63"/>
      <c r="LLC34" s="63"/>
      <c r="LLD34" s="63"/>
      <c r="LLE34" s="63"/>
      <c r="LLF34" s="63"/>
      <c r="LLG34" s="63"/>
      <c r="LLH34" s="63"/>
      <c r="LLI34" s="63"/>
      <c r="LLJ34" s="63"/>
      <c r="LLK34" s="63"/>
      <c r="LLL34" s="63"/>
      <c r="LLM34" s="63"/>
      <c r="LLN34" s="63"/>
      <c r="LLO34" s="63"/>
      <c r="LLP34" s="63"/>
      <c r="LLQ34" s="63"/>
      <c r="LLR34" s="63"/>
      <c r="LLS34" s="63"/>
      <c r="LLT34" s="63"/>
      <c r="LLU34" s="63"/>
      <c r="LLV34" s="63"/>
      <c r="LLW34" s="63"/>
      <c r="LLX34" s="63"/>
      <c r="LLY34" s="63"/>
      <c r="LLZ34" s="63"/>
      <c r="LMA34" s="63"/>
      <c r="LMB34" s="63"/>
      <c r="LMC34" s="63"/>
      <c r="LMD34" s="63"/>
      <c r="LME34" s="63"/>
      <c r="LMF34" s="63"/>
      <c r="LMG34" s="63"/>
      <c r="LMH34" s="63"/>
      <c r="LMI34" s="63"/>
      <c r="LMJ34" s="63"/>
      <c r="LMK34" s="63"/>
      <c r="LML34" s="63"/>
      <c r="LMM34" s="63"/>
      <c r="LMN34" s="63"/>
      <c r="LMO34" s="63"/>
      <c r="LMP34" s="63"/>
      <c r="LMQ34" s="63"/>
      <c r="LMR34" s="63"/>
      <c r="LMS34" s="63"/>
      <c r="LMT34" s="63"/>
      <c r="LMU34" s="63"/>
      <c r="LMV34" s="63"/>
      <c r="LMW34" s="63"/>
      <c r="LMX34" s="63"/>
      <c r="LMY34" s="63"/>
      <c r="LMZ34" s="63"/>
      <c r="LNA34" s="63"/>
      <c r="LNB34" s="63"/>
      <c r="LNC34" s="63"/>
      <c r="LND34" s="63"/>
      <c r="LNE34" s="63"/>
      <c r="LNF34" s="63"/>
      <c r="LNG34" s="63"/>
      <c r="LNH34" s="63"/>
      <c r="LNI34" s="63"/>
      <c r="LNJ34" s="63"/>
      <c r="LNK34" s="63"/>
      <c r="LNL34" s="63"/>
      <c r="LNM34" s="63"/>
      <c r="LNN34" s="63"/>
      <c r="LNO34" s="63"/>
      <c r="LNP34" s="63"/>
      <c r="LNQ34" s="63"/>
      <c r="LNR34" s="63"/>
      <c r="LNS34" s="63"/>
      <c r="LNT34" s="63"/>
      <c r="LNU34" s="63"/>
      <c r="LNV34" s="63"/>
      <c r="LNW34" s="63"/>
      <c r="LNX34" s="63"/>
      <c r="LNY34" s="63"/>
      <c r="LNZ34" s="63"/>
      <c r="LOA34" s="63"/>
      <c r="LOB34" s="63"/>
      <c r="LOC34" s="63"/>
      <c r="LOD34" s="63"/>
      <c r="LOE34" s="63"/>
      <c r="LOF34" s="63"/>
      <c r="LOG34" s="63"/>
      <c r="LOH34" s="63"/>
      <c r="LOI34" s="63"/>
      <c r="LOJ34" s="63"/>
      <c r="LOK34" s="63"/>
      <c r="LOL34" s="63"/>
      <c r="LOM34" s="63"/>
      <c r="LON34" s="63"/>
      <c r="LOO34" s="63"/>
      <c r="LOP34" s="63"/>
      <c r="LOQ34" s="63"/>
      <c r="LOR34" s="63"/>
      <c r="LOS34" s="63"/>
      <c r="LOT34" s="63"/>
      <c r="LOU34" s="63"/>
      <c r="LOV34" s="63"/>
      <c r="LOW34" s="63"/>
      <c r="LOX34" s="63"/>
      <c r="LOY34" s="63"/>
      <c r="LOZ34" s="63"/>
      <c r="LPA34" s="63"/>
      <c r="LPB34" s="63"/>
      <c r="LPC34" s="63"/>
      <c r="LPD34" s="63"/>
      <c r="LPE34" s="63"/>
      <c r="LPF34" s="63"/>
      <c r="LPG34" s="63"/>
      <c r="LPH34" s="63"/>
      <c r="LPI34" s="63"/>
      <c r="LPJ34" s="63"/>
      <c r="LPK34" s="63"/>
      <c r="LPL34" s="63"/>
      <c r="LPM34" s="63"/>
      <c r="LPN34" s="63"/>
      <c r="LPO34" s="63"/>
      <c r="LPP34" s="63"/>
      <c r="LPQ34" s="63"/>
      <c r="LPR34" s="63"/>
      <c r="LPS34" s="63"/>
      <c r="LPT34" s="63"/>
      <c r="LPU34" s="63"/>
      <c r="LPV34" s="63"/>
      <c r="LPW34" s="63"/>
      <c r="LPX34" s="63"/>
      <c r="LPY34" s="63"/>
      <c r="LPZ34" s="63"/>
      <c r="LQA34" s="63"/>
      <c r="LQB34" s="63"/>
      <c r="LQC34" s="63"/>
      <c r="LQD34" s="63"/>
      <c r="LQE34" s="63"/>
      <c r="LQF34" s="63"/>
      <c r="LQG34" s="63"/>
      <c r="LQH34" s="63"/>
      <c r="LQI34" s="63"/>
      <c r="LQJ34" s="63"/>
      <c r="LQK34" s="63"/>
      <c r="LQL34" s="63"/>
      <c r="LQM34" s="63"/>
      <c r="LQN34" s="63"/>
      <c r="LQO34" s="63"/>
      <c r="LQP34" s="63"/>
      <c r="LQQ34" s="63"/>
      <c r="LQR34" s="63"/>
      <c r="LQS34" s="63"/>
      <c r="LQT34" s="63"/>
      <c r="LQU34" s="63"/>
      <c r="LQV34" s="63"/>
      <c r="LQW34" s="63"/>
      <c r="LQX34" s="63"/>
      <c r="LQY34" s="63"/>
      <c r="LQZ34" s="63"/>
      <c r="LRA34" s="63"/>
      <c r="LRB34" s="63"/>
      <c r="LRC34" s="63"/>
      <c r="LRD34" s="63"/>
      <c r="LRE34" s="63"/>
      <c r="LRF34" s="63"/>
      <c r="LRG34" s="63"/>
      <c r="LRH34" s="63"/>
      <c r="LRI34" s="63"/>
      <c r="LRJ34" s="63"/>
      <c r="LRK34" s="63"/>
      <c r="LRL34" s="63"/>
      <c r="LRM34" s="63"/>
      <c r="LRN34" s="63"/>
      <c r="LRO34" s="63"/>
      <c r="LRP34" s="63"/>
      <c r="LRQ34" s="63"/>
      <c r="LRR34" s="63"/>
      <c r="LRS34" s="63"/>
      <c r="LRT34" s="63"/>
      <c r="LRU34" s="63"/>
      <c r="LRV34" s="63"/>
      <c r="LRW34" s="63"/>
      <c r="LRX34" s="63"/>
      <c r="LRY34" s="63"/>
      <c r="LRZ34" s="63"/>
      <c r="LSA34" s="63"/>
      <c r="LSB34" s="63"/>
      <c r="LSC34" s="63"/>
      <c r="LSD34" s="63"/>
      <c r="LSE34" s="63"/>
      <c r="LSF34" s="63"/>
      <c r="LSG34" s="63"/>
      <c r="LSH34" s="63"/>
      <c r="LSI34" s="63"/>
      <c r="LSJ34" s="63"/>
      <c r="LSK34" s="63"/>
      <c r="LSL34" s="63"/>
      <c r="LSM34" s="63"/>
      <c r="LSN34" s="63"/>
      <c r="LSO34" s="63"/>
      <c r="LSP34" s="63"/>
      <c r="LSQ34" s="63"/>
      <c r="LSR34" s="63"/>
      <c r="LSS34" s="63"/>
      <c r="LST34" s="63"/>
      <c r="LSU34" s="63"/>
      <c r="LSV34" s="63"/>
      <c r="LSW34" s="63"/>
      <c r="LSX34" s="63"/>
      <c r="LSY34" s="63"/>
      <c r="LSZ34" s="63"/>
      <c r="LTA34" s="63"/>
      <c r="LTB34" s="63"/>
      <c r="LTC34" s="63"/>
      <c r="LTD34" s="63"/>
      <c r="LTE34" s="63"/>
      <c r="LTF34" s="63"/>
      <c r="LTG34" s="63"/>
      <c r="LTH34" s="63"/>
      <c r="LTI34" s="63"/>
      <c r="LTJ34" s="63"/>
      <c r="LTK34" s="63"/>
      <c r="LTL34" s="63"/>
      <c r="LTM34" s="63"/>
      <c r="LTN34" s="63"/>
      <c r="LTO34" s="63"/>
      <c r="LTP34" s="63"/>
      <c r="LTQ34" s="63"/>
      <c r="LTR34" s="63"/>
      <c r="LTS34" s="63"/>
      <c r="LTT34" s="63"/>
      <c r="LTU34" s="63"/>
      <c r="LTV34" s="63"/>
      <c r="LTW34" s="63"/>
      <c r="LTX34" s="63"/>
      <c r="LTY34" s="63"/>
      <c r="LTZ34" s="63"/>
      <c r="LUA34" s="63"/>
      <c r="LUB34" s="63"/>
      <c r="LUC34" s="63"/>
      <c r="LUD34" s="63"/>
      <c r="LUE34" s="63"/>
      <c r="LUF34" s="63"/>
      <c r="LUG34" s="63"/>
      <c r="LUH34" s="63"/>
      <c r="LUI34" s="63"/>
      <c r="LUJ34" s="63"/>
      <c r="LUK34" s="63"/>
      <c r="LUL34" s="63"/>
      <c r="LUM34" s="63"/>
      <c r="LUN34" s="63"/>
      <c r="LUO34" s="63"/>
      <c r="LUP34" s="63"/>
      <c r="LUQ34" s="63"/>
      <c r="LUR34" s="63"/>
      <c r="LUS34" s="63"/>
      <c r="LUT34" s="63"/>
      <c r="LUU34" s="63"/>
      <c r="LUV34" s="63"/>
      <c r="LUW34" s="63"/>
      <c r="LUX34" s="63"/>
      <c r="LUY34" s="63"/>
      <c r="LUZ34" s="63"/>
      <c r="LVA34" s="63"/>
      <c r="LVB34" s="63"/>
      <c r="LVC34" s="63"/>
      <c r="LVD34" s="63"/>
      <c r="LVE34" s="63"/>
      <c r="LVF34" s="63"/>
      <c r="LVG34" s="63"/>
      <c r="LVH34" s="63"/>
      <c r="LVI34" s="63"/>
      <c r="LVJ34" s="63"/>
      <c r="LVK34" s="63"/>
      <c r="LVL34" s="63"/>
      <c r="LVM34" s="63"/>
      <c r="LVN34" s="63"/>
      <c r="LVO34" s="63"/>
      <c r="LVP34" s="63"/>
      <c r="LVQ34" s="63"/>
      <c r="LVR34" s="63"/>
      <c r="LVS34" s="63"/>
      <c r="LVT34" s="63"/>
      <c r="LVU34" s="63"/>
      <c r="LVV34" s="63"/>
      <c r="LVW34" s="63"/>
      <c r="LVX34" s="63"/>
      <c r="LVY34" s="63"/>
      <c r="LVZ34" s="63"/>
      <c r="LWA34" s="63"/>
      <c r="LWB34" s="63"/>
      <c r="LWC34" s="63"/>
      <c r="LWD34" s="63"/>
      <c r="LWE34" s="63"/>
      <c r="LWF34" s="63"/>
      <c r="LWG34" s="63"/>
      <c r="LWH34" s="63"/>
      <c r="LWI34" s="63"/>
      <c r="LWJ34" s="63"/>
      <c r="LWK34" s="63"/>
      <c r="LWL34" s="63"/>
      <c r="LWM34" s="63"/>
      <c r="LWN34" s="63"/>
      <c r="LWO34" s="63"/>
      <c r="LWP34" s="63"/>
      <c r="LWQ34" s="63"/>
      <c r="LWR34" s="63"/>
      <c r="LWS34" s="63"/>
      <c r="LWT34" s="63"/>
      <c r="LWU34" s="63"/>
      <c r="LWV34" s="63"/>
      <c r="LWW34" s="63"/>
      <c r="LWX34" s="63"/>
      <c r="LWY34" s="63"/>
      <c r="LWZ34" s="63"/>
      <c r="LXA34" s="63"/>
      <c r="LXB34" s="63"/>
      <c r="LXC34" s="63"/>
      <c r="LXD34" s="63"/>
      <c r="LXE34" s="63"/>
      <c r="LXF34" s="63"/>
      <c r="LXG34" s="63"/>
      <c r="LXH34" s="63"/>
      <c r="LXI34" s="63"/>
      <c r="LXJ34" s="63"/>
      <c r="LXK34" s="63"/>
      <c r="LXL34" s="63"/>
      <c r="LXM34" s="63"/>
      <c r="LXN34" s="63"/>
      <c r="LXO34" s="63"/>
      <c r="LXP34" s="63"/>
      <c r="LXQ34" s="63"/>
      <c r="LXR34" s="63"/>
      <c r="LXS34" s="63"/>
      <c r="LXT34" s="63"/>
      <c r="LXU34" s="63"/>
      <c r="LXV34" s="63"/>
      <c r="LXW34" s="63"/>
      <c r="LXX34" s="63"/>
      <c r="LXY34" s="63"/>
      <c r="LXZ34" s="63"/>
      <c r="LYA34" s="63"/>
      <c r="LYB34" s="63"/>
      <c r="LYC34" s="63"/>
      <c r="LYD34" s="63"/>
      <c r="LYE34" s="63"/>
      <c r="LYF34" s="63"/>
      <c r="LYG34" s="63"/>
      <c r="LYH34" s="63"/>
      <c r="LYI34" s="63"/>
      <c r="LYJ34" s="63"/>
      <c r="LYK34" s="63"/>
      <c r="LYL34" s="63"/>
      <c r="LYM34" s="63"/>
      <c r="LYN34" s="63"/>
      <c r="LYO34" s="63"/>
      <c r="LYP34" s="63"/>
      <c r="LYQ34" s="63"/>
      <c r="LYR34" s="63"/>
      <c r="LYS34" s="63"/>
      <c r="LYT34" s="63"/>
      <c r="LYU34" s="63"/>
      <c r="LYV34" s="63"/>
      <c r="LYW34" s="63"/>
      <c r="LYX34" s="63"/>
      <c r="LYY34" s="63"/>
      <c r="LYZ34" s="63"/>
      <c r="LZA34" s="63"/>
      <c r="LZB34" s="63"/>
      <c r="LZC34" s="63"/>
      <c r="LZD34" s="63"/>
      <c r="LZE34" s="63"/>
      <c r="LZF34" s="63"/>
      <c r="LZG34" s="63"/>
      <c r="LZH34" s="63"/>
      <c r="LZI34" s="63"/>
      <c r="LZJ34" s="63"/>
      <c r="LZK34" s="63"/>
      <c r="LZL34" s="63"/>
      <c r="LZM34" s="63"/>
      <c r="LZN34" s="63"/>
      <c r="LZO34" s="63"/>
      <c r="LZP34" s="63"/>
      <c r="LZQ34" s="63"/>
      <c r="LZR34" s="63"/>
      <c r="LZS34" s="63"/>
      <c r="LZT34" s="63"/>
      <c r="LZU34" s="63"/>
      <c r="LZV34" s="63"/>
      <c r="LZW34" s="63"/>
      <c r="LZX34" s="63"/>
      <c r="LZY34" s="63"/>
      <c r="LZZ34" s="63"/>
      <c r="MAA34" s="63"/>
      <c r="MAB34" s="63"/>
      <c r="MAC34" s="63"/>
      <c r="MAD34" s="63"/>
      <c r="MAE34" s="63"/>
      <c r="MAF34" s="63"/>
      <c r="MAG34" s="63"/>
      <c r="MAH34" s="63"/>
      <c r="MAI34" s="63"/>
      <c r="MAJ34" s="63"/>
      <c r="MAK34" s="63"/>
      <c r="MAL34" s="63"/>
      <c r="MAM34" s="63"/>
      <c r="MAN34" s="63"/>
      <c r="MAO34" s="63"/>
      <c r="MAP34" s="63"/>
      <c r="MAQ34" s="63"/>
      <c r="MAR34" s="63"/>
      <c r="MAS34" s="63"/>
      <c r="MAT34" s="63"/>
      <c r="MAU34" s="63"/>
      <c r="MAV34" s="63"/>
      <c r="MAW34" s="63"/>
      <c r="MAX34" s="63"/>
      <c r="MAY34" s="63"/>
      <c r="MAZ34" s="63"/>
      <c r="MBA34" s="63"/>
      <c r="MBB34" s="63"/>
      <c r="MBC34" s="63"/>
      <c r="MBD34" s="63"/>
      <c r="MBE34" s="63"/>
      <c r="MBF34" s="63"/>
      <c r="MBG34" s="63"/>
      <c r="MBH34" s="63"/>
      <c r="MBI34" s="63"/>
      <c r="MBJ34" s="63"/>
      <c r="MBK34" s="63"/>
      <c r="MBL34" s="63"/>
      <c r="MBM34" s="63"/>
      <c r="MBN34" s="63"/>
      <c r="MBO34" s="63"/>
      <c r="MBP34" s="63"/>
      <c r="MBQ34" s="63"/>
      <c r="MBR34" s="63"/>
      <c r="MBS34" s="63"/>
      <c r="MBT34" s="63"/>
      <c r="MBU34" s="63"/>
      <c r="MBV34" s="63"/>
      <c r="MBW34" s="63"/>
      <c r="MBX34" s="63"/>
      <c r="MBY34" s="63"/>
      <c r="MBZ34" s="63"/>
      <c r="MCA34" s="63"/>
      <c r="MCB34" s="63"/>
      <c r="MCC34" s="63"/>
      <c r="MCD34" s="63"/>
      <c r="MCE34" s="63"/>
      <c r="MCF34" s="63"/>
      <c r="MCG34" s="63"/>
      <c r="MCH34" s="63"/>
      <c r="MCI34" s="63"/>
      <c r="MCJ34" s="63"/>
      <c r="MCK34" s="63"/>
      <c r="MCL34" s="63"/>
      <c r="MCM34" s="63"/>
      <c r="MCN34" s="63"/>
      <c r="MCO34" s="63"/>
      <c r="MCP34" s="63"/>
      <c r="MCQ34" s="63"/>
      <c r="MCR34" s="63"/>
      <c r="MCS34" s="63"/>
      <c r="MCT34" s="63"/>
      <c r="MCU34" s="63"/>
      <c r="MCV34" s="63"/>
      <c r="MCW34" s="63"/>
      <c r="MCX34" s="63"/>
      <c r="MCY34" s="63"/>
      <c r="MCZ34" s="63"/>
      <c r="MDA34" s="63"/>
      <c r="MDB34" s="63"/>
      <c r="MDC34" s="63"/>
      <c r="MDD34" s="63"/>
      <c r="MDE34" s="63"/>
      <c r="MDF34" s="63"/>
      <c r="MDG34" s="63"/>
      <c r="MDH34" s="63"/>
      <c r="MDI34" s="63"/>
      <c r="MDJ34" s="63"/>
      <c r="MDK34" s="63"/>
      <c r="MDL34" s="63"/>
      <c r="MDM34" s="63"/>
      <c r="MDN34" s="63"/>
      <c r="MDO34" s="63"/>
      <c r="MDP34" s="63"/>
      <c r="MDQ34" s="63"/>
      <c r="MDR34" s="63"/>
      <c r="MDS34" s="63"/>
      <c r="MDT34" s="63"/>
      <c r="MDU34" s="63"/>
      <c r="MDV34" s="63"/>
      <c r="MDW34" s="63"/>
      <c r="MDX34" s="63"/>
      <c r="MDY34" s="63"/>
      <c r="MDZ34" s="63"/>
      <c r="MEA34" s="63"/>
      <c r="MEB34" s="63"/>
      <c r="MEC34" s="63"/>
      <c r="MED34" s="63"/>
      <c r="MEE34" s="63"/>
      <c r="MEF34" s="63"/>
      <c r="MEG34" s="63"/>
      <c r="MEH34" s="63"/>
      <c r="MEI34" s="63"/>
      <c r="MEJ34" s="63"/>
      <c r="MEK34" s="63"/>
      <c r="MEL34" s="63"/>
      <c r="MEM34" s="63"/>
      <c r="MEN34" s="63"/>
      <c r="MEO34" s="63"/>
      <c r="MEP34" s="63"/>
      <c r="MEQ34" s="63"/>
      <c r="MER34" s="63"/>
      <c r="MES34" s="63"/>
      <c r="MET34" s="63"/>
      <c r="MEU34" s="63"/>
      <c r="MEV34" s="63"/>
      <c r="MEW34" s="63"/>
      <c r="MEX34" s="63"/>
      <c r="MEY34" s="63"/>
      <c r="MEZ34" s="63"/>
      <c r="MFA34" s="63"/>
      <c r="MFB34" s="63"/>
      <c r="MFC34" s="63"/>
      <c r="MFD34" s="63"/>
      <c r="MFE34" s="63"/>
      <c r="MFF34" s="63"/>
      <c r="MFG34" s="63"/>
      <c r="MFH34" s="63"/>
      <c r="MFI34" s="63"/>
      <c r="MFJ34" s="63"/>
      <c r="MFK34" s="63"/>
      <c r="MFL34" s="63"/>
      <c r="MFM34" s="63"/>
      <c r="MFN34" s="63"/>
      <c r="MFO34" s="63"/>
      <c r="MFP34" s="63"/>
      <c r="MFQ34" s="63"/>
      <c r="MFR34" s="63"/>
      <c r="MFS34" s="63"/>
      <c r="MFT34" s="63"/>
      <c r="MFU34" s="63"/>
      <c r="MFV34" s="63"/>
      <c r="MFW34" s="63"/>
      <c r="MFX34" s="63"/>
      <c r="MFY34" s="63"/>
      <c r="MFZ34" s="63"/>
      <c r="MGA34" s="63"/>
      <c r="MGB34" s="63"/>
      <c r="MGC34" s="63"/>
      <c r="MGD34" s="63"/>
      <c r="MGE34" s="63"/>
      <c r="MGF34" s="63"/>
      <c r="MGG34" s="63"/>
      <c r="MGH34" s="63"/>
      <c r="MGI34" s="63"/>
      <c r="MGJ34" s="63"/>
      <c r="MGK34" s="63"/>
      <c r="MGL34" s="63"/>
      <c r="MGM34" s="63"/>
      <c r="MGN34" s="63"/>
      <c r="MGO34" s="63"/>
      <c r="MGP34" s="63"/>
      <c r="MGQ34" s="63"/>
      <c r="MGR34" s="63"/>
      <c r="MGS34" s="63"/>
      <c r="MGT34" s="63"/>
      <c r="MGU34" s="63"/>
      <c r="MGV34" s="63"/>
      <c r="MGW34" s="63"/>
      <c r="MGX34" s="63"/>
      <c r="MGY34" s="63"/>
      <c r="MGZ34" s="63"/>
      <c r="MHA34" s="63"/>
      <c r="MHB34" s="63"/>
      <c r="MHC34" s="63"/>
      <c r="MHD34" s="63"/>
      <c r="MHE34" s="63"/>
      <c r="MHF34" s="63"/>
      <c r="MHG34" s="63"/>
      <c r="MHH34" s="63"/>
      <c r="MHI34" s="63"/>
      <c r="MHJ34" s="63"/>
      <c r="MHK34" s="63"/>
      <c r="MHL34" s="63"/>
      <c r="MHM34" s="63"/>
      <c r="MHN34" s="63"/>
      <c r="MHO34" s="63"/>
      <c r="MHP34" s="63"/>
      <c r="MHQ34" s="63"/>
      <c r="MHR34" s="63"/>
      <c r="MHS34" s="63"/>
      <c r="MHT34" s="63"/>
      <c r="MHU34" s="63"/>
      <c r="MHV34" s="63"/>
      <c r="MHW34" s="63"/>
      <c r="MHX34" s="63"/>
      <c r="MHY34" s="63"/>
      <c r="MHZ34" s="63"/>
      <c r="MIA34" s="63"/>
      <c r="MIB34" s="63"/>
      <c r="MIC34" s="63"/>
      <c r="MID34" s="63"/>
      <c r="MIE34" s="63"/>
      <c r="MIF34" s="63"/>
      <c r="MIG34" s="63"/>
      <c r="MIH34" s="63"/>
      <c r="MII34" s="63"/>
      <c r="MIJ34" s="63"/>
      <c r="MIK34" s="63"/>
      <c r="MIL34" s="63"/>
      <c r="MIM34" s="63"/>
      <c r="MIN34" s="63"/>
      <c r="MIO34" s="63"/>
      <c r="MIP34" s="63"/>
      <c r="MIQ34" s="63"/>
      <c r="MIR34" s="63"/>
      <c r="MIS34" s="63"/>
      <c r="MIT34" s="63"/>
      <c r="MIU34" s="63"/>
      <c r="MIV34" s="63"/>
      <c r="MIW34" s="63"/>
      <c r="MIX34" s="63"/>
      <c r="MIY34" s="63"/>
      <c r="MIZ34" s="63"/>
      <c r="MJA34" s="63"/>
      <c r="MJB34" s="63"/>
      <c r="MJC34" s="63"/>
      <c r="MJD34" s="63"/>
      <c r="MJE34" s="63"/>
      <c r="MJF34" s="63"/>
      <c r="MJG34" s="63"/>
      <c r="MJH34" s="63"/>
      <c r="MJI34" s="63"/>
      <c r="MJJ34" s="63"/>
      <c r="MJK34" s="63"/>
      <c r="MJL34" s="63"/>
      <c r="MJM34" s="63"/>
      <c r="MJN34" s="63"/>
      <c r="MJO34" s="63"/>
      <c r="MJP34" s="63"/>
      <c r="MJQ34" s="63"/>
      <c r="MJR34" s="63"/>
      <c r="MJS34" s="63"/>
      <c r="MJT34" s="63"/>
      <c r="MJU34" s="63"/>
      <c r="MJV34" s="63"/>
      <c r="MJW34" s="63"/>
      <c r="MJX34" s="63"/>
      <c r="MJY34" s="63"/>
      <c r="MJZ34" s="63"/>
      <c r="MKA34" s="63"/>
      <c r="MKB34" s="63"/>
      <c r="MKC34" s="63"/>
      <c r="MKD34" s="63"/>
      <c r="MKE34" s="63"/>
      <c r="MKF34" s="63"/>
      <c r="MKG34" s="63"/>
      <c r="MKH34" s="63"/>
      <c r="MKI34" s="63"/>
      <c r="MKJ34" s="63"/>
      <c r="MKK34" s="63"/>
      <c r="MKL34" s="63"/>
      <c r="MKM34" s="63"/>
      <c r="MKN34" s="63"/>
      <c r="MKO34" s="63"/>
      <c r="MKP34" s="63"/>
      <c r="MKQ34" s="63"/>
      <c r="MKR34" s="63"/>
      <c r="MKS34" s="63"/>
      <c r="MKT34" s="63"/>
      <c r="MKU34" s="63"/>
      <c r="MKV34" s="63"/>
      <c r="MKW34" s="63"/>
      <c r="MKX34" s="63"/>
      <c r="MKY34" s="63"/>
      <c r="MKZ34" s="63"/>
      <c r="MLA34" s="63"/>
      <c r="MLB34" s="63"/>
      <c r="MLC34" s="63"/>
      <c r="MLD34" s="63"/>
      <c r="MLE34" s="63"/>
      <c r="MLF34" s="63"/>
      <c r="MLG34" s="63"/>
      <c r="MLH34" s="63"/>
      <c r="MLI34" s="63"/>
      <c r="MLJ34" s="63"/>
      <c r="MLK34" s="63"/>
      <c r="MLL34" s="63"/>
      <c r="MLM34" s="63"/>
      <c r="MLN34" s="63"/>
      <c r="MLO34" s="63"/>
      <c r="MLP34" s="63"/>
      <c r="MLQ34" s="63"/>
      <c r="MLR34" s="63"/>
      <c r="MLS34" s="63"/>
      <c r="MLT34" s="63"/>
      <c r="MLU34" s="63"/>
      <c r="MLV34" s="63"/>
      <c r="MLW34" s="63"/>
      <c r="MLX34" s="63"/>
      <c r="MLY34" s="63"/>
      <c r="MLZ34" s="63"/>
      <c r="MMA34" s="63"/>
      <c r="MMB34" s="63"/>
      <c r="MMC34" s="63"/>
      <c r="MMD34" s="63"/>
      <c r="MME34" s="63"/>
      <c r="MMF34" s="63"/>
      <c r="MMG34" s="63"/>
      <c r="MMH34" s="63"/>
      <c r="MMI34" s="63"/>
      <c r="MMJ34" s="63"/>
      <c r="MMK34" s="63"/>
      <c r="MML34" s="63"/>
      <c r="MMM34" s="63"/>
      <c r="MMN34" s="63"/>
      <c r="MMO34" s="63"/>
      <c r="MMP34" s="63"/>
      <c r="MMQ34" s="63"/>
      <c r="MMR34" s="63"/>
      <c r="MMS34" s="63"/>
      <c r="MMT34" s="63"/>
      <c r="MMU34" s="63"/>
      <c r="MMV34" s="63"/>
      <c r="MMW34" s="63"/>
      <c r="MMX34" s="63"/>
      <c r="MMY34" s="63"/>
      <c r="MMZ34" s="63"/>
      <c r="MNA34" s="63"/>
      <c r="MNB34" s="63"/>
      <c r="MNC34" s="63"/>
      <c r="MND34" s="63"/>
      <c r="MNE34" s="63"/>
      <c r="MNF34" s="63"/>
      <c r="MNG34" s="63"/>
      <c r="MNH34" s="63"/>
      <c r="MNI34" s="63"/>
      <c r="MNJ34" s="63"/>
      <c r="MNK34" s="63"/>
      <c r="MNL34" s="63"/>
      <c r="MNM34" s="63"/>
      <c r="MNN34" s="63"/>
      <c r="MNO34" s="63"/>
      <c r="MNP34" s="63"/>
      <c r="MNQ34" s="63"/>
      <c r="MNR34" s="63"/>
      <c r="MNS34" s="63"/>
      <c r="MNT34" s="63"/>
      <c r="MNU34" s="63"/>
      <c r="MNV34" s="63"/>
      <c r="MNW34" s="63"/>
      <c r="MNX34" s="63"/>
      <c r="MNY34" s="63"/>
      <c r="MNZ34" s="63"/>
      <c r="MOA34" s="63"/>
      <c r="MOB34" s="63"/>
      <c r="MOC34" s="63"/>
      <c r="MOD34" s="63"/>
      <c r="MOE34" s="63"/>
      <c r="MOF34" s="63"/>
      <c r="MOG34" s="63"/>
      <c r="MOH34" s="63"/>
      <c r="MOI34" s="63"/>
      <c r="MOJ34" s="63"/>
      <c r="MOK34" s="63"/>
      <c r="MOL34" s="63"/>
      <c r="MOM34" s="63"/>
      <c r="MON34" s="63"/>
      <c r="MOO34" s="63"/>
      <c r="MOP34" s="63"/>
      <c r="MOQ34" s="63"/>
      <c r="MOR34" s="63"/>
      <c r="MOS34" s="63"/>
      <c r="MOT34" s="63"/>
      <c r="MOU34" s="63"/>
      <c r="MOV34" s="63"/>
      <c r="MOW34" s="63"/>
      <c r="MOX34" s="63"/>
      <c r="MOY34" s="63"/>
      <c r="MOZ34" s="63"/>
      <c r="MPA34" s="63"/>
      <c r="MPB34" s="63"/>
      <c r="MPC34" s="63"/>
      <c r="MPD34" s="63"/>
      <c r="MPE34" s="63"/>
      <c r="MPF34" s="63"/>
      <c r="MPG34" s="63"/>
      <c r="MPH34" s="63"/>
      <c r="MPI34" s="63"/>
      <c r="MPJ34" s="63"/>
      <c r="MPK34" s="63"/>
      <c r="MPL34" s="63"/>
      <c r="MPM34" s="63"/>
      <c r="MPN34" s="63"/>
      <c r="MPO34" s="63"/>
      <c r="MPP34" s="63"/>
      <c r="MPQ34" s="63"/>
      <c r="MPR34" s="63"/>
      <c r="MPS34" s="63"/>
      <c r="MPT34" s="63"/>
      <c r="MPU34" s="63"/>
      <c r="MPV34" s="63"/>
      <c r="MPW34" s="63"/>
      <c r="MPX34" s="63"/>
      <c r="MPY34" s="63"/>
      <c r="MPZ34" s="63"/>
      <c r="MQA34" s="63"/>
      <c r="MQB34" s="63"/>
      <c r="MQC34" s="63"/>
      <c r="MQD34" s="63"/>
      <c r="MQE34" s="63"/>
      <c r="MQF34" s="63"/>
      <c r="MQG34" s="63"/>
      <c r="MQH34" s="63"/>
      <c r="MQI34" s="63"/>
      <c r="MQJ34" s="63"/>
      <c r="MQK34" s="63"/>
      <c r="MQL34" s="63"/>
      <c r="MQM34" s="63"/>
      <c r="MQN34" s="63"/>
      <c r="MQO34" s="63"/>
      <c r="MQP34" s="63"/>
      <c r="MQQ34" s="63"/>
      <c r="MQR34" s="63"/>
      <c r="MQS34" s="63"/>
      <c r="MQT34" s="63"/>
      <c r="MQU34" s="63"/>
      <c r="MQV34" s="63"/>
      <c r="MQW34" s="63"/>
      <c r="MQX34" s="63"/>
      <c r="MQY34" s="63"/>
      <c r="MQZ34" s="63"/>
      <c r="MRA34" s="63"/>
      <c r="MRB34" s="63"/>
      <c r="MRC34" s="63"/>
      <c r="MRD34" s="63"/>
      <c r="MRE34" s="63"/>
      <c r="MRF34" s="63"/>
      <c r="MRG34" s="63"/>
      <c r="MRH34" s="63"/>
      <c r="MRI34" s="63"/>
      <c r="MRJ34" s="63"/>
      <c r="MRK34" s="63"/>
      <c r="MRL34" s="63"/>
      <c r="MRM34" s="63"/>
      <c r="MRN34" s="63"/>
      <c r="MRO34" s="63"/>
      <c r="MRP34" s="63"/>
      <c r="MRQ34" s="63"/>
      <c r="MRR34" s="63"/>
      <c r="MRS34" s="63"/>
      <c r="MRT34" s="63"/>
      <c r="MRU34" s="63"/>
      <c r="MRV34" s="63"/>
      <c r="MRW34" s="63"/>
      <c r="MRX34" s="63"/>
      <c r="MRY34" s="63"/>
      <c r="MRZ34" s="63"/>
      <c r="MSA34" s="63"/>
      <c r="MSB34" s="63"/>
      <c r="MSC34" s="63"/>
      <c r="MSD34" s="63"/>
      <c r="MSE34" s="63"/>
      <c r="MSF34" s="63"/>
      <c r="MSG34" s="63"/>
      <c r="MSH34" s="63"/>
      <c r="MSI34" s="63"/>
      <c r="MSJ34" s="63"/>
      <c r="MSK34" s="63"/>
      <c r="MSL34" s="63"/>
      <c r="MSM34" s="63"/>
      <c r="MSN34" s="63"/>
      <c r="MSO34" s="63"/>
      <c r="MSP34" s="63"/>
      <c r="MSQ34" s="63"/>
      <c r="MSR34" s="63"/>
      <c r="MSS34" s="63"/>
      <c r="MST34" s="63"/>
      <c r="MSU34" s="63"/>
      <c r="MSV34" s="63"/>
      <c r="MSW34" s="63"/>
      <c r="MSX34" s="63"/>
      <c r="MSY34" s="63"/>
      <c r="MSZ34" s="63"/>
      <c r="MTA34" s="63"/>
      <c r="MTB34" s="63"/>
      <c r="MTC34" s="63"/>
      <c r="MTD34" s="63"/>
      <c r="MTE34" s="63"/>
      <c r="MTF34" s="63"/>
      <c r="MTG34" s="63"/>
      <c r="MTH34" s="63"/>
      <c r="MTI34" s="63"/>
      <c r="MTJ34" s="63"/>
      <c r="MTK34" s="63"/>
      <c r="MTL34" s="63"/>
      <c r="MTM34" s="63"/>
      <c r="MTN34" s="63"/>
      <c r="MTO34" s="63"/>
      <c r="MTP34" s="63"/>
      <c r="MTQ34" s="63"/>
      <c r="MTR34" s="63"/>
      <c r="MTS34" s="63"/>
      <c r="MTT34" s="63"/>
      <c r="MTU34" s="63"/>
      <c r="MTV34" s="63"/>
      <c r="MTW34" s="63"/>
      <c r="MTX34" s="63"/>
      <c r="MTY34" s="63"/>
      <c r="MTZ34" s="63"/>
      <c r="MUA34" s="63"/>
      <c r="MUB34" s="63"/>
      <c r="MUC34" s="63"/>
      <c r="MUD34" s="63"/>
      <c r="MUE34" s="63"/>
      <c r="MUF34" s="63"/>
      <c r="MUG34" s="63"/>
      <c r="MUH34" s="63"/>
      <c r="MUI34" s="63"/>
      <c r="MUJ34" s="63"/>
      <c r="MUK34" s="63"/>
      <c r="MUL34" s="63"/>
      <c r="MUM34" s="63"/>
      <c r="MUN34" s="63"/>
      <c r="MUO34" s="63"/>
      <c r="MUP34" s="63"/>
      <c r="MUQ34" s="63"/>
      <c r="MUR34" s="63"/>
      <c r="MUS34" s="63"/>
      <c r="MUT34" s="63"/>
      <c r="MUU34" s="63"/>
      <c r="MUV34" s="63"/>
      <c r="MUW34" s="63"/>
      <c r="MUX34" s="63"/>
      <c r="MUY34" s="63"/>
      <c r="MUZ34" s="63"/>
      <c r="MVA34" s="63"/>
      <c r="MVB34" s="63"/>
      <c r="MVC34" s="63"/>
      <c r="MVD34" s="63"/>
      <c r="MVE34" s="63"/>
      <c r="MVF34" s="63"/>
      <c r="MVG34" s="63"/>
      <c r="MVH34" s="63"/>
      <c r="MVI34" s="63"/>
      <c r="MVJ34" s="63"/>
      <c r="MVK34" s="63"/>
      <c r="MVL34" s="63"/>
      <c r="MVM34" s="63"/>
      <c r="MVN34" s="63"/>
      <c r="MVO34" s="63"/>
      <c r="MVP34" s="63"/>
      <c r="MVQ34" s="63"/>
      <c r="MVR34" s="63"/>
      <c r="MVS34" s="63"/>
      <c r="MVT34" s="63"/>
      <c r="MVU34" s="63"/>
      <c r="MVV34" s="63"/>
      <c r="MVW34" s="63"/>
      <c r="MVX34" s="63"/>
      <c r="MVY34" s="63"/>
      <c r="MVZ34" s="63"/>
      <c r="MWA34" s="63"/>
      <c r="MWB34" s="63"/>
      <c r="MWC34" s="63"/>
      <c r="MWD34" s="63"/>
      <c r="MWE34" s="63"/>
      <c r="MWF34" s="63"/>
      <c r="MWG34" s="63"/>
      <c r="MWH34" s="63"/>
      <c r="MWI34" s="63"/>
      <c r="MWJ34" s="63"/>
      <c r="MWK34" s="63"/>
      <c r="MWL34" s="63"/>
      <c r="MWM34" s="63"/>
      <c r="MWN34" s="63"/>
      <c r="MWO34" s="63"/>
      <c r="MWP34" s="63"/>
      <c r="MWQ34" s="63"/>
      <c r="MWR34" s="63"/>
      <c r="MWS34" s="63"/>
      <c r="MWT34" s="63"/>
      <c r="MWU34" s="63"/>
      <c r="MWV34" s="63"/>
      <c r="MWW34" s="63"/>
      <c r="MWX34" s="63"/>
      <c r="MWY34" s="63"/>
      <c r="MWZ34" s="63"/>
      <c r="MXA34" s="63"/>
      <c r="MXB34" s="63"/>
      <c r="MXC34" s="63"/>
      <c r="MXD34" s="63"/>
      <c r="MXE34" s="63"/>
      <c r="MXF34" s="63"/>
      <c r="MXG34" s="63"/>
      <c r="MXH34" s="63"/>
      <c r="MXI34" s="63"/>
      <c r="MXJ34" s="63"/>
      <c r="MXK34" s="63"/>
      <c r="MXL34" s="63"/>
      <c r="MXM34" s="63"/>
      <c r="MXN34" s="63"/>
      <c r="MXO34" s="63"/>
      <c r="MXP34" s="63"/>
      <c r="MXQ34" s="63"/>
      <c r="MXR34" s="63"/>
      <c r="MXS34" s="63"/>
      <c r="MXT34" s="63"/>
      <c r="MXU34" s="63"/>
      <c r="MXV34" s="63"/>
      <c r="MXW34" s="63"/>
      <c r="MXX34" s="63"/>
      <c r="MXY34" s="63"/>
      <c r="MXZ34" s="63"/>
      <c r="MYA34" s="63"/>
      <c r="MYB34" s="63"/>
      <c r="MYC34" s="63"/>
      <c r="MYD34" s="63"/>
      <c r="MYE34" s="63"/>
      <c r="MYF34" s="63"/>
      <c r="MYG34" s="63"/>
      <c r="MYH34" s="63"/>
      <c r="MYI34" s="63"/>
      <c r="MYJ34" s="63"/>
      <c r="MYK34" s="63"/>
      <c r="MYL34" s="63"/>
      <c r="MYM34" s="63"/>
      <c r="MYN34" s="63"/>
      <c r="MYO34" s="63"/>
      <c r="MYP34" s="63"/>
      <c r="MYQ34" s="63"/>
      <c r="MYR34" s="63"/>
      <c r="MYS34" s="63"/>
      <c r="MYT34" s="63"/>
      <c r="MYU34" s="63"/>
      <c r="MYV34" s="63"/>
      <c r="MYW34" s="63"/>
      <c r="MYX34" s="63"/>
      <c r="MYY34" s="63"/>
      <c r="MYZ34" s="63"/>
      <c r="MZA34" s="63"/>
      <c r="MZB34" s="63"/>
      <c r="MZC34" s="63"/>
      <c r="MZD34" s="63"/>
      <c r="MZE34" s="63"/>
      <c r="MZF34" s="63"/>
      <c r="MZG34" s="63"/>
      <c r="MZH34" s="63"/>
      <c r="MZI34" s="63"/>
      <c r="MZJ34" s="63"/>
      <c r="MZK34" s="63"/>
      <c r="MZL34" s="63"/>
      <c r="MZM34" s="63"/>
      <c r="MZN34" s="63"/>
      <c r="MZO34" s="63"/>
      <c r="MZP34" s="63"/>
      <c r="MZQ34" s="63"/>
      <c r="MZR34" s="63"/>
      <c r="MZS34" s="63"/>
      <c r="MZT34" s="63"/>
      <c r="MZU34" s="63"/>
      <c r="MZV34" s="63"/>
      <c r="MZW34" s="63"/>
      <c r="MZX34" s="63"/>
      <c r="MZY34" s="63"/>
      <c r="MZZ34" s="63"/>
      <c r="NAA34" s="63"/>
      <c r="NAB34" s="63"/>
      <c r="NAC34" s="63"/>
      <c r="NAD34" s="63"/>
      <c r="NAE34" s="63"/>
      <c r="NAF34" s="63"/>
      <c r="NAG34" s="63"/>
      <c r="NAH34" s="63"/>
      <c r="NAI34" s="63"/>
      <c r="NAJ34" s="63"/>
      <c r="NAK34" s="63"/>
      <c r="NAL34" s="63"/>
      <c r="NAM34" s="63"/>
      <c r="NAN34" s="63"/>
      <c r="NAO34" s="63"/>
      <c r="NAP34" s="63"/>
      <c r="NAQ34" s="63"/>
      <c r="NAR34" s="63"/>
      <c r="NAS34" s="63"/>
      <c r="NAT34" s="63"/>
      <c r="NAU34" s="63"/>
      <c r="NAV34" s="63"/>
      <c r="NAW34" s="63"/>
      <c r="NAX34" s="63"/>
      <c r="NAY34" s="63"/>
      <c r="NAZ34" s="63"/>
      <c r="NBA34" s="63"/>
      <c r="NBB34" s="63"/>
      <c r="NBC34" s="63"/>
      <c r="NBD34" s="63"/>
      <c r="NBE34" s="63"/>
      <c r="NBF34" s="63"/>
      <c r="NBG34" s="63"/>
      <c r="NBH34" s="63"/>
      <c r="NBI34" s="63"/>
      <c r="NBJ34" s="63"/>
      <c r="NBK34" s="63"/>
      <c r="NBL34" s="63"/>
      <c r="NBM34" s="63"/>
      <c r="NBN34" s="63"/>
      <c r="NBO34" s="63"/>
      <c r="NBP34" s="63"/>
      <c r="NBQ34" s="63"/>
      <c r="NBR34" s="63"/>
      <c r="NBS34" s="63"/>
      <c r="NBT34" s="63"/>
      <c r="NBU34" s="63"/>
      <c r="NBV34" s="63"/>
      <c r="NBW34" s="63"/>
      <c r="NBX34" s="63"/>
      <c r="NBY34" s="63"/>
      <c r="NBZ34" s="63"/>
      <c r="NCA34" s="63"/>
      <c r="NCB34" s="63"/>
      <c r="NCC34" s="63"/>
      <c r="NCD34" s="63"/>
      <c r="NCE34" s="63"/>
      <c r="NCF34" s="63"/>
      <c r="NCG34" s="63"/>
      <c r="NCH34" s="63"/>
      <c r="NCI34" s="63"/>
      <c r="NCJ34" s="63"/>
      <c r="NCK34" s="63"/>
      <c r="NCL34" s="63"/>
      <c r="NCM34" s="63"/>
      <c r="NCN34" s="63"/>
      <c r="NCO34" s="63"/>
      <c r="NCP34" s="63"/>
      <c r="NCQ34" s="63"/>
      <c r="NCR34" s="63"/>
      <c r="NCS34" s="63"/>
      <c r="NCT34" s="63"/>
      <c r="NCU34" s="63"/>
      <c r="NCV34" s="63"/>
      <c r="NCW34" s="63"/>
      <c r="NCX34" s="63"/>
      <c r="NCY34" s="63"/>
      <c r="NCZ34" s="63"/>
      <c r="NDA34" s="63"/>
      <c r="NDB34" s="63"/>
      <c r="NDC34" s="63"/>
      <c r="NDD34" s="63"/>
      <c r="NDE34" s="63"/>
      <c r="NDF34" s="63"/>
      <c r="NDG34" s="63"/>
      <c r="NDH34" s="63"/>
      <c r="NDI34" s="63"/>
      <c r="NDJ34" s="63"/>
      <c r="NDK34" s="63"/>
      <c r="NDL34" s="63"/>
      <c r="NDM34" s="63"/>
      <c r="NDN34" s="63"/>
      <c r="NDO34" s="63"/>
      <c r="NDP34" s="63"/>
      <c r="NDQ34" s="63"/>
      <c r="NDR34" s="63"/>
      <c r="NDS34" s="63"/>
      <c r="NDT34" s="63"/>
      <c r="NDU34" s="63"/>
      <c r="NDV34" s="63"/>
      <c r="NDW34" s="63"/>
      <c r="NDX34" s="63"/>
      <c r="NDY34" s="63"/>
      <c r="NDZ34" s="63"/>
      <c r="NEA34" s="63"/>
      <c r="NEB34" s="63"/>
      <c r="NEC34" s="63"/>
      <c r="NED34" s="63"/>
      <c r="NEE34" s="63"/>
      <c r="NEF34" s="63"/>
      <c r="NEG34" s="63"/>
      <c r="NEH34" s="63"/>
      <c r="NEI34" s="63"/>
      <c r="NEJ34" s="63"/>
      <c r="NEK34" s="63"/>
      <c r="NEL34" s="63"/>
      <c r="NEM34" s="63"/>
      <c r="NEN34" s="63"/>
      <c r="NEO34" s="63"/>
      <c r="NEP34" s="63"/>
      <c r="NEQ34" s="63"/>
      <c r="NER34" s="63"/>
      <c r="NES34" s="63"/>
      <c r="NET34" s="63"/>
      <c r="NEU34" s="63"/>
      <c r="NEV34" s="63"/>
      <c r="NEW34" s="63"/>
      <c r="NEX34" s="63"/>
      <c r="NEY34" s="63"/>
      <c r="NEZ34" s="63"/>
      <c r="NFA34" s="63"/>
      <c r="NFB34" s="63"/>
      <c r="NFC34" s="63"/>
      <c r="NFD34" s="63"/>
      <c r="NFE34" s="63"/>
      <c r="NFF34" s="63"/>
      <c r="NFG34" s="63"/>
      <c r="NFH34" s="63"/>
      <c r="NFI34" s="63"/>
      <c r="NFJ34" s="63"/>
      <c r="NFK34" s="63"/>
      <c r="NFL34" s="63"/>
      <c r="NFM34" s="63"/>
      <c r="NFN34" s="63"/>
      <c r="NFO34" s="63"/>
      <c r="NFP34" s="63"/>
      <c r="NFQ34" s="63"/>
      <c r="NFR34" s="63"/>
      <c r="NFS34" s="63"/>
      <c r="NFT34" s="63"/>
      <c r="NFU34" s="63"/>
      <c r="NFV34" s="63"/>
      <c r="NFW34" s="63"/>
      <c r="NFX34" s="63"/>
      <c r="NFY34" s="63"/>
      <c r="NFZ34" s="63"/>
      <c r="NGA34" s="63"/>
      <c r="NGB34" s="63"/>
      <c r="NGC34" s="63"/>
      <c r="NGD34" s="63"/>
      <c r="NGE34" s="63"/>
      <c r="NGF34" s="63"/>
      <c r="NGG34" s="63"/>
      <c r="NGH34" s="63"/>
      <c r="NGI34" s="63"/>
      <c r="NGJ34" s="63"/>
      <c r="NGK34" s="63"/>
      <c r="NGL34" s="63"/>
      <c r="NGM34" s="63"/>
      <c r="NGN34" s="63"/>
      <c r="NGO34" s="63"/>
      <c r="NGP34" s="63"/>
      <c r="NGQ34" s="63"/>
      <c r="NGR34" s="63"/>
      <c r="NGS34" s="63"/>
      <c r="NGT34" s="63"/>
      <c r="NGU34" s="63"/>
      <c r="NGV34" s="63"/>
      <c r="NGW34" s="63"/>
      <c r="NGX34" s="63"/>
      <c r="NGY34" s="63"/>
      <c r="NGZ34" s="63"/>
      <c r="NHA34" s="63"/>
      <c r="NHB34" s="63"/>
      <c r="NHC34" s="63"/>
      <c r="NHD34" s="63"/>
      <c r="NHE34" s="63"/>
      <c r="NHF34" s="63"/>
      <c r="NHG34" s="63"/>
      <c r="NHH34" s="63"/>
      <c r="NHI34" s="63"/>
      <c r="NHJ34" s="63"/>
      <c r="NHK34" s="63"/>
      <c r="NHL34" s="63"/>
      <c r="NHM34" s="63"/>
      <c r="NHN34" s="63"/>
      <c r="NHO34" s="63"/>
      <c r="NHP34" s="63"/>
      <c r="NHQ34" s="63"/>
      <c r="NHR34" s="63"/>
      <c r="NHS34" s="63"/>
      <c r="NHT34" s="63"/>
      <c r="NHU34" s="63"/>
      <c r="NHV34" s="63"/>
      <c r="NHW34" s="63"/>
      <c r="NHX34" s="63"/>
      <c r="NHY34" s="63"/>
      <c r="NHZ34" s="63"/>
      <c r="NIA34" s="63"/>
      <c r="NIB34" s="63"/>
      <c r="NIC34" s="63"/>
      <c r="NID34" s="63"/>
      <c r="NIE34" s="63"/>
      <c r="NIF34" s="63"/>
      <c r="NIG34" s="63"/>
      <c r="NIH34" s="63"/>
      <c r="NII34" s="63"/>
      <c r="NIJ34" s="63"/>
      <c r="NIK34" s="63"/>
      <c r="NIL34" s="63"/>
      <c r="NIM34" s="63"/>
      <c r="NIN34" s="63"/>
      <c r="NIO34" s="63"/>
      <c r="NIP34" s="63"/>
      <c r="NIQ34" s="63"/>
      <c r="NIR34" s="63"/>
      <c r="NIS34" s="63"/>
      <c r="NIT34" s="63"/>
      <c r="NIU34" s="63"/>
      <c r="NIV34" s="63"/>
      <c r="NIW34" s="63"/>
      <c r="NIX34" s="63"/>
      <c r="NIY34" s="63"/>
      <c r="NIZ34" s="63"/>
      <c r="NJA34" s="63"/>
      <c r="NJB34" s="63"/>
      <c r="NJC34" s="63"/>
      <c r="NJD34" s="63"/>
      <c r="NJE34" s="63"/>
      <c r="NJF34" s="63"/>
      <c r="NJG34" s="63"/>
      <c r="NJH34" s="63"/>
      <c r="NJI34" s="63"/>
      <c r="NJJ34" s="63"/>
      <c r="NJK34" s="63"/>
      <c r="NJL34" s="63"/>
      <c r="NJM34" s="63"/>
      <c r="NJN34" s="63"/>
      <c r="NJO34" s="63"/>
      <c r="NJP34" s="63"/>
      <c r="NJQ34" s="63"/>
      <c r="NJR34" s="63"/>
      <c r="NJS34" s="63"/>
      <c r="NJT34" s="63"/>
      <c r="NJU34" s="63"/>
      <c r="NJV34" s="63"/>
      <c r="NJW34" s="63"/>
      <c r="NJX34" s="63"/>
      <c r="NJY34" s="63"/>
      <c r="NJZ34" s="63"/>
      <c r="NKA34" s="63"/>
      <c r="NKB34" s="63"/>
      <c r="NKC34" s="63"/>
      <c r="NKD34" s="63"/>
      <c r="NKE34" s="63"/>
      <c r="NKF34" s="63"/>
      <c r="NKG34" s="63"/>
      <c r="NKH34" s="63"/>
      <c r="NKI34" s="63"/>
      <c r="NKJ34" s="63"/>
      <c r="NKK34" s="63"/>
      <c r="NKL34" s="63"/>
      <c r="NKM34" s="63"/>
      <c r="NKN34" s="63"/>
      <c r="NKO34" s="63"/>
      <c r="NKP34" s="63"/>
      <c r="NKQ34" s="63"/>
      <c r="NKR34" s="63"/>
      <c r="NKS34" s="63"/>
      <c r="NKT34" s="63"/>
      <c r="NKU34" s="63"/>
      <c r="NKV34" s="63"/>
      <c r="NKW34" s="63"/>
      <c r="NKX34" s="63"/>
      <c r="NKY34" s="63"/>
      <c r="NKZ34" s="63"/>
      <c r="NLA34" s="63"/>
      <c r="NLB34" s="63"/>
      <c r="NLC34" s="63"/>
      <c r="NLD34" s="63"/>
      <c r="NLE34" s="63"/>
      <c r="NLF34" s="63"/>
      <c r="NLG34" s="63"/>
      <c r="NLH34" s="63"/>
      <c r="NLI34" s="63"/>
      <c r="NLJ34" s="63"/>
      <c r="NLK34" s="63"/>
      <c r="NLL34" s="63"/>
      <c r="NLM34" s="63"/>
      <c r="NLN34" s="63"/>
      <c r="NLO34" s="63"/>
      <c r="NLP34" s="63"/>
      <c r="NLQ34" s="63"/>
      <c r="NLR34" s="63"/>
      <c r="NLS34" s="63"/>
      <c r="NLT34" s="63"/>
      <c r="NLU34" s="63"/>
      <c r="NLV34" s="63"/>
      <c r="NLW34" s="63"/>
      <c r="NLX34" s="63"/>
      <c r="NLY34" s="63"/>
      <c r="NLZ34" s="63"/>
      <c r="NMA34" s="63"/>
      <c r="NMB34" s="63"/>
      <c r="NMC34" s="63"/>
      <c r="NMD34" s="63"/>
      <c r="NME34" s="63"/>
      <c r="NMF34" s="63"/>
      <c r="NMG34" s="63"/>
      <c r="NMH34" s="63"/>
      <c r="NMI34" s="63"/>
      <c r="NMJ34" s="63"/>
      <c r="NMK34" s="63"/>
      <c r="NML34" s="63"/>
      <c r="NMM34" s="63"/>
      <c r="NMN34" s="63"/>
      <c r="NMO34" s="63"/>
      <c r="NMP34" s="63"/>
      <c r="NMQ34" s="63"/>
      <c r="NMR34" s="63"/>
      <c r="NMS34" s="63"/>
      <c r="NMT34" s="63"/>
      <c r="NMU34" s="63"/>
      <c r="NMV34" s="63"/>
      <c r="NMW34" s="63"/>
      <c r="NMX34" s="63"/>
      <c r="NMY34" s="63"/>
      <c r="NMZ34" s="63"/>
      <c r="NNA34" s="63"/>
      <c r="NNB34" s="63"/>
      <c r="NNC34" s="63"/>
      <c r="NND34" s="63"/>
      <c r="NNE34" s="63"/>
      <c r="NNF34" s="63"/>
      <c r="NNG34" s="63"/>
      <c r="NNH34" s="63"/>
      <c r="NNI34" s="63"/>
      <c r="NNJ34" s="63"/>
      <c r="NNK34" s="63"/>
      <c r="NNL34" s="63"/>
      <c r="NNM34" s="63"/>
      <c r="NNN34" s="63"/>
      <c r="NNO34" s="63"/>
      <c r="NNP34" s="63"/>
      <c r="NNQ34" s="63"/>
      <c r="NNR34" s="63"/>
      <c r="NNS34" s="63"/>
      <c r="NNT34" s="63"/>
      <c r="NNU34" s="63"/>
      <c r="NNV34" s="63"/>
      <c r="NNW34" s="63"/>
      <c r="NNX34" s="63"/>
      <c r="NNY34" s="63"/>
      <c r="NNZ34" s="63"/>
      <c r="NOA34" s="63"/>
      <c r="NOB34" s="63"/>
      <c r="NOC34" s="63"/>
      <c r="NOD34" s="63"/>
      <c r="NOE34" s="63"/>
      <c r="NOF34" s="63"/>
      <c r="NOG34" s="63"/>
      <c r="NOH34" s="63"/>
      <c r="NOI34" s="63"/>
      <c r="NOJ34" s="63"/>
      <c r="NOK34" s="63"/>
      <c r="NOL34" s="63"/>
      <c r="NOM34" s="63"/>
      <c r="NON34" s="63"/>
      <c r="NOO34" s="63"/>
      <c r="NOP34" s="63"/>
      <c r="NOQ34" s="63"/>
      <c r="NOR34" s="63"/>
      <c r="NOS34" s="63"/>
      <c r="NOT34" s="63"/>
      <c r="NOU34" s="63"/>
      <c r="NOV34" s="63"/>
      <c r="NOW34" s="63"/>
      <c r="NOX34" s="63"/>
      <c r="NOY34" s="63"/>
      <c r="NOZ34" s="63"/>
      <c r="NPA34" s="63"/>
      <c r="NPB34" s="63"/>
      <c r="NPC34" s="63"/>
      <c r="NPD34" s="63"/>
      <c r="NPE34" s="63"/>
      <c r="NPF34" s="63"/>
      <c r="NPG34" s="63"/>
      <c r="NPH34" s="63"/>
      <c r="NPI34" s="63"/>
      <c r="NPJ34" s="63"/>
      <c r="NPK34" s="63"/>
      <c r="NPL34" s="63"/>
      <c r="NPM34" s="63"/>
      <c r="NPN34" s="63"/>
      <c r="NPO34" s="63"/>
      <c r="NPP34" s="63"/>
      <c r="NPQ34" s="63"/>
      <c r="NPR34" s="63"/>
      <c r="NPS34" s="63"/>
      <c r="NPT34" s="63"/>
      <c r="NPU34" s="63"/>
      <c r="NPV34" s="63"/>
      <c r="NPW34" s="63"/>
      <c r="NPX34" s="63"/>
      <c r="NPY34" s="63"/>
      <c r="NPZ34" s="63"/>
      <c r="NQA34" s="63"/>
      <c r="NQB34" s="63"/>
      <c r="NQC34" s="63"/>
      <c r="NQD34" s="63"/>
      <c r="NQE34" s="63"/>
      <c r="NQF34" s="63"/>
      <c r="NQG34" s="63"/>
      <c r="NQH34" s="63"/>
      <c r="NQI34" s="63"/>
      <c r="NQJ34" s="63"/>
      <c r="NQK34" s="63"/>
      <c r="NQL34" s="63"/>
      <c r="NQM34" s="63"/>
      <c r="NQN34" s="63"/>
      <c r="NQO34" s="63"/>
      <c r="NQP34" s="63"/>
      <c r="NQQ34" s="63"/>
      <c r="NQR34" s="63"/>
      <c r="NQS34" s="63"/>
      <c r="NQT34" s="63"/>
      <c r="NQU34" s="63"/>
      <c r="NQV34" s="63"/>
      <c r="NQW34" s="63"/>
      <c r="NQX34" s="63"/>
      <c r="NQY34" s="63"/>
      <c r="NQZ34" s="63"/>
      <c r="NRA34" s="63"/>
      <c r="NRB34" s="63"/>
      <c r="NRC34" s="63"/>
      <c r="NRD34" s="63"/>
      <c r="NRE34" s="63"/>
      <c r="NRF34" s="63"/>
      <c r="NRG34" s="63"/>
      <c r="NRH34" s="63"/>
      <c r="NRI34" s="63"/>
      <c r="NRJ34" s="63"/>
      <c r="NRK34" s="63"/>
      <c r="NRL34" s="63"/>
      <c r="NRM34" s="63"/>
      <c r="NRN34" s="63"/>
      <c r="NRO34" s="63"/>
      <c r="NRP34" s="63"/>
      <c r="NRQ34" s="63"/>
      <c r="NRR34" s="63"/>
      <c r="NRS34" s="63"/>
      <c r="NRT34" s="63"/>
      <c r="NRU34" s="63"/>
      <c r="NRV34" s="63"/>
      <c r="NRW34" s="63"/>
      <c r="NRX34" s="63"/>
      <c r="NRY34" s="63"/>
      <c r="NRZ34" s="63"/>
      <c r="NSA34" s="63"/>
      <c r="NSB34" s="63"/>
      <c r="NSC34" s="63"/>
      <c r="NSD34" s="63"/>
      <c r="NSE34" s="63"/>
      <c r="NSF34" s="63"/>
      <c r="NSG34" s="63"/>
      <c r="NSH34" s="63"/>
      <c r="NSI34" s="63"/>
      <c r="NSJ34" s="63"/>
      <c r="NSK34" s="63"/>
      <c r="NSL34" s="63"/>
      <c r="NSM34" s="63"/>
      <c r="NSN34" s="63"/>
      <c r="NSO34" s="63"/>
      <c r="NSP34" s="63"/>
      <c r="NSQ34" s="63"/>
      <c r="NSR34" s="63"/>
      <c r="NSS34" s="63"/>
      <c r="NST34" s="63"/>
      <c r="NSU34" s="63"/>
      <c r="NSV34" s="63"/>
      <c r="NSW34" s="63"/>
      <c r="NSX34" s="63"/>
      <c r="NSY34" s="63"/>
      <c r="NSZ34" s="63"/>
      <c r="NTA34" s="63"/>
      <c r="NTB34" s="63"/>
      <c r="NTC34" s="63"/>
      <c r="NTD34" s="63"/>
      <c r="NTE34" s="63"/>
      <c r="NTF34" s="63"/>
      <c r="NTG34" s="63"/>
      <c r="NTH34" s="63"/>
      <c r="NTI34" s="63"/>
      <c r="NTJ34" s="63"/>
      <c r="NTK34" s="63"/>
      <c r="NTL34" s="63"/>
      <c r="NTM34" s="63"/>
      <c r="NTN34" s="63"/>
      <c r="NTO34" s="63"/>
      <c r="NTP34" s="63"/>
      <c r="NTQ34" s="63"/>
      <c r="NTR34" s="63"/>
      <c r="NTS34" s="63"/>
      <c r="NTT34" s="63"/>
      <c r="NTU34" s="63"/>
      <c r="NTV34" s="63"/>
      <c r="NTW34" s="63"/>
      <c r="NTX34" s="63"/>
      <c r="NTY34" s="63"/>
      <c r="NTZ34" s="63"/>
      <c r="NUA34" s="63"/>
      <c r="NUB34" s="63"/>
      <c r="NUC34" s="63"/>
      <c r="NUD34" s="63"/>
      <c r="NUE34" s="63"/>
      <c r="NUF34" s="63"/>
      <c r="NUG34" s="63"/>
      <c r="NUH34" s="63"/>
      <c r="NUI34" s="63"/>
      <c r="NUJ34" s="63"/>
      <c r="NUK34" s="63"/>
      <c r="NUL34" s="63"/>
      <c r="NUM34" s="63"/>
      <c r="NUN34" s="63"/>
      <c r="NUO34" s="63"/>
      <c r="NUP34" s="63"/>
      <c r="NUQ34" s="63"/>
      <c r="NUR34" s="63"/>
      <c r="NUS34" s="63"/>
      <c r="NUT34" s="63"/>
      <c r="NUU34" s="63"/>
      <c r="NUV34" s="63"/>
      <c r="NUW34" s="63"/>
      <c r="NUX34" s="63"/>
      <c r="NUY34" s="63"/>
      <c r="NUZ34" s="63"/>
      <c r="NVA34" s="63"/>
      <c r="NVB34" s="63"/>
      <c r="NVC34" s="63"/>
      <c r="NVD34" s="63"/>
      <c r="NVE34" s="63"/>
      <c r="NVF34" s="63"/>
      <c r="NVG34" s="63"/>
      <c r="NVH34" s="63"/>
      <c r="NVI34" s="63"/>
      <c r="NVJ34" s="63"/>
      <c r="NVK34" s="63"/>
      <c r="NVL34" s="63"/>
      <c r="NVM34" s="63"/>
      <c r="NVN34" s="63"/>
      <c r="NVO34" s="63"/>
      <c r="NVP34" s="63"/>
      <c r="NVQ34" s="63"/>
      <c r="NVR34" s="63"/>
      <c r="NVS34" s="63"/>
      <c r="NVT34" s="63"/>
      <c r="NVU34" s="63"/>
      <c r="NVV34" s="63"/>
      <c r="NVW34" s="63"/>
      <c r="NVX34" s="63"/>
      <c r="NVY34" s="63"/>
      <c r="NVZ34" s="63"/>
      <c r="NWA34" s="63"/>
      <c r="NWB34" s="63"/>
      <c r="NWC34" s="63"/>
      <c r="NWD34" s="63"/>
      <c r="NWE34" s="63"/>
      <c r="NWF34" s="63"/>
      <c r="NWG34" s="63"/>
      <c r="NWH34" s="63"/>
      <c r="NWI34" s="63"/>
      <c r="NWJ34" s="63"/>
      <c r="NWK34" s="63"/>
      <c r="NWL34" s="63"/>
      <c r="NWM34" s="63"/>
      <c r="NWN34" s="63"/>
      <c r="NWO34" s="63"/>
      <c r="NWP34" s="63"/>
      <c r="NWQ34" s="63"/>
      <c r="NWR34" s="63"/>
      <c r="NWS34" s="63"/>
      <c r="NWT34" s="63"/>
      <c r="NWU34" s="63"/>
      <c r="NWV34" s="63"/>
      <c r="NWW34" s="63"/>
      <c r="NWX34" s="63"/>
      <c r="NWY34" s="63"/>
      <c r="NWZ34" s="63"/>
      <c r="NXA34" s="63"/>
      <c r="NXB34" s="63"/>
      <c r="NXC34" s="63"/>
      <c r="NXD34" s="63"/>
      <c r="NXE34" s="63"/>
      <c r="NXF34" s="63"/>
      <c r="NXG34" s="63"/>
      <c r="NXH34" s="63"/>
      <c r="NXI34" s="63"/>
      <c r="NXJ34" s="63"/>
      <c r="NXK34" s="63"/>
      <c r="NXL34" s="63"/>
      <c r="NXM34" s="63"/>
      <c r="NXN34" s="63"/>
      <c r="NXO34" s="63"/>
      <c r="NXP34" s="63"/>
      <c r="NXQ34" s="63"/>
      <c r="NXR34" s="63"/>
      <c r="NXS34" s="63"/>
      <c r="NXT34" s="63"/>
      <c r="NXU34" s="63"/>
      <c r="NXV34" s="63"/>
      <c r="NXW34" s="63"/>
      <c r="NXX34" s="63"/>
      <c r="NXY34" s="63"/>
      <c r="NXZ34" s="63"/>
      <c r="NYA34" s="63"/>
      <c r="NYB34" s="63"/>
      <c r="NYC34" s="63"/>
      <c r="NYD34" s="63"/>
      <c r="NYE34" s="63"/>
      <c r="NYF34" s="63"/>
      <c r="NYG34" s="63"/>
      <c r="NYH34" s="63"/>
      <c r="NYI34" s="63"/>
      <c r="NYJ34" s="63"/>
      <c r="NYK34" s="63"/>
      <c r="NYL34" s="63"/>
      <c r="NYM34" s="63"/>
      <c r="NYN34" s="63"/>
      <c r="NYO34" s="63"/>
      <c r="NYP34" s="63"/>
      <c r="NYQ34" s="63"/>
      <c r="NYR34" s="63"/>
      <c r="NYS34" s="63"/>
      <c r="NYT34" s="63"/>
      <c r="NYU34" s="63"/>
      <c r="NYV34" s="63"/>
      <c r="NYW34" s="63"/>
      <c r="NYX34" s="63"/>
      <c r="NYY34" s="63"/>
      <c r="NYZ34" s="63"/>
      <c r="NZA34" s="63"/>
      <c r="NZB34" s="63"/>
      <c r="NZC34" s="63"/>
      <c r="NZD34" s="63"/>
      <c r="NZE34" s="63"/>
      <c r="NZF34" s="63"/>
      <c r="NZG34" s="63"/>
      <c r="NZH34" s="63"/>
      <c r="NZI34" s="63"/>
      <c r="NZJ34" s="63"/>
      <c r="NZK34" s="63"/>
      <c r="NZL34" s="63"/>
      <c r="NZM34" s="63"/>
      <c r="NZN34" s="63"/>
      <c r="NZO34" s="63"/>
      <c r="NZP34" s="63"/>
      <c r="NZQ34" s="63"/>
      <c r="NZR34" s="63"/>
      <c r="NZS34" s="63"/>
      <c r="NZT34" s="63"/>
      <c r="NZU34" s="63"/>
      <c r="NZV34" s="63"/>
      <c r="NZW34" s="63"/>
      <c r="NZX34" s="63"/>
      <c r="NZY34" s="63"/>
      <c r="NZZ34" s="63"/>
      <c r="OAA34" s="63"/>
      <c r="OAB34" s="63"/>
      <c r="OAC34" s="63"/>
      <c r="OAD34" s="63"/>
      <c r="OAE34" s="63"/>
      <c r="OAF34" s="63"/>
      <c r="OAG34" s="63"/>
      <c r="OAH34" s="63"/>
      <c r="OAI34" s="63"/>
      <c r="OAJ34" s="63"/>
      <c r="OAK34" s="63"/>
      <c r="OAL34" s="63"/>
      <c r="OAM34" s="63"/>
      <c r="OAN34" s="63"/>
      <c r="OAO34" s="63"/>
      <c r="OAP34" s="63"/>
      <c r="OAQ34" s="63"/>
      <c r="OAR34" s="63"/>
      <c r="OAS34" s="63"/>
      <c r="OAT34" s="63"/>
      <c r="OAU34" s="63"/>
      <c r="OAV34" s="63"/>
      <c r="OAW34" s="63"/>
      <c r="OAX34" s="63"/>
      <c r="OAY34" s="63"/>
      <c r="OAZ34" s="63"/>
      <c r="OBA34" s="63"/>
      <c r="OBB34" s="63"/>
      <c r="OBC34" s="63"/>
      <c r="OBD34" s="63"/>
      <c r="OBE34" s="63"/>
      <c r="OBF34" s="63"/>
      <c r="OBG34" s="63"/>
      <c r="OBH34" s="63"/>
      <c r="OBI34" s="63"/>
      <c r="OBJ34" s="63"/>
      <c r="OBK34" s="63"/>
      <c r="OBL34" s="63"/>
      <c r="OBM34" s="63"/>
      <c r="OBN34" s="63"/>
      <c r="OBO34" s="63"/>
      <c r="OBP34" s="63"/>
      <c r="OBQ34" s="63"/>
      <c r="OBR34" s="63"/>
      <c r="OBS34" s="63"/>
      <c r="OBT34" s="63"/>
      <c r="OBU34" s="63"/>
      <c r="OBV34" s="63"/>
      <c r="OBW34" s="63"/>
      <c r="OBX34" s="63"/>
      <c r="OBY34" s="63"/>
      <c r="OBZ34" s="63"/>
      <c r="OCA34" s="63"/>
      <c r="OCB34" s="63"/>
      <c r="OCC34" s="63"/>
      <c r="OCD34" s="63"/>
      <c r="OCE34" s="63"/>
      <c r="OCF34" s="63"/>
      <c r="OCG34" s="63"/>
      <c r="OCH34" s="63"/>
      <c r="OCI34" s="63"/>
      <c r="OCJ34" s="63"/>
      <c r="OCK34" s="63"/>
      <c r="OCL34" s="63"/>
      <c r="OCM34" s="63"/>
      <c r="OCN34" s="63"/>
      <c r="OCO34" s="63"/>
      <c r="OCP34" s="63"/>
      <c r="OCQ34" s="63"/>
      <c r="OCR34" s="63"/>
      <c r="OCS34" s="63"/>
      <c r="OCT34" s="63"/>
      <c r="OCU34" s="63"/>
      <c r="OCV34" s="63"/>
      <c r="OCW34" s="63"/>
      <c r="OCX34" s="63"/>
      <c r="OCY34" s="63"/>
      <c r="OCZ34" s="63"/>
      <c r="ODA34" s="63"/>
      <c r="ODB34" s="63"/>
      <c r="ODC34" s="63"/>
      <c r="ODD34" s="63"/>
      <c r="ODE34" s="63"/>
      <c r="ODF34" s="63"/>
      <c r="ODG34" s="63"/>
      <c r="ODH34" s="63"/>
      <c r="ODI34" s="63"/>
      <c r="ODJ34" s="63"/>
      <c r="ODK34" s="63"/>
      <c r="ODL34" s="63"/>
      <c r="ODM34" s="63"/>
      <c r="ODN34" s="63"/>
      <c r="ODO34" s="63"/>
      <c r="ODP34" s="63"/>
      <c r="ODQ34" s="63"/>
      <c r="ODR34" s="63"/>
      <c r="ODS34" s="63"/>
      <c r="ODT34" s="63"/>
      <c r="ODU34" s="63"/>
      <c r="ODV34" s="63"/>
      <c r="ODW34" s="63"/>
      <c r="ODX34" s="63"/>
      <c r="ODY34" s="63"/>
      <c r="ODZ34" s="63"/>
      <c r="OEA34" s="63"/>
      <c r="OEB34" s="63"/>
      <c r="OEC34" s="63"/>
      <c r="OED34" s="63"/>
      <c r="OEE34" s="63"/>
      <c r="OEF34" s="63"/>
      <c r="OEG34" s="63"/>
      <c r="OEH34" s="63"/>
      <c r="OEI34" s="63"/>
      <c r="OEJ34" s="63"/>
      <c r="OEK34" s="63"/>
      <c r="OEL34" s="63"/>
      <c r="OEM34" s="63"/>
      <c r="OEN34" s="63"/>
      <c r="OEO34" s="63"/>
      <c r="OEP34" s="63"/>
      <c r="OEQ34" s="63"/>
      <c r="OER34" s="63"/>
      <c r="OES34" s="63"/>
      <c r="OET34" s="63"/>
      <c r="OEU34" s="63"/>
      <c r="OEV34" s="63"/>
      <c r="OEW34" s="63"/>
      <c r="OEX34" s="63"/>
      <c r="OEY34" s="63"/>
      <c r="OEZ34" s="63"/>
      <c r="OFA34" s="63"/>
      <c r="OFB34" s="63"/>
      <c r="OFC34" s="63"/>
      <c r="OFD34" s="63"/>
      <c r="OFE34" s="63"/>
      <c r="OFF34" s="63"/>
      <c r="OFG34" s="63"/>
      <c r="OFH34" s="63"/>
      <c r="OFI34" s="63"/>
      <c r="OFJ34" s="63"/>
      <c r="OFK34" s="63"/>
      <c r="OFL34" s="63"/>
      <c r="OFM34" s="63"/>
      <c r="OFN34" s="63"/>
      <c r="OFO34" s="63"/>
      <c r="OFP34" s="63"/>
      <c r="OFQ34" s="63"/>
      <c r="OFR34" s="63"/>
      <c r="OFS34" s="63"/>
      <c r="OFT34" s="63"/>
      <c r="OFU34" s="63"/>
      <c r="OFV34" s="63"/>
      <c r="OFW34" s="63"/>
      <c r="OFX34" s="63"/>
      <c r="OFY34" s="63"/>
      <c r="OFZ34" s="63"/>
      <c r="OGA34" s="63"/>
      <c r="OGB34" s="63"/>
      <c r="OGC34" s="63"/>
      <c r="OGD34" s="63"/>
      <c r="OGE34" s="63"/>
      <c r="OGF34" s="63"/>
      <c r="OGG34" s="63"/>
      <c r="OGH34" s="63"/>
      <c r="OGI34" s="63"/>
      <c r="OGJ34" s="63"/>
      <c r="OGK34" s="63"/>
      <c r="OGL34" s="63"/>
      <c r="OGM34" s="63"/>
      <c r="OGN34" s="63"/>
      <c r="OGO34" s="63"/>
      <c r="OGP34" s="63"/>
      <c r="OGQ34" s="63"/>
      <c r="OGR34" s="63"/>
      <c r="OGS34" s="63"/>
      <c r="OGT34" s="63"/>
      <c r="OGU34" s="63"/>
      <c r="OGV34" s="63"/>
      <c r="OGW34" s="63"/>
      <c r="OGX34" s="63"/>
      <c r="OGY34" s="63"/>
      <c r="OGZ34" s="63"/>
      <c r="OHA34" s="63"/>
      <c r="OHB34" s="63"/>
      <c r="OHC34" s="63"/>
      <c r="OHD34" s="63"/>
      <c r="OHE34" s="63"/>
      <c r="OHF34" s="63"/>
      <c r="OHG34" s="63"/>
      <c r="OHH34" s="63"/>
      <c r="OHI34" s="63"/>
      <c r="OHJ34" s="63"/>
      <c r="OHK34" s="63"/>
      <c r="OHL34" s="63"/>
      <c r="OHM34" s="63"/>
      <c r="OHN34" s="63"/>
      <c r="OHO34" s="63"/>
      <c r="OHP34" s="63"/>
      <c r="OHQ34" s="63"/>
      <c r="OHR34" s="63"/>
      <c r="OHS34" s="63"/>
      <c r="OHT34" s="63"/>
      <c r="OHU34" s="63"/>
      <c r="OHV34" s="63"/>
      <c r="OHW34" s="63"/>
      <c r="OHX34" s="63"/>
      <c r="OHY34" s="63"/>
      <c r="OHZ34" s="63"/>
      <c r="OIA34" s="63"/>
      <c r="OIB34" s="63"/>
      <c r="OIC34" s="63"/>
      <c r="OID34" s="63"/>
      <c r="OIE34" s="63"/>
      <c r="OIF34" s="63"/>
      <c r="OIG34" s="63"/>
      <c r="OIH34" s="63"/>
      <c r="OII34" s="63"/>
      <c r="OIJ34" s="63"/>
      <c r="OIK34" s="63"/>
      <c r="OIL34" s="63"/>
      <c r="OIM34" s="63"/>
      <c r="OIN34" s="63"/>
      <c r="OIO34" s="63"/>
      <c r="OIP34" s="63"/>
      <c r="OIQ34" s="63"/>
      <c r="OIR34" s="63"/>
      <c r="OIS34" s="63"/>
      <c r="OIT34" s="63"/>
      <c r="OIU34" s="63"/>
      <c r="OIV34" s="63"/>
      <c r="OIW34" s="63"/>
      <c r="OIX34" s="63"/>
      <c r="OIY34" s="63"/>
      <c r="OIZ34" s="63"/>
      <c r="OJA34" s="63"/>
      <c r="OJB34" s="63"/>
      <c r="OJC34" s="63"/>
      <c r="OJD34" s="63"/>
      <c r="OJE34" s="63"/>
      <c r="OJF34" s="63"/>
      <c r="OJG34" s="63"/>
      <c r="OJH34" s="63"/>
      <c r="OJI34" s="63"/>
      <c r="OJJ34" s="63"/>
      <c r="OJK34" s="63"/>
      <c r="OJL34" s="63"/>
      <c r="OJM34" s="63"/>
      <c r="OJN34" s="63"/>
      <c r="OJO34" s="63"/>
      <c r="OJP34" s="63"/>
      <c r="OJQ34" s="63"/>
      <c r="OJR34" s="63"/>
      <c r="OJS34" s="63"/>
      <c r="OJT34" s="63"/>
      <c r="OJU34" s="63"/>
      <c r="OJV34" s="63"/>
      <c r="OJW34" s="63"/>
      <c r="OJX34" s="63"/>
      <c r="OJY34" s="63"/>
      <c r="OJZ34" s="63"/>
      <c r="OKA34" s="63"/>
      <c r="OKB34" s="63"/>
      <c r="OKC34" s="63"/>
      <c r="OKD34" s="63"/>
      <c r="OKE34" s="63"/>
      <c r="OKF34" s="63"/>
      <c r="OKG34" s="63"/>
      <c r="OKH34" s="63"/>
      <c r="OKI34" s="63"/>
      <c r="OKJ34" s="63"/>
      <c r="OKK34" s="63"/>
      <c r="OKL34" s="63"/>
      <c r="OKM34" s="63"/>
      <c r="OKN34" s="63"/>
      <c r="OKO34" s="63"/>
      <c r="OKP34" s="63"/>
      <c r="OKQ34" s="63"/>
      <c r="OKR34" s="63"/>
      <c r="OKS34" s="63"/>
      <c r="OKT34" s="63"/>
      <c r="OKU34" s="63"/>
      <c r="OKV34" s="63"/>
      <c r="OKW34" s="63"/>
      <c r="OKX34" s="63"/>
      <c r="OKY34" s="63"/>
      <c r="OKZ34" s="63"/>
      <c r="OLA34" s="63"/>
      <c r="OLB34" s="63"/>
      <c r="OLC34" s="63"/>
      <c r="OLD34" s="63"/>
      <c r="OLE34" s="63"/>
      <c r="OLF34" s="63"/>
      <c r="OLG34" s="63"/>
      <c r="OLH34" s="63"/>
      <c r="OLI34" s="63"/>
      <c r="OLJ34" s="63"/>
      <c r="OLK34" s="63"/>
      <c r="OLL34" s="63"/>
      <c r="OLM34" s="63"/>
      <c r="OLN34" s="63"/>
      <c r="OLO34" s="63"/>
      <c r="OLP34" s="63"/>
      <c r="OLQ34" s="63"/>
      <c r="OLR34" s="63"/>
      <c r="OLS34" s="63"/>
      <c r="OLT34" s="63"/>
      <c r="OLU34" s="63"/>
      <c r="OLV34" s="63"/>
      <c r="OLW34" s="63"/>
      <c r="OLX34" s="63"/>
      <c r="OLY34" s="63"/>
      <c r="OLZ34" s="63"/>
      <c r="OMA34" s="63"/>
      <c r="OMB34" s="63"/>
      <c r="OMC34" s="63"/>
      <c r="OMD34" s="63"/>
      <c r="OME34" s="63"/>
      <c r="OMF34" s="63"/>
      <c r="OMG34" s="63"/>
      <c r="OMH34" s="63"/>
      <c r="OMI34" s="63"/>
      <c r="OMJ34" s="63"/>
      <c r="OMK34" s="63"/>
      <c r="OML34" s="63"/>
      <c r="OMM34" s="63"/>
      <c r="OMN34" s="63"/>
      <c r="OMO34" s="63"/>
      <c r="OMP34" s="63"/>
      <c r="OMQ34" s="63"/>
      <c r="OMR34" s="63"/>
      <c r="OMS34" s="63"/>
      <c r="OMT34" s="63"/>
      <c r="OMU34" s="63"/>
      <c r="OMV34" s="63"/>
      <c r="OMW34" s="63"/>
      <c r="OMX34" s="63"/>
      <c r="OMY34" s="63"/>
      <c r="OMZ34" s="63"/>
      <c r="ONA34" s="63"/>
      <c r="ONB34" s="63"/>
      <c r="ONC34" s="63"/>
      <c r="OND34" s="63"/>
      <c r="ONE34" s="63"/>
      <c r="ONF34" s="63"/>
      <c r="ONG34" s="63"/>
      <c r="ONH34" s="63"/>
      <c r="ONI34" s="63"/>
      <c r="ONJ34" s="63"/>
      <c r="ONK34" s="63"/>
      <c r="ONL34" s="63"/>
      <c r="ONM34" s="63"/>
      <c r="ONN34" s="63"/>
      <c r="ONO34" s="63"/>
      <c r="ONP34" s="63"/>
      <c r="ONQ34" s="63"/>
      <c r="ONR34" s="63"/>
      <c r="ONS34" s="63"/>
      <c r="ONT34" s="63"/>
      <c r="ONU34" s="63"/>
      <c r="ONV34" s="63"/>
      <c r="ONW34" s="63"/>
      <c r="ONX34" s="63"/>
      <c r="ONY34" s="63"/>
      <c r="ONZ34" s="63"/>
      <c r="OOA34" s="63"/>
      <c r="OOB34" s="63"/>
      <c r="OOC34" s="63"/>
      <c r="OOD34" s="63"/>
      <c r="OOE34" s="63"/>
      <c r="OOF34" s="63"/>
      <c r="OOG34" s="63"/>
      <c r="OOH34" s="63"/>
      <c r="OOI34" s="63"/>
      <c r="OOJ34" s="63"/>
      <c r="OOK34" s="63"/>
      <c r="OOL34" s="63"/>
      <c r="OOM34" s="63"/>
      <c r="OON34" s="63"/>
      <c r="OOO34" s="63"/>
      <c r="OOP34" s="63"/>
      <c r="OOQ34" s="63"/>
      <c r="OOR34" s="63"/>
      <c r="OOS34" s="63"/>
      <c r="OOT34" s="63"/>
      <c r="OOU34" s="63"/>
      <c r="OOV34" s="63"/>
      <c r="OOW34" s="63"/>
      <c r="OOX34" s="63"/>
      <c r="OOY34" s="63"/>
      <c r="OOZ34" s="63"/>
      <c r="OPA34" s="63"/>
      <c r="OPB34" s="63"/>
      <c r="OPC34" s="63"/>
      <c r="OPD34" s="63"/>
      <c r="OPE34" s="63"/>
      <c r="OPF34" s="63"/>
      <c r="OPG34" s="63"/>
      <c r="OPH34" s="63"/>
      <c r="OPI34" s="63"/>
      <c r="OPJ34" s="63"/>
      <c r="OPK34" s="63"/>
      <c r="OPL34" s="63"/>
      <c r="OPM34" s="63"/>
      <c r="OPN34" s="63"/>
      <c r="OPO34" s="63"/>
      <c r="OPP34" s="63"/>
      <c r="OPQ34" s="63"/>
      <c r="OPR34" s="63"/>
      <c r="OPS34" s="63"/>
      <c r="OPT34" s="63"/>
      <c r="OPU34" s="63"/>
      <c r="OPV34" s="63"/>
      <c r="OPW34" s="63"/>
      <c r="OPX34" s="63"/>
      <c r="OPY34" s="63"/>
      <c r="OPZ34" s="63"/>
      <c r="OQA34" s="63"/>
      <c r="OQB34" s="63"/>
      <c r="OQC34" s="63"/>
      <c r="OQD34" s="63"/>
      <c r="OQE34" s="63"/>
      <c r="OQF34" s="63"/>
      <c r="OQG34" s="63"/>
      <c r="OQH34" s="63"/>
      <c r="OQI34" s="63"/>
      <c r="OQJ34" s="63"/>
      <c r="OQK34" s="63"/>
      <c r="OQL34" s="63"/>
      <c r="OQM34" s="63"/>
      <c r="OQN34" s="63"/>
      <c r="OQO34" s="63"/>
      <c r="OQP34" s="63"/>
      <c r="OQQ34" s="63"/>
      <c r="OQR34" s="63"/>
      <c r="OQS34" s="63"/>
      <c r="OQT34" s="63"/>
      <c r="OQU34" s="63"/>
      <c r="OQV34" s="63"/>
      <c r="OQW34" s="63"/>
      <c r="OQX34" s="63"/>
      <c r="OQY34" s="63"/>
      <c r="OQZ34" s="63"/>
      <c r="ORA34" s="63"/>
      <c r="ORB34" s="63"/>
      <c r="ORC34" s="63"/>
      <c r="ORD34" s="63"/>
      <c r="ORE34" s="63"/>
      <c r="ORF34" s="63"/>
      <c r="ORG34" s="63"/>
      <c r="ORH34" s="63"/>
      <c r="ORI34" s="63"/>
      <c r="ORJ34" s="63"/>
      <c r="ORK34" s="63"/>
      <c r="ORL34" s="63"/>
      <c r="ORM34" s="63"/>
      <c r="ORN34" s="63"/>
      <c r="ORO34" s="63"/>
      <c r="ORP34" s="63"/>
      <c r="ORQ34" s="63"/>
      <c r="ORR34" s="63"/>
      <c r="ORS34" s="63"/>
      <c r="ORT34" s="63"/>
      <c r="ORU34" s="63"/>
      <c r="ORV34" s="63"/>
      <c r="ORW34" s="63"/>
      <c r="ORX34" s="63"/>
      <c r="ORY34" s="63"/>
      <c r="ORZ34" s="63"/>
      <c r="OSA34" s="63"/>
      <c r="OSB34" s="63"/>
      <c r="OSC34" s="63"/>
      <c r="OSD34" s="63"/>
      <c r="OSE34" s="63"/>
      <c r="OSF34" s="63"/>
      <c r="OSG34" s="63"/>
      <c r="OSH34" s="63"/>
      <c r="OSI34" s="63"/>
      <c r="OSJ34" s="63"/>
      <c r="OSK34" s="63"/>
      <c r="OSL34" s="63"/>
      <c r="OSM34" s="63"/>
      <c r="OSN34" s="63"/>
      <c r="OSO34" s="63"/>
      <c r="OSP34" s="63"/>
      <c r="OSQ34" s="63"/>
      <c r="OSR34" s="63"/>
      <c r="OSS34" s="63"/>
      <c r="OST34" s="63"/>
      <c r="OSU34" s="63"/>
      <c r="OSV34" s="63"/>
      <c r="OSW34" s="63"/>
      <c r="OSX34" s="63"/>
      <c r="OSY34" s="63"/>
      <c r="OSZ34" s="63"/>
      <c r="OTA34" s="63"/>
      <c r="OTB34" s="63"/>
      <c r="OTC34" s="63"/>
      <c r="OTD34" s="63"/>
      <c r="OTE34" s="63"/>
      <c r="OTF34" s="63"/>
      <c r="OTG34" s="63"/>
      <c r="OTH34" s="63"/>
      <c r="OTI34" s="63"/>
      <c r="OTJ34" s="63"/>
      <c r="OTK34" s="63"/>
      <c r="OTL34" s="63"/>
      <c r="OTM34" s="63"/>
      <c r="OTN34" s="63"/>
      <c r="OTO34" s="63"/>
      <c r="OTP34" s="63"/>
      <c r="OTQ34" s="63"/>
      <c r="OTR34" s="63"/>
      <c r="OTS34" s="63"/>
      <c r="OTT34" s="63"/>
      <c r="OTU34" s="63"/>
      <c r="OTV34" s="63"/>
      <c r="OTW34" s="63"/>
      <c r="OTX34" s="63"/>
      <c r="OTY34" s="63"/>
      <c r="OTZ34" s="63"/>
      <c r="OUA34" s="63"/>
      <c r="OUB34" s="63"/>
      <c r="OUC34" s="63"/>
      <c r="OUD34" s="63"/>
      <c r="OUE34" s="63"/>
      <c r="OUF34" s="63"/>
      <c r="OUG34" s="63"/>
      <c r="OUH34" s="63"/>
      <c r="OUI34" s="63"/>
      <c r="OUJ34" s="63"/>
      <c r="OUK34" s="63"/>
      <c r="OUL34" s="63"/>
      <c r="OUM34" s="63"/>
      <c r="OUN34" s="63"/>
      <c r="OUO34" s="63"/>
      <c r="OUP34" s="63"/>
      <c r="OUQ34" s="63"/>
      <c r="OUR34" s="63"/>
      <c r="OUS34" s="63"/>
      <c r="OUT34" s="63"/>
      <c r="OUU34" s="63"/>
      <c r="OUV34" s="63"/>
      <c r="OUW34" s="63"/>
      <c r="OUX34" s="63"/>
      <c r="OUY34" s="63"/>
      <c r="OUZ34" s="63"/>
      <c r="OVA34" s="63"/>
      <c r="OVB34" s="63"/>
      <c r="OVC34" s="63"/>
      <c r="OVD34" s="63"/>
      <c r="OVE34" s="63"/>
      <c r="OVF34" s="63"/>
      <c r="OVG34" s="63"/>
      <c r="OVH34" s="63"/>
      <c r="OVI34" s="63"/>
      <c r="OVJ34" s="63"/>
      <c r="OVK34" s="63"/>
      <c r="OVL34" s="63"/>
      <c r="OVM34" s="63"/>
      <c r="OVN34" s="63"/>
      <c r="OVO34" s="63"/>
      <c r="OVP34" s="63"/>
      <c r="OVQ34" s="63"/>
      <c r="OVR34" s="63"/>
      <c r="OVS34" s="63"/>
      <c r="OVT34" s="63"/>
      <c r="OVU34" s="63"/>
      <c r="OVV34" s="63"/>
      <c r="OVW34" s="63"/>
      <c r="OVX34" s="63"/>
      <c r="OVY34" s="63"/>
      <c r="OVZ34" s="63"/>
      <c r="OWA34" s="63"/>
      <c r="OWB34" s="63"/>
      <c r="OWC34" s="63"/>
      <c r="OWD34" s="63"/>
      <c r="OWE34" s="63"/>
      <c r="OWF34" s="63"/>
      <c r="OWG34" s="63"/>
      <c r="OWH34" s="63"/>
      <c r="OWI34" s="63"/>
      <c r="OWJ34" s="63"/>
      <c r="OWK34" s="63"/>
      <c r="OWL34" s="63"/>
      <c r="OWM34" s="63"/>
      <c r="OWN34" s="63"/>
      <c r="OWO34" s="63"/>
      <c r="OWP34" s="63"/>
      <c r="OWQ34" s="63"/>
      <c r="OWR34" s="63"/>
      <c r="OWS34" s="63"/>
      <c r="OWT34" s="63"/>
      <c r="OWU34" s="63"/>
      <c r="OWV34" s="63"/>
      <c r="OWW34" s="63"/>
      <c r="OWX34" s="63"/>
      <c r="OWY34" s="63"/>
      <c r="OWZ34" s="63"/>
      <c r="OXA34" s="63"/>
      <c r="OXB34" s="63"/>
      <c r="OXC34" s="63"/>
      <c r="OXD34" s="63"/>
      <c r="OXE34" s="63"/>
      <c r="OXF34" s="63"/>
      <c r="OXG34" s="63"/>
      <c r="OXH34" s="63"/>
      <c r="OXI34" s="63"/>
      <c r="OXJ34" s="63"/>
      <c r="OXK34" s="63"/>
      <c r="OXL34" s="63"/>
      <c r="OXM34" s="63"/>
      <c r="OXN34" s="63"/>
      <c r="OXO34" s="63"/>
      <c r="OXP34" s="63"/>
      <c r="OXQ34" s="63"/>
      <c r="OXR34" s="63"/>
      <c r="OXS34" s="63"/>
      <c r="OXT34" s="63"/>
      <c r="OXU34" s="63"/>
      <c r="OXV34" s="63"/>
      <c r="OXW34" s="63"/>
      <c r="OXX34" s="63"/>
      <c r="OXY34" s="63"/>
      <c r="OXZ34" s="63"/>
      <c r="OYA34" s="63"/>
      <c r="OYB34" s="63"/>
      <c r="OYC34" s="63"/>
      <c r="OYD34" s="63"/>
      <c r="OYE34" s="63"/>
      <c r="OYF34" s="63"/>
      <c r="OYG34" s="63"/>
      <c r="OYH34" s="63"/>
      <c r="OYI34" s="63"/>
      <c r="OYJ34" s="63"/>
      <c r="OYK34" s="63"/>
      <c r="OYL34" s="63"/>
      <c r="OYM34" s="63"/>
      <c r="OYN34" s="63"/>
      <c r="OYO34" s="63"/>
      <c r="OYP34" s="63"/>
      <c r="OYQ34" s="63"/>
      <c r="OYR34" s="63"/>
      <c r="OYS34" s="63"/>
      <c r="OYT34" s="63"/>
      <c r="OYU34" s="63"/>
      <c r="OYV34" s="63"/>
      <c r="OYW34" s="63"/>
      <c r="OYX34" s="63"/>
      <c r="OYY34" s="63"/>
      <c r="OYZ34" s="63"/>
      <c r="OZA34" s="63"/>
      <c r="OZB34" s="63"/>
      <c r="OZC34" s="63"/>
      <c r="OZD34" s="63"/>
      <c r="OZE34" s="63"/>
      <c r="OZF34" s="63"/>
      <c r="OZG34" s="63"/>
      <c r="OZH34" s="63"/>
      <c r="OZI34" s="63"/>
      <c r="OZJ34" s="63"/>
      <c r="OZK34" s="63"/>
      <c r="OZL34" s="63"/>
      <c r="OZM34" s="63"/>
      <c r="OZN34" s="63"/>
      <c r="OZO34" s="63"/>
      <c r="OZP34" s="63"/>
      <c r="OZQ34" s="63"/>
      <c r="OZR34" s="63"/>
      <c r="OZS34" s="63"/>
      <c r="OZT34" s="63"/>
      <c r="OZU34" s="63"/>
      <c r="OZV34" s="63"/>
      <c r="OZW34" s="63"/>
      <c r="OZX34" s="63"/>
      <c r="OZY34" s="63"/>
      <c r="OZZ34" s="63"/>
      <c r="PAA34" s="63"/>
      <c r="PAB34" s="63"/>
      <c r="PAC34" s="63"/>
      <c r="PAD34" s="63"/>
      <c r="PAE34" s="63"/>
      <c r="PAF34" s="63"/>
      <c r="PAG34" s="63"/>
      <c r="PAH34" s="63"/>
      <c r="PAI34" s="63"/>
      <c r="PAJ34" s="63"/>
      <c r="PAK34" s="63"/>
      <c r="PAL34" s="63"/>
      <c r="PAM34" s="63"/>
      <c r="PAN34" s="63"/>
      <c r="PAO34" s="63"/>
      <c r="PAP34" s="63"/>
      <c r="PAQ34" s="63"/>
      <c r="PAR34" s="63"/>
      <c r="PAS34" s="63"/>
      <c r="PAT34" s="63"/>
      <c r="PAU34" s="63"/>
      <c r="PAV34" s="63"/>
      <c r="PAW34" s="63"/>
      <c r="PAX34" s="63"/>
      <c r="PAY34" s="63"/>
      <c r="PAZ34" s="63"/>
      <c r="PBA34" s="63"/>
      <c r="PBB34" s="63"/>
      <c r="PBC34" s="63"/>
      <c r="PBD34" s="63"/>
      <c r="PBE34" s="63"/>
      <c r="PBF34" s="63"/>
      <c r="PBG34" s="63"/>
      <c r="PBH34" s="63"/>
      <c r="PBI34" s="63"/>
      <c r="PBJ34" s="63"/>
      <c r="PBK34" s="63"/>
      <c r="PBL34" s="63"/>
      <c r="PBM34" s="63"/>
      <c r="PBN34" s="63"/>
      <c r="PBO34" s="63"/>
      <c r="PBP34" s="63"/>
      <c r="PBQ34" s="63"/>
      <c r="PBR34" s="63"/>
      <c r="PBS34" s="63"/>
      <c r="PBT34" s="63"/>
      <c r="PBU34" s="63"/>
      <c r="PBV34" s="63"/>
      <c r="PBW34" s="63"/>
      <c r="PBX34" s="63"/>
      <c r="PBY34" s="63"/>
      <c r="PBZ34" s="63"/>
      <c r="PCA34" s="63"/>
      <c r="PCB34" s="63"/>
      <c r="PCC34" s="63"/>
      <c r="PCD34" s="63"/>
      <c r="PCE34" s="63"/>
      <c r="PCF34" s="63"/>
      <c r="PCG34" s="63"/>
      <c r="PCH34" s="63"/>
      <c r="PCI34" s="63"/>
      <c r="PCJ34" s="63"/>
      <c r="PCK34" s="63"/>
      <c r="PCL34" s="63"/>
      <c r="PCM34" s="63"/>
      <c r="PCN34" s="63"/>
      <c r="PCO34" s="63"/>
      <c r="PCP34" s="63"/>
      <c r="PCQ34" s="63"/>
      <c r="PCR34" s="63"/>
      <c r="PCS34" s="63"/>
      <c r="PCT34" s="63"/>
      <c r="PCU34" s="63"/>
      <c r="PCV34" s="63"/>
      <c r="PCW34" s="63"/>
      <c r="PCX34" s="63"/>
      <c r="PCY34" s="63"/>
      <c r="PCZ34" s="63"/>
      <c r="PDA34" s="63"/>
      <c r="PDB34" s="63"/>
      <c r="PDC34" s="63"/>
      <c r="PDD34" s="63"/>
      <c r="PDE34" s="63"/>
      <c r="PDF34" s="63"/>
      <c r="PDG34" s="63"/>
      <c r="PDH34" s="63"/>
      <c r="PDI34" s="63"/>
      <c r="PDJ34" s="63"/>
      <c r="PDK34" s="63"/>
      <c r="PDL34" s="63"/>
      <c r="PDM34" s="63"/>
      <c r="PDN34" s="63"/>
      <c r="PDO34" s="63"/>
      <c r="PDP34" s="63"/>
      <c r="PDQ34" s="63"/>
      <c r="PDR34" s="63"/>
      <c r="PDS34" s="63"/>
      <c r="PDT34" s="63"/>
      <c r="PDU34" s="63"/>
      <c r="PDV34" s="63"/>
      <c r="PDW34" s="63"/>
      <c r="PDX34" s="63"/>
      <c r="PDY34" s="63"/>
      <c r="PDZ34" s="63"/>
      <c r="PEA34" s="63"/>
      <c r="PEB34" s="63"/>
      <c r="PEC34" s="63"/>
      <c r="PED34" s="63"/>
      <c r="PEE34" s="63"/>
      <c r="PEF34" s="63"/>
      <c r="PEG34" s="63"/>
      <c r="PEH34" s="63"/>
      <c r="PEI34" s="63"/>
      <c r="PEJ34" s="63"/>
      <c r="PEK34" s="63"/>
      <c r="PEL34" s="63"/>
      <c r="PEM34" s="63"/>
      <c r="PEN34" s="63"/>
      <c r="PEO34" s="63"/>
      <c r="PEP34" s="63"/>
      <c r="PEQ34" s="63"/>
      <c r="PER34" s="63"/>
      <c r="PES34" s="63"/>
      <c r="PET34" s="63"/>
      <c r="PEU34" s="63"/>
      <c r="PEV34" s="63"/>
      <c r="PEW34" s="63"/>
      <c r="PEX34" s="63"/>
      <c r="PEY34" s="63"/>
      <c r="PEZ34" s="63"/>
      <c r="PFA34" s="63"/>
      <c r="PFB34" s="63"/>
      <c r="PFC34" s="63"/>
      <c r="PFD34" s="63"/>
      <c r="PFE34" s="63"/>
      <c r="PFF34" s="63"/>
      <c r="PFG34" s="63"/>
      <c r="PFH34" s="63"/>
      <c r="PFI34" s="63"/>
      <c r="PFJ34" s="63"/>
      <c r="PFK34" s="63"/>
      <c r="PFL34" s="63"/>
      <c r="PFM34" s="63"/>
      <c r="PFN34" s="63"/>
      <c r="PFO34" s="63"/>
      <c r="PFP34" s="63"/>
      <c r="PFQ34" s="63"/>
      <c r="PFR34" s="63"/>
      <c r="PFS34" s="63"/>
      <c r="PFT34" s="63"/>
      <c r="PFU34" s="63"/>
      <c r="PFV34" s="63"/>
      <c r="PFW34" s="63"/>
      <c r="PFX34" s="63"/>
      <c r="PFY34" s="63"/>
      <c r="PFZ34" s="63"/>
      <c r="PGA34" s="63"/>
      <c r="PGB34" s="63"/>
      <c r="PGC34" s="63"/>
      <c r="PGD34" s="63"/>
      <c r="PGE34" s="63"/>
      <c r="PGF34" s="63"/>
      <c r="PGG34" s="63"/>
      <c r="PGH34" s="63"/>
      <c r="PGI34" s="63"/>
      <c r="PGJ34" s="63"/>
      <c r="PGK34" s="63"/>
      <c r="PGL34" s="63"/>
      <c r="PGM34" s="63"/>
      <c r="PGN34" s="63"/>
      <c r="PGO34" s="63"/>
      <c r="PGP34" s="63"/>
      <c r="PGQ34" s="63"/>
      <c r="PGR34" s="63"/>
      <c r="PGS34" s="63"/>
      <c r="PGT34" s="63"/>
      <c r="PGU34" s="63"/>
      <c r="PGV34" s="63"/>
      <c r="PGW34" s="63"/>
      <c r="PGX34" s="63"/>
      <c r="PGY34" s="63"/>
      <c r="PGZ34" s="63"/>
      <c r="PHA34" s="63"/>
      <c r="PHB34" s="63"/>
      <c r="PHC34" s="63"/>
      <c r="PHD34" s="63"/>
      <c r="PHE34" s="63"/>
      <c r="PHF34" s="63"/>
      <c r="PHG34" s="63"/>
      <c r="PHH34" s="63"/>
      <c r="PHI34" s="63"/>
      <c r="PHJ34" s="63"/>
      <c r="PHK34" s="63"/>
      <c r="PHL34" s="63"/>
      <c r="PHM34" s="63"/>
      <c r="PHN34" s="63"/>
      <c r="PHO34" s="63"/>
      <c r="PHP34" s="63"/>
      <c r="PHQ34" s="63"/>
      <c r="PHR34" s="63"/>
      <c r="PHS34" s="63"/>
      <c r="PHT34" s="63"/>
      <c r="PHU34" s="63"/>
      <c r="PHV34" s="63"/>
      <c r="PHW34" s="63"/>
      <c r="PHX34" s="63"/>
      <c r="PHY34" s="63"/>
      <c r="PHZ34" s="63"/>
      <c r="PIA34" s="63"/>
      <c r="PIB34" s="63"/>
      <c r="PIC34" s="63"/>
      <c r="PID34" s="63"/>
      <c r="PIE34" s="63"/>
      <c r="PIF34" s="63"/>
      <c r="PIG34" s="63"/>
      <c r="PIH34" s="63"/>
      <c r="PII34" s="63"/>
      <c r="PIJ34" s="63"/>
      <c r="PIK34" s="63"/>
      <c r="PIL34" s="63"/>
      <c r="PIM34" s="63"/>
      <c r="PIN34" s="63"/>
      <c r="PIO34" s="63"/>
      <c r="PIP34" s="63"/>
      <c r="PIQ34" s="63"/>
      <c r="PIR34" s="63"/>
      <c r="PIS34" s="63"/>
      <c r="PIT34" s="63"/>
      <c r="PIU34" s="63"/>
      <c r="PIV34" s="63"/>
      <c r="PIW34" s="63"/>
      <c r="PIX34" s="63"/>
      <c r="PIY34" s="63"/>
      <c r="PIZ34" s="63"/>
      <c r="PJA34" s="63"/>
      <c r="PJB34" s="63"/>
      <c r="PJC34" s="63"/>
      <c r="PJD34" s="63"/>
      <c r="PJE34" s="63"/>
      <c r="PJF34" s="63"/>
      <c r="PJG34" s="63"/>
      <c r="PJH34" s="63"/>
      <c r="PJI34" s="63"/>
      <c r="PJJ34" s="63"/>
      <c r="PJK34" s="63"/>
      <c r="PJL34" s="63"/>
      <c r="PJM34" s="63"/>
      <c r="PJN34" s="63"/>
      <c r="PJO34" s="63"/>
      <c r="PJP34" s="63"/>
      <c r="PJQ34" s="63"/>
      <c r="PJR34" s="63"/>
      <c r="PJS34" s="63"/>
      <c r="PJT34" s="63"/>
      <c r="PJU34" s="63"/>
      <c r="PJV34" s="63"/>
      <c r="PJW34" s="63"/>
      <c r="PJX34" s="63"/>
      <c r="PJY34" s="63"/>
      <c r="PJZ34" s="63"/>
      <c r="PKA34" s="63"/>
      <c r="PKB34" s="63"/>
      <c r="PKC34" s="63"/>
      <c r="PKD34" s="63"/>
      <c r="PKE34" s="63"/>
      <c r="PKF34" s="63"/>
      <c r="PKG34" s="63"/>
      <c r="PKH34" s="63"/>
      <c r="PKI34" s="63"/>
      <c r="PKJ34" s="63"/>
      <c r="PKK34" s="63"/>
      <c r="PKL34" s="63"/>
      <c r="PKM34" s="63"/>
      <c r="PKN34" s="63"/>
      <c r="PKO34" s="63"/>
      <c r="PKP34" s="63"/>
      <c r="PKQ34" s="63"/>
      <c r="PKR34" s="63"/>
      <c r="PKS34" s="63"/>
      <c r="PKT34" s="63"/>
      <c r="PKU34" s="63"/>
      <c r="PKV34" s="63"/>
      <c r="PKW34" s="63"/>
      <c r="PKX34" s="63"/>
      <c r="PKY34" s="63"/>
      <c r="PKZ34" s="63"/>
      <c r="PLA34" s="63"/>
      <c r="PLB34" s="63"/>
      <c r="PLC34" s="63"/>
      <c r="PLD34" s="63"/>
      <c r="PLE34" s="63"/>
      <c r="PLF34" s="63"/>
      <c r="PLG34" s="63"/>
      <c r="PLH34" s="63"/>
      <c r="PLI34" s="63"/>
      <c r="PLJ34" s="63"/>
      <c r="PLK34" s="63"/>
      <c r="PLL34" s="63"/>
      <c r="PLM34" s="63"/>
      <c r="PLN34" s="63"/>
      <c r="PLO34" s="63"/>
      <c r="PLP34" s="63"/>
      <c r="PLQ34" s="63"/>
      <c r="PLR34" s="63"/>
      <c r="PLS34" s="63"/>
      <c r="PLT34" s="63"/>
      <c r="PLU34" s="63"/>
      <c r="PLV34" s="63"/>
      <c r="PLW34" s="63"/>
      <c r="PLX34" s="63"/>
      <c r="PLY34" s="63"/>
      <c r="PLZ34" s="63"/>
      <c r="PMA34" s="63"/>
      <c r="PMB34" s="63"/>
      <c r="PMC34" s="63"/>
      <c r="PMD34" s="63"/>
      <c r="PME34" s="63"/>
      <c r="PMF34" s="63"/>
      <c r="PMG34" s="63"/>
      <c r="PMH34" s="63"/>
      <c r="PMI34" s="63"/>
      <c r="PMJ34" s="63"/>
      <c r="PMK34" s="63"/>
      <c r="PML34" s="63"/>
      <c r="PMM34" s="63"/>
      <c r="PMN34" s="63"/>
      <c r="PMO34" s="63"/>
      <c r="PMP34" s="63"/>
      <c r="PMQ34" s="63"/>
      <c r="PMR34" s="63"/>
      <c r="PMS34" s="63"/>
      <c r="PMT34" s="63"/>
      <c r="PMU34" s="63"/>
      <c r="PMV34" s="63"/>
      <c r="PMW34" s="63"/>
      <c r="PMX34" s="63"/>
      <c r="PMY34" s="63"/>
      <c r="PMZ34" s="63"/>
      <c r="PNA34" s="63"/>
      <c r="PNB34" s="63"/>
      <c r="PNC34" s="63"/>
      <c r="PND34" s="63"/>
      <c r="PNE34" s="63"/>
      <c r="PNF34" s="63"/>
      <c r="PNG34" s="63"/>
      <c r="PNH34" s="63"/>
      <c r="PNI34" s="63"/>
      <c r="PNJ34" s="63"/>
      <c r="PNK34" s="63"/>
      <c r="PNL34" s="63"/>
      <c r="PNM34" s="63"/>
      <c r="PNN34" s="63"/>
      <c r="PNO34" s="63"/>
      <c r="PNP34" s="63"/>
      <c r="PNQ34" s="63"/>
      <c r="PNR34" s="63"/>
      <c r="PNS34" s="63"/>
      <c r="PNT34" s="63"/>
      <c r="PNU34" s="63"/>
      <c r="PNV34" s="63"/>
      <c r="PNW34" s="63"/>
      <c r="PNX34" s="63"/>
      <c r="PNY34" s="63"/>
      <c r="PNZ34" s="63"/>
      <c r="POA34" s="63"/>
      <c r="POB34" s="63"/>
      <c r="POC34" s="63"/>
      <c r="POD34" s="63"/>
      <c r="POE34" s="63"/>
      <c r="POF34" s="63"/>
      <c r="POG34" s="63"/>
      <c r="POH34" s="63"/>
      <c r="POI34" s="63"/>
      <c r="POJ34" s="63"/>
      <c r="POK34" s="63"/>
      <c r="POL34" s="63"/>
      <c r="POM34" s="63"/>
      <c r="PON34" s="63"/>
      <c r="POO34" s="63"/>
      <c r="POP34" s="63"/>
      <c r="POQ34" s="63"/>
      <c r="POR34" s="63"/>
      <c r="POS34" s="63"/>
      <c r="POT34" s="63"/>
      <c r="POU34" s="63"/>
      <c r="POV34" s="63"/>
      <c r="POW34" s="63"/>
      <c r="POX34" s="63"/>
      <c r="POY34" s="63"/>
      <c r="POZ34" s="63"/>
      <c r="PPA34" s="63"/>
      <c r="PPB34" s="63"/>
      <c r="PPC34" s="63"/>
      <c r="PPD34" s="63"/>
      <c r="PPE34" s="63"/>
      <c r="PPF34" s="63"/>
      <c r="PPG34" s="63"/>
      <c r="PPH34" s="63"/>
      <c r="PPI34" s="63"/>
      <c r="PPJ34" s="63"/>
      <c r="PPK34" s="63"/>
      <c r="PPL34" s="63"/>
      <c r="PPM34" s="63"/>
      <c r="PPN34" s="63"/>
      <c r="PPO34" s="63"/>
      <c r="PPP34" s="63"/>
      <c r="PPQ34" s="63"/>
      <c r="PPR34" s="63"/>
      <c r="PPS34" s="63"/>
      <c r="PPT34" s="63"/>
      <c r="PPU34" s="63"/>
      <c r="PPV34" s="63"/>
      <c r="PPW34" s="63"/>
      <c r="PPX34" s="63"/>
      <c r="PPY34" s="63"/>
      <c r="PPZ34" s="63"/>
      <c r="PQA34" s="63"/>
      <c r="PQB34" s="63"/>
      <c r="PQC34" s="63"/>
      <c r="PQD34" s="63"/>
      <c r="PQE34" s="63"/>
      <c r="PQF34" s="63"/>
      <c r="PQG34" s="63"/>
      <c r="PQH34" s="63"/>
      <c r="PQI34" s="63"/>
      <c r="PQJ34" s="63"/>
      <c r="PQK34" s="63"/>
      <c r="PQL34" s="63"/>
      <c r="PQM34" s="63"/>
      <c r="PQN34" s="63"/>
      <c r="PQO34" s="63"/>
      <c r="PQP34" s="63"/>
      <c r="PQQ34" s="63"/>
      <c r="PQR34" s="63"/>
      <c r="PQS34" s="63"/>
      <c r="PQT34" s="63"/>
      <c r="PQU34" s="63"/>
      <c r="PQV34" s="63"/>
      <c r="PQW34" s="63"/>
      <c r="PQX34" s="63"/>
      <c r="PQY34" s="63"/>
      <c r="PQZ34" s="63"/>
      <c r="PRA34" s="63"/>
      <c r="PRB34" s="63"/>
      <c r="PRC34" s="63"/>
      <c r="PRD34" s="63"/>
      <c r="PRE34" s="63"/>
      <c r="PRF34" s="63"/>
      <c r="PRG34" s="63"/>
      <c r="PRH34" s="63"/>
      <c r="PRI34" s="63"/>
      <c r="PRJ34" s="63"/>
      <c r="PRK34" s="63"/>
      <c r="PRL34" s="63"/>
      <c r="PRM34" s="63"/>
      <c r="PRN34" s="63"/>
      <c r="PRO34" s="63"/>
      <c r="PRP34" s="63"/>
      <c r="PRQ34" s="63"/>
      <c r="PRR34" s="63"/>
      <c r="PRS34" s="63"/>
      <c r="PRT34" s="63"/>
      <c r="PRU34" s="63"/>
      <c r="PRV34" s="63"/>
      <c r="PRW34" s="63"/>
      <c r="PRX34" s="63"/>
      <c r="PRY34" s="63"/>
      <c r="PRZ34" s="63"/>
      <c r="PSA34" s="63"/>
      <c r="PSB34" s="63"/>
      <c r="PSC34" s="63"/>
      <c r="PSD34" s="63"/>
      <c r="PSE34" s="63"/>
      <c r="PSF34" s="63"/>
      <c r="PSG34" s="63"/>
      <c r="PSH34" s="63"/>
      <c r="PSI34" s="63"/>
      <c r="PSJ34" s="63"/>
      <c r="PSK34" s="63"/>
      <c r="PSL34" s="63"/>
      <c r="PSM34" s="63"/>
      <c r="PSN34" s="63"/>
      <c r="PSO34" s="63"/>
      <c r="PSP34" s="63"/>
      <c r="PSQ34" s="63"/>
      <c r="PSR34" s="63"/>
      <c r="PSS34" s="63"/>
      <c r="PST34" s="63"/>
      <c r="PSU34" s="63"/>
      <c r="PSV34" s="63"/>
      <c r="PSW34" s="63"/>
      <c r="PSX34" s="63"/>
      <c r="PSY34" s="63"/>
      <c r="PSZ34" s="63"/>
      <c r="PTA34" s="63"/>
      <c r="PTB34" s="63"/>
      <c r="PTC34" s="63"/>
      <c r="PTD34" s="63"/>
      <c r="PTE34" s="63"/>
      <c r="PTF34" s="63"/>
      <c r="PTG34" s="63"/>
      <c r="PTH34" s="63"/>
      <c r="PTI34" s="63"/>
      <c r="PTJ34" s="63"/>
      <c r="PTK34" s="63"/>
      <c r="PTL34" s="63"/>
      <c r="PTM34" s="63"/>
      <c r="PTN34" s="63"/>
      <c r="PTO34" s="63"/>
      <c r="PTP34" s="63"/>
      <c r="PTQ34" s="63"/>
      <c r="PTR34" s="63"/>
      <c r="PTS34" s="63"/>
      <c r="PTT34" s="63"/>
      <c r="PTU34" s="63"/>
      <c r="PTV34" s="63"/>
      <c r="PTW34" s="63"/>
      <c r="PTX34" s="63"/>
      <c r="PTY34" s="63"/>
      <c r="PTZ34" s="63"/>
      <c r="PUA34" s="63"/>
      <c r="PUB34" s="63"/>
      <c r="PUC34" s="63"/>
      <c r="PUD34" s="63"/>
      <c r="PUE34" s="63"/>
      <c r="PUF34" s="63"/>
      <c r="PUG34" s="63"/>
      <c r="PUH34" s="63"/>
      <c r="PUI34" s="63"/>
      <c r="PUJ34" s="63"/>
      <c r="PUK34" s="63"/>
      <c r="PUL34" s="63"/>
      <c r="PUM34" s="63"/>
      <c r="PUN34" s="63"/>
      <c r="PUO34" s="63"/>
      <c r="PUP34" s="63"/>
      <c r="PUQ34" s="63"/>
      <c r="PUR34" s="63"/>
      <c r="PUS34" s="63"/>
      <c r="PUT34" s="63"/>
      <c r="PUU34" s="63"/>
      <c r="PUV34" s="63"/>
      <c r="PUW34" s="63"/>
      <c r="PUX34" s="63"/>
      <c r="PUY34" s="63"/>
      <c r="PUZ34" s="63"/>
      <c r="PVA34" s="63"/>
      <c r="PVB34" s="63"/>
      <c r="PVC34" s="63"/>
      <c r="PVD34" s="63"/>
      <c r="PVE34" s="63"/>
      <c r="PVF34" s="63"/>
      <c r="PVG34" s="63"/>
      <c r="PVH34" s="63"/>
      <c r="PVI34" s="63"/>
      <c r="PVJ34" s="63"/>
      <c r="PVK34" s="63"/>
      <c r="PVL34" s="63"/>
      <c r="PVM34" s="63"/>
      <c r="PVN34" s="63"/>
      <c r="PVO34" s="63"/>
      <c r="PVP34" s="63"/>
      <c r="PVQ34" s="63"/>
      <c r="PVR34" s="63"/>
      <c r="PVS34" s="63"/>
      <c r="PVT34" s="63"/>
      <c r="PVU34" s="63"/>
      <c r="PVV34" s="63"/>
      <c r="PVW34" s="63"/>
      <c r="PVX34" s="63"/>
      <c r="PVY34" s="63"/>
      <c r="PVZ34" s="63"/>
      <c r="PWA34" s="63"/>
      <c r="PWB34" s="63"/>
      <c r="PWC34" s="63"/>
      <c r="PWD34" s="63"/>
      <c r="PWE34" s="63"/>
      <c r="PWF34" s="63"/>
      <c r="PWG34" s="63"/>
      <c r="PWH34" s="63"/>
      <c r="PWI34" s="63"/>
      <c r="PWJ34" s="63"/>
      <c r="PWK34" s="63"/>
      <c r="PWL34" s="63"/>
      <c r="PWM34" s="63"/>
      <c r="PWN34" s="63"/>
      <c r="PWO34" s="63"/>
      <c r="PWP34" s="63"/>
      <c r="PWQ34" s="63"/>
      <c r="PWR34" s="63"/>
      <c r="PWS34" s="63"/>
      <c r="PWT34" s="63"/>
      <c r="PWU34" s="63"/>
      <c r="PWV34" s="63"/>
      <c r="PWW34" s="63"/>
      <c r="PWX34" s="63"/>
      <c r="PWY34" s="63"/>
      <c r="PWZ34" s="63"/>
      <c r="PXA34" s="63"/>
      <c r="PXB34" s="63"/>
      <c r="PXC34" s="63"/>
      <c r="PXD34" s="63"/>
      <c r="PXE34" s="63"/>
      <c r="PXF34" s="63"/>
      <c r="PXG34" s="63"/>
      <c r="PXH34" s="63"/>
      <c r="PXI34" s="63"/>
      <c r="PXJ34" s="63"/>
      <c r="PXK34" s="63"/>
      <c r="PXL34" s="63"/>
      <c r="PXM34" s="63"/>
      <c r="PXN34" s="63"/>
      <c r="PXO34" s="63"/>
      <c r="PXP34" s="63"/>
      <c r="PXQ34" s="63"/>
      <c r="PXR34" s="63"/>
      <c r="PXS34" s="63"/>
      <c r="PXT34" s="63"/>
      <c r="PXU34" s="63"/>
      <c r="PXV34" s="63"/>
      <c r="PXW34" s="63"/>
      <c r="PXX34" s="63"/>
      <c r="PXY34" s="63"/>
      <c r="PXZ34" s="63"/>
      <c r="PYA34" s="63"/>
      <c r="PYB34" s="63"/>
      <c r="PYC34" s="63"/>
      <c r="PYD34" s="63"/>
      <c r="PYE34" s="63"/>
      <c r="PYF34" s="63"/>
      <c r="PYG34" s="63"/>
      <c r="PYH34" s="63"/>
      <c r="PYI34" s="63"/>
      <c r="PYJ34" s="63"/>
      <c r="PYK34" s="63"/>
      <c r="PYL34" s="63"/>
      <c r="PYM34" s="63"/>
      <c r="PYN34" s="63"/>
      <c r="PYO34" s="63"/>
      <c r="PYP34" s="63"/>
      <c r="PYQ34" s="63"/>
      <c r="PYR34" s="63"/>
      <c r="PYS34" s="63"/>
      <c r="PYT34" s="63"/>
      <c r="PYU34" s="63"/>
      <c r="PYV34" s="63"/>
      <c r="PYW34" s="63"/>
      <c r="PYX34" s="63"/>
      <c r="PYY34" s="63"/>
      <c r="PYZ34" s="63"/>
      <c r="PZA34" s="63"/>
      <c r="PZB34" s="63"/>
      <c r="PZC34" s="63"/>
      <c r="PZD34" s="63"/>
      <c r="PZE34" s="63"/>
      <c r="PZF34" s="63"/>
      <c r="PZG34" s="63"/>
      <c r="PZH34" s="63"/>
      <c r="PZI34" s="63"/>
      <c r="PZJ34" s="63"/>
      <c r="PZK34" s="63"/>
      <c r="PZL34" s="63"/>
      <c r="PZM34" s="63"/>
      <c r="PZN34" s="63"/>
      <c r="PZO34" s="63"/>
      <c r="PZP34" s="63"/>
      <c r="PZQ34" s="63"/>
      <c r="PZR34" s="63"/>
      <c r="PZS34" s="63"/>
      <c r="PZT34" s="63"/>
      <c r="PZU34" s="63"/>
      <c r="PZV34" s="63"/>
      <c r="PZW34" s="63"/>
      <c r="PZX34" s="63"/>
      <c r="PZY34" s="63"/>
      <c r="PZZ34" s="63"/>
      <c r="QAA34" s="63"/>
      <c r="QAB34" s="63"/>
      <c r="QAC34" s="63"/>
      <c r="QAD34" s="63"/>
      <c r="QAE34" s="63"/>
      <c r="QAF34" s="63"/>
      <c r="QAG34" s="63"/>
      <c r="QAH34" s="63"/>
      <c r="QAI34" s="63"/>
      <c r="QAJ34" s="63"/>
      <c r="QAK34" s="63"/>
      <c r="QAL34" s="63"/>
      <c r="QAM34" s="63"/>
      <c r="QAN34" s="63"/>
      <c r="QAO34" s="63"/>
      <c r="QAP34" s="63"/>
      <c r="QAQ34" s="63"/>
      <c r="QAR34" s="63"/>
      <c r="QAS34" s="63"/>
      <c r="QAT34" s="63"/>
      <c r="QAU34" s="63"/>
      <c r="QAV34" s="63"/>
      <c r="QAW34" s="63"/>
      <c r="QAX34" s="63"/>
      <c r="QAY34" s="63"/>
      <c r="QAZ34" s="63"/>
      <c r="QBA34" s="63"/>
      <c r="QBB34" s="63"/>
      <c r="QBC34" s="63"/>
      <c r="QBD34" s="63"/>
      <c r="QBE34" s="63"/>
      <c r="QBF34" s="63"/>
      <c r="QBG34" s="63"/>
      <c r="QBH34" s="63"/>
      <c r="QBI34" s="63"/>
      <c r="QBJ34" s="63"/>
      <c r="QBK34" s="63"/>
      <c r="QBL34" s="63"/>
      <c r="QBM34" s="63"/>
      <c r="QBN34" s="63"/>
      <c r="QBO34" s="63"/>
      <c r="QBP34" s="63"/>
      <c r="QBQ34" s="63"/>
      <c r="QBR34" s="63"/>
      <c r="QBS34" s="63"/>
      <c r="QBT34" s="63"/>
      <c r="QBU34" s="63"/>
      <c r="QBV34" s="63"/>
      <c r="QBW34" s="63"/>
      <c r="QBX34" s="63"/>
      <c r="QBY34" s="63"/>
      <c r="QBZ34" s="63"/>
      <c r="QCA34" s="63"/>
      <c r="QCB34" s="63"/>
      <c r="QCC34" s="63"/>
      <c r="QCD34" s="63"/>
      <c r="QCE34" s="63"/>
      <c r="QCF34" s="63"/>
      <c r="QCG34" s="63"/>
      <c r="QCH34" s="63"/>
      <c r="QCI34" s="63"/>
      <c r="QCJ34" s="63"/>
      <c r="QCK34" s="63"/>
      <c r="QCL34" s="63"/>
      <c r="QCM34" s="63"/>
      <c r="QCN34" s="63"/>
      <c r="QCO34" s="63"/>
      <c r="QCP34" s="63"/>
      <c r="QCQ34" s="63"/>
      <c r="QCR34" s="63"/>
      <c r="QCS34" s="63"/>
      <c r="QCT34" s="63"/>
      <c r="QCU34" s="63"/>
      <c r="QCV34" s="63"/>
      <c r="QCW34" s="63"/>
      <c r="QCX34" s="63"/>
      <c r="QCY34" s="63"/>
      <c r="QCZ34" s="63"/>
      <c r="QDA34" s="63"/>
      <c r="QDB34" s="63"/>
      <c r="QDC34" s="63"/>
      <c r="QDD34" s="63"/>
      <c r="QDE34" s="63"/>
      <c r="QDF34" s="63"/>
      <c r="QDG34" s="63"/>
      <c r="QDH34" s="63"/>
      <c r="QDI34" s="63"/>
      <c r="QDJ34" s="63"/>
      <c r="QDK34" s="63"/>
      <c r="QDL34" s="63"/>
      <c r="QDM34" s="63"/>
      <c r="QDN34" s="63"/>
      <c r="QDO34" s="63"/>
      <c r="QDP34" s="63"/>
      <c r="QDQ34" s="63"/>
      <c r="QDR34" s="63"/>
      <c r="QDS34" s="63"/>
      <c r="QDT34" s="63"/>
      <c r="QDU34" s="63"/>
      <c r="QDV34" s="63"/>
      <c r="QDW34" s="63"/>
      <c r="QDX34" s="63"/>
      <c r="QDY34" s="63"/>
      <c r="QDZ34" s="63"/>
      <c r="QEA34" s="63"/>
      <c r="QEB34" s="63"/>
      <c r="QEC34" s="63"/>
      <c r="QED34" s="63"/>
      <c r="QEE34" s="63"/>
      <c r="QEF34" s="63"/>
      <c r="QEG34" s="63"/>
      <c r="QEH34" s="63"/>
      <c r="QEI34" s="63"/>
      <c r="QEJ34" s="63"/>
      <c r="QEK34" s="63"/>
      <c r="QEL34" s="63"/>
      <c r="QEM34" s="63"/>
      <c r="QEN34" s="63"/>
      <c r="QEO34" s="63"/>
      <c r="QEP34" s="63"/>
      <c r="QEQ34" s="63"/>
      <c r="QER34" s="63"/>
      <c r="QES34" s="63"/>
      <c r="QET34" s="63"/>
      <c r="QEU34" s="63"/>
      <c r="QEV34" s="63"/>
      <c r="QEW34" s="63"/>
      <c r="QEX34" s="63"/>
      <c r="QEY34" s="63"/>
      <c r="QEZ34" s="63"/>
      <c r="QFA34" s="63"/>
      <c r="QFB34" s="63"/>
      <c r="QFC34" s="63"/>
      <c r="QFD34" s="63"/>
      <c r="QFE34" s="63"/>
      <c r="QFF34" s="63"/>
      <c r="QFG34" s="63"/>
      <c r="QFH34" s="63"/>
      <c r="QFI34" s="63"/>
      <c r="QFJ34" s="63"/>
      <c r="QFK34" s="63"/>
      <c r="QFL34" s="63"/>
      <c r="QFM34" s="63"/>
      <c r="QFN34" s="63"/>
      <c r="QFO34" s="63"/>
      <c r="QFP34" s="63"/>
      <c r="QFQ34" s="63"/>
      <c r="QFR34" s="63"/>
      <c r="QFS34" s="63"/>
      <c r="QFT34" s="63"/>
      <c r="QFU34" s="63"/>
      <c r="QFV34" s="63"/>
      <c r="QFW34" s="63"/>
      <c r="QFX34" s="63"/>
      <c r="QFY34" s="63"/>
      <c r="QFZ34" s="63"/>
      <c r="QGA34" s="63"/>
      <c r="QGB34" s="63"/>
      <c r="QGC34" s="63"/>
      <c r="QGD34" s="63"/>
      <c r="QGE34" s="63"/>
      <c r="QGF34" s="63"/>
      <c r="QGG34" s="63"/>
      <c r="QGH34" s="63"/>
      <c r="QGI34" s="63"/>
      <c r="QGJ34" s="63"/>
      <c r="QGK34" s="63"/>
      <c r="QGL34" s="63"/>
      <c r="QGM34" s="63"/>
      <c r="QGN34" s="63"/>
      <c r="QGO34" s="63"/>
      <c r="QGP34" s="63"/>
      <c r="QGQ34" s="63"/>
      <c r="QGR34" s="63"/>
      <c r="QGS34" s="63"/>
      <c r="QGT34" s="63"/>
      <c r="QGU34" s="63"/>
      <c r="QGV34" s="63"/>
      <c r="QGW34" s="63"/>
      <c r="QGX34" s="63"/>
      <c r="QGY34" s="63"/>
      <c r="QGZ34" s="63"/>
      <c r="QHA34" s="63"/>
      <c r="QHB34" s="63"/>
      <c r="QHC34" s="63"/>
      <c r="QHD34" s="63"/>
      <c r="QHE34" s="63"/>
      <c r="QHF34" s="63"/>
      <c r="QHG34" s="63"/>
      <c r="QHH34" s="63"/>
      <c r="QHI34" s="63"/>
      <c r="QHJ34" s="63"/>
      <c r="QHK34" s="63"/>
      <c r="QHL34" s="63"/>
      <c r="QHM34" s="63"/>
      <c r="QHN34" s="63"/>
      <c r="QHO34" s="63"/>
      <c r="QHP34" s="63"/>
      <c r="QHQ34" s="63"/>
      <c r="QHR34" s="63"/>
      <c r="QHS34" s="63"/>
      <c r="QHT34" s="63"/>
      <c r="QHU34" s="63"/>
      <c r="QHV34" s="63"/>
      <c r="QHW34" s="63"/>
      <c r="QHX34" s="63"/>
      <c r="QHY34" s="63"/>
      <c r="QHZ34" s="63"/>
      <c r="QIA34" s="63"/>
      <c r="QIB34" s="63"/>
      <c r="QIC34" s="63"/>
      <c r="QID34" s="63"/>
      <c r="QIE34" s="63"/>
      <c r="QIF34" s="63"/>
      <c r="QIG34" s="63"/>
      <c r="QIH34" s="63"/>
      <c r="QII34" s="63"/>
      <c r="QIJ34" s="63"/>
      <c r="QIK34" s="63"/>
      <c r="QIL34" s="63"/>
      <c r="QIM34" s="63"/>
      <c r="QIN34" s="63"/>
      <c r="QIO34" s="63"/>
      <c r="QIP34" s="63"/>
      <c r="QIQ34" s="63"/>
      <c r="QIR34" s="63"/>
      <c r="QIS34" s="63"/>
      <c r="QIT34" s="63"/>
      <c r="QIU34" s="63"/>
      <c r="QIV34" s="63"/>
      <c r="QIW34" s="63"/>
      <c r="QIX34" s="63"/>
      <c r="QIY34" s="63"/>
      <c r="QIZ34" s="63"/>
      <c r="QJA34" s="63"/>
      <c r="QJB34" s="63"/>
      <c r="QJC34" s="63"/>
      <c r="QJD34" s="63"/>
      <c r="QJE34" s="63"/>
      <c r="QJF34" s="63"/>
      <c r="QJG34" s="63"/>
      <c r="QJH34" s="63"/>
      <c r="QJI34" s="63"/>
      <c r="QJJ34" s="63"/>
      <c r="QJK34" s="63"/>
      <c r="QJL34" s="63"/>
      <c r="QJM34" s="63"/>
      <c r="QJN34" s="63"/>
      <c r="QJO34" s="63"/>
      <c r="QJP34" s="63"/>
      <c r="QJQ34" s="63"/>
      <c r="QJR34" s="63"/>
      <c r="QJS34" s="63"/>
      <c r="QJT34" s="63"/>
      <c r="QJU34" s="63"/>
      <c r="QJV34" s="63"/>
      <c r="QJW34" s="63"/>
      <c r="QJX34" s="63"/>
      <c r="QJY34" s="63"/>
      <c r="QJZ34" s="63"/>
      <c r="QKA34" s="63"/>
      <c r="QKB34" s="63"/>
      <c r="QKC34" s="63"/>
      <c r="QKD34" s="63"/>
      <c r="QKE34" s="63"/>
      <c r="QKF34" s="63"/>
      <c r="QKG34" s="63"/>
      <c r="QKH34" s="63"/>
      <c r="QKI34" s="63"/>
      <c r="QKJ34" s="63"/>
      <c r="QKK34" s="63"/>
      <c r="QKL34" s="63"/>
      <c r="QKM34" s="63"/>
      <c r="QKN34" s="63"/>
      <c r="QKO34" s="63"/>
      <c r="QKP34" s="63"/>
      <c r="QKQ34" s="63"/>
      <c r="QKR34" s="63"/>
      <c r="QKS34" s="63"/>
      <c r="QKT34" s="63"/>
      <c r="QKU34" s="63"/>
      <c r="QKV34" s="63"/>
      <c r="QKW34" s="63"/>
      <c r="QKX34" s="63"/>
      <c r="QKY34" s="63"/>
      <c r="QKZ34" s="63"/>
      <c r="QLA34" s="63"/>
      <c r="QLB34" s="63"/>
      <c r="QLC34" s="63"/>
      <c r="QLD34" s="63"/>
      <c r="QLE34" s="63"/>
      <c r="QLF34" s="63"/>
      <c r="QLG34" s="63"/>
      <c r="QLH34" s="63"/>
      <c r="QLI34" s="63"/>
      <c r="QLJ34" s="63"/>
      <c r="QLK34" s="63"/>
      <c r="QLL34" s="63"/>
      <c r="QLM34" s="63"/>
      <c r="QLN34" s="63"/>
      <c r="QLO34" s="63"/>
      <c r="QLP34" s="63"/>
      <c r="QLQ34" s="63"/>
      <c r="QLR34" s="63"/>
      <c r="QLS34" s="63"/>
      <c r="QLT34" s="63"/>
      <c r="QLU34" s="63"/>
      <c r="QLV34" s="63"/>
      <c r="QLW34" s="63"/>
      <c r="QLX34" s="63"/>
      <c r="QLY34" s="63"/>
      <c r="QLZ34" s="63"/>
      <c r="QMA34" s="63"/>
      <c r="QMB34" s="63"/>
      <c r="QMC34" s="63"/>
      <c r="QMD34" s="63"/>
      <c r="QME34" s="63"/>
      <c r="QMF34" s="63"/>
      <c r="QMG34" s="63"/>
      <c r="QMH34" s="63"/>
      <c r="QMI34" s="63"/>
      <c r="QMJ34" s="63"/>
      <c r="QMK34" s="63"/>
      <c r="QML34" s="63"/>
      <c r="QMM34" s="63"/>
      <c r="QMN34" s="63"/>
      <c r="QMO34" s="63"/>
      <c r="QMP34" s="63"/>
      <c r="QMQ34" s="63"/>
      <c r="QMR34" s="63"/>
      <c r="QMS34" s="63"/>
      <c r="QMT34" s="63"/>
      <c r="QMU34" s="63"/>
      <c r="QMV34" s="63"/>
      <c r="QMW34" s="63"/>
      <c r="QMX34" s="63"/>
      <c r="QMY34" s="63"/>
      <c r="QMZ34" s="63"/>
      <c r="QNA34" s="63"/>
      <c r="QNB34" s="63"/>
      <c r="QNC34" s="63"/>
      <c r="QND34" s="63"/>
      <c r="QNE34" s="63"/>
      <c r="QNF34" s="63"/>
      <c r="QNG34" s="63"/>
      <c r="QNH34" s="63"/>
      <c r="QNI34" s="63"/>
      <c r="QNJ34" s="63"/>
      <c r="QNK34" s="63"/>
      <c r="QNL34" s="63"/>
      <c r="QNM34" s="63"/>
      <c r="QNN34" s="63"/>
      <c r="QNO34" s="63"/>
      <c r="QNP34" s="63"/>
      <c r="QNQ34" s="63"/>
      <c r="QNR34" s="63"/>
      <c r="QNS34" s="63"/>
      <c r="QNT34" s="63"/>
      <c r="QNU34" s="63"/>
      <c r="QNV34" s="63"/>
      <c r="QNW34" s="63"/>
      <c r="QNX34" s="63"/>
      <c r="QNY34" s="63"/>
      <c r="QNZ34" s="63"/>
      <c r="QOA34" s="63"/>
      <c r="QOB34" s="63"/>
      <c r="QOC34" s="63"/>
      <c r="QOD34" s="63"/>
      <c r="QOE34" s="63"/>
      <c r="QOF34" s="63"/>
      <c r="QOG34" s="63"/>
      <c r="QOH34" s="63"/>
      <c r="QOI34" s="63"/>
      <c r="QOJ34" s="63"/>
      <c r="QOK34" s="63"/>
      <c r="QOL34" s="63"/>
      <c r="QOM34" s="63"/>
      <c r="QON34" s="63"/>
      <c r="QOO34" s="63"/>
      <c r="QOP34" s="63"/>
      <c r="QOQ34" s="63"/>
      <c r="QOR34" s="63"/>
      <c r="QOS34" s="63"/>
      <c r="QOT34" s="63"/>
      <c r="QOU34" s="63"/>
      <c r="QOV34" s="63"/>
      <c r="QOW34" s="63"/>
      <c r="QOX34" s="63"/>
      <c r="QOY34" s="63"/>
      <c r="QOZ34" s="63"/>
      <c r="QPA34" s="63"/>
      <c r="QPB34" s="63"/>
      <c r="QPC34" s="63"/>
      <c r="QPD34" s="63"/>
      <c r="QPE34" s="63"/>
      <c r="QPF34" s="63"/>
      <c r="QPG34" s="63"/>
      <c r="QPH34" s="63"/>
      <c r="QPI34" s="63"/>
      <c r="QPJ34" s="63"/>
      <c r="QPK34" s="63"/>
      <c r="QPL34" s="63"/>
      <c r="QPM34" s="63"/>
      <c r="QPN34" s="63"/>
      <c r="QPO34" s="63"/>
      <c r="QPP34" s="63"/>
      <c r="QPQ34" s="63"/>
      <c r="QPR34" s="63"/>
      <c r="QPS34" s="63"/>
      <c r="QPT34" s="63"/>
      <c r="QPU34" s="63"/>
      <c r="QPV34" s="63"/>
      <c r="QPW34" s="63"/>
      <c r="QPX34" s="63"/>
      <c r="QPY34" s="63"/>
      <c r="QPZ34" s="63"/>
      <c r="QQA34" s="63"/>
      <c r="QQB34" s="63"/>
      <c r="QQC34" s="63"/>
      <c r="QQD34" s="63"/>
      <c r="QQE34" s="63"/>
      <c r="QQF34" s="63"/>
      <c r="QQG34" s="63"/>
      <c r="QQH34" s="63"/>
      <c r="QQI34" s="63"/>
      <c r="QQJ34" s="63"/>
      <c r="QQK34" s="63"/>
      <c r="QQL34" s="63"/>
      <c r="QQM34" s="63"/>
      <c r="QQN34" s="63"/>
      <c r="QQO34" s="63"/>
      <c r="QQP34" s="63"/>
      <c r="QQQ34" s="63"/>
      <c r="QQR34" s="63"/>
      <c r="QQS34" s="63"/>
      <c r="QQT34" s="63"/>
      <c r="QQU34" s="63"/>
      <c r="QQV34" s="63"/>
      <c r="QQW34" s="63"/>
      <c r="QQX34" s="63"/>
      <c r="QQY34" s="63"/>
      <c r="QQZ34" s="63"/>
      <c r="QRA34" s="63"/>
      <c r="QRB34" s="63"/>
      <c r="QRC34" s="63"/>
      <c r="QRD34" s="63"/>
      <c r="QRE34" s="63"/>
      <c r="QRF34" s="63"/>
      <c r="QRG34" s="63"/>
      <c r="QRH34" s="63"/>
      <c r="QRI34" s="63"/>
      <c r="QRJ34" s="63"/>
      <c r="QRK34" s="63"/>
      <c r="QRL34" s="63"/>
      <c r="QRM34" s="63"/>
      <c r="QRN34" s="63"/>
      <c r="QRO34" s="63"/>
      <c r="QRP34" s="63"/>
      <c r="QRQ34" s="63"/>
      <c r="QRR34" s="63"/>
      <c r="QRS34" s="63"/>
      <c r="QRT34" s="63"/>
      <c r="QRU34" s="63"/>
      <c r="QRV34" s="63"/>
      <c r="QRW34" s="63"/>
      <c r="QRX34" s="63"/>
      <c r="QRY34" s="63"/>
      <c r="QRZ34" s="63"/>
      <c r="QSA34" s="63"/>
      <c r="QSB34" s="63"/>
      <c r="QSC34" s="63"/>
      <c r="QSD34" s="63"/>
      <c r="QSE34" s="63"/>
      <c r="QSF34" s="63"/>
      <c r="QSG34" s="63"/>
      <c r="QSH34" s="63"/>
      <c r="QSI34" s="63"/>
      <c r="QSJ34" s="63"/>
      <c r="QSK34" s="63"/>
      <c r="QSL34" s="63"/>
      <c r="QSM34" s="63"/>
      <c r="QSN34" s="63"/>
      <c r="QSO34" s="63"/>
      <c r="QSP34" s="63"/>
      <c r="QSQ34" s="63"/>
      <c r="QSR34" s="63"/>
      <c r="QSS34" s="63"/>
      <c r="QST34" s="63"/>
      <c r="QSU34" s="63"/>
      <c r="QSV34" s="63"/>
      <c r="QSW34" s="63"/>
      <c r="QSX34" s="63"/>
      <c r="QSY34" s="63"/>
      <c r="QSZ34" s="63"/>
      <c r="QTA34" s="63"/>
      <c r="QTB34" s="63"/>
      <c r="QTC34" s="63"/>
      <c r="QTD34" s="63"/>
      <c r="QTE34" s="63"/>
      <c r="QTF34" s="63"/>
      <c r="QTG34" s="63"/>
      <c r="QTH34" s="63"/>
      <c r="QTI34" s="63"/>
      <c r="QTJ34" s="63"/>
      <c r="QTK34" s="63"/>
      <c r="QTL34" s="63"/>
      <c r="QTM34" s="63"/>
      <c r="QTN34" s="63"/>
      <c r="QTO34" s="63"/>
      <c r="QTP34" s="63"/>
      <c r="QTQ34" s="63"/>
      <c r="QTR34" s="63"/>
      <c r="QTS34" s="63"/>
      <c r="QTT34" s="63"/>
      <c r="QTU34" s="63"/>
      <c r="QTV34" s="63"/>
      <c r="QTW34" s="63"/>
      <c r="QTX34" s="63"/>
      <c r="QTY34" s="63"/>
      <c r="QTZ34" s="63"/>
      <c r="QUA34" s="63"/>
      <c r="QUB34" s="63"/>
      <c r="QUC34" s="63"/>
      <c r="QUD34" s="63"/>
      <c r="QUE34" s="63"/>
      <c r="QUF34" s="63"/>
      <c r="QUG34" s="63"/>
      <c r="QUH34" s="63"/>
      <c r="QUI34" s="63"/>
      <c r="QUJ34" s="63"/>
      <c r="QUK34" s="63"/>
      <c r="QUL34" s="63"/>
      <c r="QUM34" s="63"/>
      <c r="QUN34" s="63"/>
      <c r="QUO34" s="63"/>
      <c r="QUP34" s="63"/>
      <c r="QUQ34" s="63"/>
      <c r="QUR34" s="63"/>
      <c r="QUS34" s="63"/>
      <c r="QUT34" s="63"/>
      <c r="QUU34" s="63"/>
      <c r="QUV34" s="63"/>
      <c r="QUW34" s="63"/>
      <c r="QUX34" s="63"/>
      <c r="QUY34" s="63"/>
      <c r="QUZ34" s="63"/>
      <c r="QVA34" s="63"/>
      <c r="QVB34" s="63"/>
      <c r="QVC34" s="63"/>
      <c r="QVD34" s="63"/>
      <c r="QVE34" s="63"/>
      <c r="QVF34" s="63"/>
      <c r="QVG34" s="63"/>
      <c r="QVH34" s="63"/>
      <c r="QVI34" s="63"/>
      <c r="QVJ34" s="63"/>
      <c r="QVK34" s="63"/>
      <c r="QVL34" s="63"/>
      <c r="QVM34" s="63"/>
      <c r="QVN34" s="63"/>
      <c r="QVO34" s="63"/>
      <c r="QVP34" s="63"/>
      <c r="QVQ34" s="63"/>
      <c r="QVR34" s="63"/>
      <c r="QVS34" s="63"/>
      <c r="QVT34" s="63"/>
      <c r="QVU34" s="63"/>
      <c r="QVV34" s="63"/>
      <c r="QVW34" s="63"/>
      <c r="QVX34" s="63"/>
      <c r="QVY34" s="63"/>
      <c r="QVZ34" s="63"/>
      <c r="QWA34" s="63"/>
      <c r="QWB34" s="63"/>
      <c r="QWC34" s="63"/>
      <c r="QWD34" s="63"/>
      <c r="QWE34" s="63"/>
      <c r="QWF34" s="63"/>
      <c r="QWG34" s="63"/>
      <c r="QWH34" s="63"/>
      <c r="QWI34" s="63"/>
      <c r="QWJ34" s="63"/>
      <c r="QWK34" s="63"/>
      <c r="QWL34" s="63"/>
      <c r="QWM34" s="63"/>
      <c r="QWN34" s="63"/>
      <c r="QWO34" s="63"/>
      <c r="QWP34" s="63"/>
      <c r="QWQ34" s="63"/>
      <c r="QWR34" s="63"/>
      <c r="QWS34" s="63"/>
      <c r="QWT34" s="63"/>
      <c r="QWU34" s="63"/>
      <c r="QWV34" s="63"/>
      <c r="QWW34" s="63"/>
      <c r="QWX34" s="63"/>
      <c r="QWY34" s="63"/>
      <c r="QWZ34" s="63"/>
      <c r="QXA34" s="63"/>
      <c r="QXB34" s="63"/>
      <c r="QXC34" s="63"/>
      <c r="QXD34" s="63"/>
      <c r="QXE34" s="63"/>
      <c r="QXF34" s="63"/>
      <c r="QXG34" s="63"/>
      <c r="QXH34" s="63"/>
      <c r="QXI34" s="63"/>
      <c r="QXJ34" s="63"/>
      <c r="QXK34" s="63"/>
      <c r="QXL34" s="63"/>
      <c r="QXM34" s="63"/>
      <c r="QXN34" s="63"/>
      <c r="QXO34" s="63"/>
      <c r="QXP34" s="63"/>
      <c r="QXQ34" s="63"/>
      <c r="QXR34" s="63"/>
      <c r="QXS34" s="63"/>
      <c r="QXT34" s="63"/>
      <c r="QXU34" s="63"/>
      <c r="QXV34" s="63"/>
      <c r="QXW34" s="63"/>
      <c r="QXX34" s="63"/>
      <c r="QXY34" s="63"/>
      <c r="QXZ34" s="63"/>
      <c r="QYA34" s="63"/>
      <c r="QYB34" s="63"/>
      <c r="QYC34" s="63"/>
      <c r="QYD34" s="63"/>
      <c r="QYE34" s="63"/>
      <c r="QYF34" s="63"/>
      <c r="QYG34" s="63"/>
      <c r="QYH34" s="63"/>
      <c r="QYI34" s="63"/>
      <c r="QYJ34" s="63"/>
      <c r="QYK34" s="63"/>
      <c r="QYL34" s="63"/>
      <c r="QYM34" s="63"/>
      <c r="QYN34" s="63"/>
      <c r="QYO34" s="63"/>
      <c r="QYP34" s="63"/>
      <c r="QYQ34" s="63"/>
      <c r="QYR34" s="63"/>
      <c r="QYS34" s="63"/>
      <c r="QYT34" s="63"/>
      <c r="QYU34" s="63"/>
      <c r="QYV34" s="63"/>
      <c r="QYW34" s="63"/>
      <c r="QYX34" s="63"/>
      <c r="QYY34" s="63"/>
      <c r="QYZ34" s="63"/>
      <c r="QZA34" s="63"/>
      <c r="QZB34" s="63"/>
      <c r="QZC34" s="63"/>
      <c r="QZD34" s="63"/>
      <c r="QZE34" s="63"/>
      <c r="QZF34" s="63"/>
      <c r="QZG34" s="63"/>
      <c r="QZH34" s="63"/>
      <c r="QZI34" s="63"/>
      <c r="QZJ34" s="63"/>
      <c r="QZK34" s="63"/>
      <c r="QZL34" s="63"/>
      <c r="QZM34" s="63"/>
      <c r="QZN34" s="63"/>
      <c r="QZO34" s="63"/>
      <c r="QZP34" s="63"/>
      <c r="QZQ34" s="63"/>
      <c r="QZR34" s="63"/>
      <c r="QZS34" s="63"/>
      <c r="QZT34" s="63"/>
      <c r="QZU34" s="63"/>
      <c r="QZV34" s="63"/>
      <c r="QZW34" s="63"/>
      <c r="QZX34" s="63"/>
      <c r="QZY34" s="63"/>
      <c r="QZZ34" s="63"/>
      <c r="RAA34" s="63"/>
      <c r="RAB34" s="63"/>
      <c r="RAC34" s="63"/>
      <c r="RAD34" s="63"/>
      <c r="RAE34" s="63"/>
      <c r="RAF34" s="63"/>
      <c r="RAG34" s="63"/>
      <c r="RAH34" s="63"/>
      <c r="RAI34" s="63"/>
      <c r="RAJ34" s="63"/>
      <c r="RAK34" s="63"/>
      <c r="RAL34" s="63"/>
      <c r="RAM34" s="63"/>
      <c r="RAN34" s="63"/>
      <c r="RAO34" s="63"/>
      <c r="RAP34" s="63"/>
      <c r="RAQ34" s="63"/>
      <c r="RAR34" s="63"/>
      <c r="RAS34" s="63"/>
      <c r="RAT34" s="63"/>
      <c r="RAU34" s="63"/>
      <c r="RAV34" s="63"/>
      <c r="RAW34" s="63"/>
      <c r="RAX34" s="63"/>
      <c r="RAY34" s="63"/>
      <c r="RAZ34" s="63"/>
      <c r="RBA34" s="63"/>
      <c r="RBB34" s="63"/>
      <c r="RBC34" s="63"/>
      <c r="RBD34" s="63"/>
      <c r="RBE34" s="63"/>
      <c r="RBF34" s="63"/>
      <c r="RBG34" s="63"/>
      <c r="RBH34" s="63"/>
      <c r="RBI34" s="63"/>
      <c r="RBJ34" s="63"/>
      <c r="RBK34" s="63"/>
      <c r="RBL34" s="63"/>
      <c r="RBM34" s="63"/>
      <c r="RBN34" s="63"/>
      <c r="RBO34" s="63"/>
      <c r="RBP34" s="63"/>
      <c r="RBQ34" s="63"/>
      <c r="RBR34" s="63"/>
      <c r="RBS34" s="63"/>
      <c r="RBT34" s="63"/>
      <c r="RBU34" s="63"/>
      <c r="RBV34" s="63"/>
      <c r="RBW34" s="63"/>
      <c r="RBX34" s="63"/>
      <c r="RBY34" s="63"/>
      <c r="RBZ34" s="63"/>
      <c r="RCA34" s="63"/>
      <c r="RCB34" s="63"/>
      <c r="RCC34" s="63"/>
      <c r="RCD34" s="63"/>
      <c r="RCE34" s="63"/>
      <c r="RCF34" s="63"/>
      <c r="RCG34" s="63"/>
      <c r="RCH34" s="63"/>
      <c r="RCI34" s="63"/>
      <c r="RCJ34" s="63"/>
      <c r="RCK34" s="63"/>
      <c r="RCL34" s="63"/>
      <c r="RCM34" s="63"/>
      <c r="RCN34" s="63"/>
      <c r="RCO34" s="63"/>
      <c r="RCP34" s="63"/>
      <c r="RCQ34" s="63"/>
      <c r="RCR34" s="63"/>
      <c r="RCS34" s="63"/>
      <c r="RCT34" s="63"/>
      <c r="RCU34" s="63"/>
      <c r="RCV34" s="63"/>
      <c r="RCW34" s="63"/>
      <c r="RCX34" s="63"/>
      <c r="RCY34" s="63"/>
      <c r="RCZ34" s="63"/>
      <c r="RDA34" s="63"/>
      <c r="RDB34" s="63"/>
      <c r="RDC34" s="63"/>
      <c r="RDD34" s="63"/>
      <c r="RDE34" s="63"/>
      <c r="RDF34" s="63"/>
      <c r="RDG34" s="63"/>
      <c r="RDH34" s="63"/>
      <c r="RDI34" s="63"/>
      <c r="RDJ34" s="63"/>
      <c r="RDK34" s="63"/>
      <c r="RDL34" s="63"/>
      <c r="RDM34" s="63"/>
      <c r="RDN34" s="63"/>
      <c r="RDO34" s="63"/>
      <c r="RDP34" s="63"/>
      <c r="RDQ34" s="63"/>
      <c r="RDR34" s="63"/>
      <c r="RDS34" s="63"/>
      <c r="RDT34" s="63"/>
      <c r="RDU34" s="63"/>
      <c r="RDV34" s="63"/>
      <c r="RDW34" s="63"/>
      <c r="RDX34" s="63"/>
      <c r="RDY34" s="63"/>
      <c r="RDZ34" s="63"/>
      <c r="REA34" s="63"/>
      <c r="REB34" s="63"/>
      <c r="REC34" s="63"/>
      <c r="RED34" s="63"/>
      <c r="REE34" s="63"/>
      <c r="REF34" s="63"/>
      <c r="REG34" s="63"/>
      <c r="REH34" s="63"/>
      <c r="REI34" s="63"/>
      <c r="REJ34" s="63"/>
      <c r="REK34" s="63"/>
      <c r="REL34" s="63"/>
      <c r="REM34" s="63"/>
      <c r="REN34" s="63"/>
      <c r="REO34" s="63"/>
      <c r="REP34" s="63"/>
      <c r="REQ34" s="63"/>
      <c r="RER34" s="63"/>
      <c r="RES34" s="63"/>
      <c r="RET34" s="63"/>
      <c r="REU34" s="63"/>
      <c r="REV34" s="63"/>
      <c r="REW34" s="63"/>
      <c r="REX34" s="63"/>
      <c r="REY34" s="63"/>
      <c r="REZ34" s="63"/>
      <c r="RFA34" s="63"/>
      <c r="RFB34" s="63"/>
      <c r="RFC34" s="63"/>
      <c r="RFD34" s="63"/>
      <c r="RFE34" s="63"/>
      <c r="RFF34" s="63"/>
      <c r="RFG34" s="63"/>
      <c r="RFH34" s="63"/>
      <c r="RFI34" s="63"/>
      <c r="RFJ34" s="63"/>
      <c r="RFK34" s="63"/>
      <c r="RFL34" s="63"/>
      <c r="RFM34" s="63"/>
      <c r="RFN34" s="63"/>
      <c r="RFO34" s="63"/>
      <c r="RFP34" s="63"/>
      <c r="RFQ34" s="63"/>
      <c r="RFR34" s="63"/>
      <c r="RFS34" s="63"/>
      <c r="RFT34" s="63"/>
      <c r="RFU34" s="63"/>
      <c r="RFV34" s="63"/>
      <c r="RFW34" s="63"/>
      <c r="RFX34" s="63"/>
      <c r="RFY34" s="63"/>
      <c r="RFZ34" s="63"/>
      <c r="RGA34" s="63"/>
      <c r="RGB34" s="63"/>
      <c r="RGC34" s="63"/>
      <c r="RGD34" s="63"/>
      <c r="RGE34" s="63"/>
      <c r="RGF34" s="63"/>
      <c r="RGG34" s="63"/>
      <c r="RGH34" s="63"/>
      <c r="RGI34" s="63"/>
      <c r="RGJ34" s="63"/>
      <c r="RGK34" s="63"/>
      <c r="RGL34" s="63"/>
      <c r="RGM34" s="63"/>
      <c r="RGN34" s="63"/>
      <c r="RGO34" s="63"/>
      <c r="RGP34" s="63"/>
      <c r="RGQ34" s="63"/>
      <c r="RGR34" s="63"/>
      <c r="RGS34" s="63"/>
      <c r="RGT34" s="63"/>
      <c r="RGU34" s="63"/>
      <c r="RGV34" s="63"/>
      <c r="RGW34" s="63"/>
      <c r="RGX34" s="63"/>
      <c r="RGY34" s="63"/>
      <c r="RGZ34" s="63"/>
      <c r="RHA34" s="63"/>
      <c r="RHB34" s="63"/>
      <c r="RHC34" s="63"/>
      <c r="RHD34" s="63"/>
      <c r="RHE34" s="63"/>
      <c r="RHF34" s="63"/>
      <c r="RHG34" s="63"/>
      <c r="RHH34" s="63"/>
      <c r="RHI34" s="63"/>
      <c r="RHJ34" s="63"/>
      <c r="RHK34" s="63"/>
      <c r="RHL34" s="63"/>
      <c r="RHM34" s="63"/>
      <c r="RHN34" s="63"/>
      <c r="RHO34" s="63"/>
      <c r="RHP34" s="63"/>
      <c r="RHQ34" s="63"/>
      <c r="RHR34" s="63"/>
      <c r="RHS34" s="63"/>
      <c r="RHT34" s="63"/>
      <c r="RHU34" s="63"/>
      <c r="RHV34" s="63"/>
      <c r="RHW34" s="63"/>
      <c r="RHX34" s="63"/>
      <c r="RHY34" s="63"/>
      <c r="RHZ34" s="63"/>
      <c r="RIA34" s="63"/>
      <c r="RIB34" s="63"/>
      <c r="RIC34" s="63"/>
      <c r="RID34" s="63"/>
      <c r="RIE34" s="63"/>
      <c r="RIF34" s="63"/>
      <c r="RIG34" s="63"/>
      <c r="RIH34" s="63"/>
      <c r="RII34" s="63"/>
      <c r="RIJ34" s="63"/>
      <c r="RIK34" s="63"/>
      <c r="RIL34" s="63"/>
      <c r="RIM34" s="63"/>
      <c r="RIN34" s="63"/>
      <c r="RIO34" s="63"/>
      <c r="RIP34" s="63"/>
      <c r="RIQ34" s="63"/>
      <c r="RIR34" s="63"/>
      <c r="RIS34" s="63"/>
      <c r="RIT34" s="63"/>
      <c r="RIU34" s="63"/>
      <c r="RIV34" s="63"/>
      <c r="RIW34" s="63"/>
      <c r="RIX34" s="63"/>
      <c r="RIY34" s="63"/>
      <c r="RIZ34" s="63"/>
      <c r="RJA34" s="63"/>
      <c r="RJB34" s="63"/>
      <c r="RJC34" s="63"/>
      <c r="RJD34" s="63"/>
      <c r="RJE34" s="63"/>
      <c r="RJF34" s="63"/>
      <c r="RJG34" s="63"/>
      <c r="RJH34" s="63"/>
      <c r="RJI34" s="63"/>
      <c r="RJJ34" s="63"/>
      <c r="RJK34" s="63"/>
      <c r="RJL34" s="63"/>
      <c r="RJM34" s="63"/>
      <c r="RJN34" s="63"/>
      <c r="RJO34" s="63"/>
      <c r="RJP34" s="63"/>
      <c r="RJQ34" s="63"/>
      <c r="RJR34" s="63"/>
      <c r="RJS34" s="63"/>
      <c r="RJT34" s="63"/>
      <c r="RJU34" s="63"/>
      <c r="RJV34" s="63"/>
      <c r="RJW34" s="63"/>
      <c r="RJX34" s="63"/>
      <c r="RJY34" s="63"/>
      <c r="RJZ34" s="63"/>
      <c r="RKA34" s="63"/>
      <c r="RKB34" s="63"/>
      <c r="RKC34" s="63"/>
      <c r="RKD34" s="63"/>
      <c r="RKE34" s="63"/>
      <c r="RKF34" s="63"/>
      <c r="RKG34" s="63"/>
      <c r="RKH34" s="63"/>
      <c r="RKI34" s="63"/>
      <c r="RKJ34" s="63"/>
      <c r="RKK34" s="63"/>
      <c r="RKL34" s="63"/>
      <c r="RKM34" s="63"/>
      <c r="RKN34" s="63"/>
      <c r="RKO34" s="63"/>
      <c r="RKP34" s="63"/>
      <c r="RKQ34" s="63"/>
      <c r="RKR34" s="63"/>
      <c r="RKS34" s="63"/>
      <c r="RKT34" s="63"/>
      <c r="RKU34" s="63"/>
      <c r="RKV34" s="63"/>
      <c r="RKW34" s="63"/>
      <c r="RKX34" s="63"/>
      <c r="RKY34" s="63"/>
      <c r="RKZ34" s="63"/>
      <c r="RLA34" s="63"/>
      <c r="RLB34" s="63"/>
      <c r="RLC34" s="63"/>
      <c r="RLD34" s="63"/>
      <c r="RLE34" s="63"/>
      <c r="RLF34" s="63"/>
      <c r="RLG34" s="63"/>
      <c r="RLH34" s="63"/>
      <c r="RLI34" s="63"/>
      <c r="RLJ34" s="63"/>
      <c r="RLK34" s="63"/>
      <c r="RLL34" s="63"/>
      <c r="RLM34" s="63"/>
      <c r="RLN34" s="63"/>
      <c r="RLO34" s="63"/>
      <c r="RLP34" s="63"/>
      <c r="RLQ34" s="63"/>
      <c r="RLR34" s="63"/>
      <c r="RLS34" s="63"/>
      <c r="RLT34" s="63"/>
      <c r="RLU34" s="63"/>
      <c r="RLV34" s="63"/>
      <c r="RLW34" s="63"/>
      <c r="RLX34" s="63"/>
      <c r="RLY34" s="63"/>
      <c r="RLZ34" s="63"/>
      <c r="RMA34" s="63"/>
      <c r="RMB34" s="63"/>
      <c r="RMC34" s="63"/>
      <c r="RMD34" s="63"/>
      <c r="RME34" s="63"/>
      <c r="RMF34" s="63"/>
      <c r="RMG34" s="63"/>
      <c r="RMH34" s="63"/>
      <c r="RMI34" s="63"/>
      <c r="RMJ34" s="63"/>
      <c r="RMK34" s="63"/>
      <c r="RML34" s="63"/>
      <c r="RMM34" s="63"/>
      <c r="RMN34" s="63"/>
      <c r="RMO34" s="63"/>
      <c r="RMP34" s="63"/>
      <c r="RMQ34" s="63"/>
      <c r="RMR34" s="63"/>
      <c r="RMS34" s="63"/>
      <c r="RMT34" s="63"/>
      <c r="RMU34" s="63"/>
      <c r="RMV34" s="63"/>
      <c r="RMW34" s="63"/>
      <c r="RMX34" s="63"/>
      <c r="RMY34" s="63"/>
      <c r="RMZ34" s="63"/>
      <c r="RNA34" s="63"/>
      <c r="RNB34" s="63"/>
      <c r="RNC34" s="63"/>
      <c r="RND34" s="63"/>
      <c r="RNE34" s="63"/>
      <c r="RNF34" s="63"/>
      <c r="RNG34" s="63"/>
      <c r="RNH34" s="63"/>
      <c r="RNI34" s="63"/>
      <c r="RNJ34" s="63"/>
      <c r="RNK34" s="63"/>
      <c r="RNL34" s="63"/>
      <c r="RNM34" s="63"/>
      <c r="RNN34" s="63"/>
      <c r="RNO34" s="63"/>
      <c r="RNP34" s="63"/>
      <c r="RNQ34" s="63"/>
      <c r="RNR34" s="63"/>
      <c r="RNS34" s="63"/>
      <c r="RNT34" s="63"/>
      <c r="RNU34" s="63"/>
      <c r="RNV34" s="63"/>
      <c r="RNW34" s="63"/>
      <c r="RNX34" s="63"/>
      <c r="RNY34" s="63"/>
      <c r="RNZ34" s="63"/>
      <c r="ROA34" s="63"/>
      <c r="ROB34" s="63"/>
      <c r="ROC34" s="63"/>
      <c r="ROD34" s="63"/>
      <c r="ROE34" s="63"/>
      <c r="ROF34" s="63"/>
      <c r="ROG34" s="63"/>
      <c r="ROH34" s="63"/>
      <c r="ROI34" s="63"/>
      <c r="ROJ34" s="63"/>
      <c r="ROK34" s="63"/>
      <c r="ROL34" s="63"/>
      <c r="ROM34" s="63"/>
      <c r="RON34" s="63"/>
      <c r="ROO34" s="63"/>
      <c r="ROP34" s="63"/>
      <c r="ROQ34" s="63"/>
      <c r="ROR34" s="63"/>
      <c r="ROS34" s="63"/>
      <c r="ROT34" s="63"/>
      <c r="ROU34" s="63"/>
      <c r="ROV34" s="63"/>
      <c r="ROW34" s="63"/>
      <c r="ROX34" s="63"/>
      <c r="ROY34" s="63"/>
      <c r="ROZ34" s="63"/>
      <c r="RPA34" s="63"/>
      <c r="RPB34" s="63"/>
      <c r="RPC34" s="63"/>
      <c r="RPD34" s="63"/>
      <c r="RPE34" s="63"/>
      <c r="RPF34" s="63"/>
      <c r="RPG34" s="63"/>
      <c r="RPH34" s="63"/>
      <c r="RPI34" s="63"/>
      <c r="RPJ34" s="63"/>
      <c r="RPK34" s="63"/>
      <c r="RPL34" s="63"/>
      <c r="RPM34" s="63"/>
      <c r="RPN34" s="63"/>
      <c r="RPO34" s="63"/>
      <c r="RPP34" s="63"/>
      <c r="RPQ34" s="63"/>
      <c r="RPR34" s="63"/>
      <c r="RPS34" s="63"/>
      <c r="RPT34" s="63"/>
      <c r="RPU34" s="63"/>
      <c r="RPV34" s="63"/>
      <c r="RPW34" s="63"/>
      <c r="RPX34" s="63"/>
      <c r="RPY34" s="63"/>
      <c r="RPZ34" s="63"/>
      <c r="RQA34" s="63"/>
      <c r="RQB34" s="63"/>
      <c r="RQC34" s="63"/>
      <c r="RQD34" s="63"/>
      <c r="RQE34" s="63"/>
      <c r="RQF34" s="63"/>
      <c r="RQG34" s="63"/>
      <c r="RQH34" s="63"/>
      <c r="RQI34" s="63"/>
      <c r="RQJ34" s="63"/>
      <c r="RQK34" s="63"/>
      <c r="RQL34" s="63"/>
      <c r="RQM34" s="63"/>
      <c r="RQN34" s="63"/>
      <c r="RQO34" s="63"/>
      <c r="RQP34" s="63"/>
      <c r="RQQ34" s="63"/>
      <c r="RQR34" s="63"/>
      <c r="RQS34" s="63"/>
      <c r="RQT34" s="63"/>
      <c r="RQU34" s="63"/>
      <c r="RQV34" s="63"/>
      <c r="RQW34" s="63"/>
      <c r="RQX34" s="63"/>
      <c r="RQY34" s="63"/>
      <c r="RQZ34" s="63"/>
      <c r="RRA34" s="63"/>
      <c r="RRB34" s="63"/>
      <c r="RRC34" s="63"/>
      <c r="RRD34" s="63"/>
      <c r="RRE34" s="63"/>
      <c r="RRF34" s="63"/>
      <c r="RRG34" s="63"/>
      <c r="RRH34" s="63"/>
      <c r="RRI34" s="63"/>
      <c r="RRJ34" s="63"/>
      <c r="RRK34" s="63"/>
      <c r="RRL34" s="63"/>
      <c r="RRM34" s="63"/>
      <c r="RRN34" s="63"/>
      <c r="RRO34" s="63"/>
      <c r="RRP34" s="63"/>
      <c r="RRQ34" s="63"/>
      <c r="RRR34" s="63"/>
      <c r="RRS34" s="63"/>
      <c r="RRT34" s="63"/>
      <c r="RRU34" s="63"/>
      <c r="RRV34" s="63"/>
      <c r="RRW34" s="63"/>
      <c r="RRX34" s="63"/>
      <c r="RRY34" s="63"/>
      <c r="RRZ34" s="63"/>
      <c r="RSA34" s="63"/>
      <c r="RSB34" s="63"/>
      <c r="RSC34" s="63"/>
      <c r="RSD34" s="63"/>
      <c r="RSE34" s="63"/>
      <c r="RSF34" s="63"/>
      <c r="RSG34" s="63"/>
      <c r="RSH34" s="63"/>
      <c r="RSI34" s="63"/>
      <c r="RSJ34" s="63"/>
      <c r="RSK34" s="63"/>
      <c r="RSL34" s="63"/>
      <c r="RSM34" s="63"/>
      <c r="RSN34" s="63"/>
      <c r="RSO34" s="63"/>
      <c r="RSP34" s="63"/>
      <c r="RSQ34" s="63"/>
      <c r="RSR34" s="63"/>
      <c r="RSS34" s="63"/>
      <c r="RST34" s="63"/>
      <c r="RSU34" s="63"/>
      <c r="RSV34" s="63"/>
      <c r="RSW34" s="63"/>
      <c r="RSX34" s="63"/>
      <c r="RSY34" s="63"/>
      <c r="RSZ34" s="63"/>
      <c r="RTA34" s="63"/>
      <c r="RTB34" s="63"/>
      <c r="RTC34" s="63"/>
      <c r="RTD34" s="63"/>
      <c r="RTE34" s="63"/>
      <c r="RTF34" s="63"/>
      <c r="RTG34" s="63"/>
      <c r="RTH34" s="63"/>
      <c r="RTI34" s="63"/>
      <c r="RTJ34" s="63"/>
      <c r="RTK34" s="63"/>
      <c r="RTL34" s="63"/>
      <c r="RTM34" s="63"/>
      <c r="RTN34" s="63"/>
      <c r="RTO34" s="63"/>
      <c r="RTP34" s="63"/>
      <c r="RTQ34" s="63"/>
      <c r="RTR34" s="63"/>
      <c r="RTS34" s="63"/>
      <c r="RTT34" s="63"/>
      <c r="RTU34" s="63"/>
      <c r="RTV34" s="63"/>
      <c r="RTW34" s="63"/>
      <c r="RTX34" s="63"/>
      <c r="RTY34" s="63"/>
      <c r="RTZ34" s="63"/>
      <c r="RUA34" s="63"/>
      <c r="RUB34" s="63"/>
      <c r="RUC34" s="63"/>
      <c r="RUD34" s="63"/>
      <c r="RUE34" s="63"/>
      <c r="RUF34" s="63"/>
      <c r="RUG34" s="63"/>
      <c r="RUH34" s="63"/>
      <c r="RUI34" s="63"/>
      <c r="RUJ34" s="63"/>
      <c r="RUK34" s="63"/>
      <c r="RUL34" s="63"/>
      <c r="RUM34" s="63"/>
      <c r="RUN34" s="63"/>
      <c r="RUO34" s="63"/>
      <c r="RUP34" s="63"/>
      <c r="RUQ34" s="63"/>
      <c r="RUR34" s="63"/>
      <c r="RUS34" s="63"/>
      <c r="RUT34" s="63"/>
      <c r="RUU34" s="63"/>
      <c r="RUV34" s="63"/>
      <c r="RUW34" s="63"/>
      <c r="RUX34" s="63"/>
      <c r="RUY34" s="63"/>
      <c r="RUZ34" s="63"/>
      <c r="RVA34" s="63"/>
      <c r="RVB34" s="63"/>
      <c r="RVC34" s="63"/>
      <c r="RVD34" s="63"/>
      <c r="RVE34" s="63"/>
      <c r="RVF34" s="63"/>
      <c r="RVG34" s="63"/>
      <c r="RVH34" s="63"/>
      <c r="RVI34" s="63"/>
      <c r="RVJ34" s="63"/>
      <c r="RVK34" s="63"/>
      <c r="RVL34" s="63"/>
      <c r="RVM34" s="63"/>
      <c r="RVN34" s="63"/>
      <c r="RVO34" s="63"/>
      <c r="RVP34" s="63"/>
      <c r="RVQ34" s="63"/>
      <c r="RVR34" s="63"/>
      <c r="RVS34" s="63"/>
      <c r="RVT34" s="63"/>
      <c r="RVU34" s="63"/>
      <c r="RVV34" s="63"/>
      <c r="RVW34" s="63"/>
      <c r="RVX34" s="63"/>
      <c r="RVY34" s="63"/>
      <c r="RVZ34" s="63"/>
      <c r="RWA34" s="63"/>
      <c r="RWB34" s="63"/>
      <c r="RWC34" s="63"/>
      <c r="RWD34" s="63"/>
      <c r="RWE34" s="63"/>
      <c r="RWF34" s="63"/>
      <c r="RWG34" s="63"/>
      <c r="RWH34" s="63"/>
      <c r="RWI34" s="63"/>
      <c r="RWJ34" s="63"/>
      <c r="RWK34" s="63"/>
      <c r="RWL34" s="63"/>
      <c r="RWM34" s="63"/>
      <c r="RWN34" s="63"/>
      <c r="RWO34" s="63"/>
      <c r="RWP34" s="63"/>
      <c r="RWQ34" s="63"/>
      <c r="RWR34" s="63"/>
      <c r="RWS34" s="63"/>
      <c r="RWT34" s="63"/>
      <c r="RWU34" s="63"/>
      <c r="RWV34" s="63"/>
      <c r="RWW34" s="63"/>
      <c r="RWX34" s="63"/>
      <c r="RWY34" s="63"/>
      <c r="RWZ34" s="63"/>
      <c r="RXA34" s="63"/>
      <c r="RXB34" s="63"/>
      <c r="RXC34" s="63"/>
      <c r="RXD34" s="63"/>
      <c r="RXE34" s="63"/>
      <c r="RXF34" s="63"/>
      <c r="RXG34" s="63"/>
      <c r="RXH34" s="63"/>
      <c r="RXI34" s="63"/>
      <c r="RXJ34" s="63"/>
      <c r="RXK34" s="63"/>
      <c r="RXL34" s="63"/>
      <c r="RXM34" s="63"/>
      <c r="RXN34" s="63"/>
      <c r="RXO34" s="63"/>
      <c r="RXP34" s="63"/>
      <c r="RXQ34" s="63"/>
      <c r="RXR34" s="63"/>
      <c r="RXS34" s="63"/>
      <c r="RXT34" s="63"/>
      <c r="RXU34" s="63"/>
      <c r="RXV34" s="63"/>
      <c r="RXW34" s="63"/>
      <c r="RXX34" s="63"/>
      <c r="RXY34" s="63"/>
      <c r="RXZ34" s="63"/>
      <c r="RYA34" s="63"/>
      <c r="RYB34" s="63"/>
      <c r="RYC34" s="63"/>
      <c r="RYD34" s="63"/>
      <c r="RYE34" s="63"/>
      <c r="RYF34" s="63"/>
      <c r="RYG34" s="63"/>
      <c r="RYH34" s="63"/>
      <c r="RYI34" s="63"/>
      <c r="RYJ34" s="63"/>
      <c r="RYK34" s="63"/>
      <c r="RYL34" s="63"/>
      <c r="RYM34" s="63"/>
      <c r="RYN34" s="63"/>
      <c r="RYO34" s="63"/>
      <c r="RYP34" s="63"/>
      <c r="RYQ34" s="63"/>
      <c r="RYR34" s="63"/>
      <c r="RYS34" s="63"/>
      <c r="RYT34" s="63"/>
      <c r="RYU34" s="63"/>
      <c r="RYV34" s="63"/>
      <c r="RYW34" s="63"/>
      <c r="RYX34" s="63"/>
      <c r="RYY34" s="63"/>
      <c r="RYZ34" s="63"/>
      <c r="RZA34" s="63"/>
      <c r="RZB34" s="63"/>
      <c r="RZC34" s="63"/>
      <c r="RZD34" s="63"/>
      <c r="RZE34" s="63"/>
      <c r="RZF34" s="63"/>
      <c r="RZG34" s="63"/>
      <c r="RZH34" s="63"/>
      <c r="RZI34" s="63"/>
      <c r="RZJ34" s="63"/>
      <c r="RZK34" s="63"/>
      <c r="RZL34" s="63"/>
      <c r="RZM34" s="63"/>
      <c r="RZN34" s="63"/>
      <c r="RZO34" s="63"/>
      <c r="RZP34" s="63"/>
      <c r="RZQ34" s="63"/>
      <c r="RZR34" s="63"/>
      <c r="RZS34" s="63"/>
      <c r="RZT34" s="63"/>
      <c r="RZU34" s="63"/>
      <c r="RZV34" s="63"/>
      <c r="RZW34" s="63"/>
      <c r="RZX34" s="63"/>
      <c r="RZY34" s="63"/>
      <c r="RZZ34" s="63"/>
      <c r="SAA34" s="63"/>
      <c r="SAB34" s="63"/>
      <c r="SAC34" s="63"/>
      <c r="SAD34" s="63"/>
      <c r="SAE34" s="63"/>
      <c r="SAF34" s="63"/>
      <c r="SAG34" s="63"/>
      <c r="SAH34" s="63"/>
      <c r="SAI34" s="63"/>
      <c r="SAJ34" s="63"/>
      <c r="SAK34" s="63"/>
      <c r="SAL34" s="63"/>
      <c r="SAM34" s="63"/>
      <c r="SAN34" s="63"/>
      <c r="SAO34" s="63"/>
      <c r="SAP34" s="63"/>
      <c r="SAQ34" s="63"/>
      <c r="SAR34" s="63"/>
      <c r="SAS34" s="63"/>
      <c r="SAT34" s="63"/>
      <c r="SAU34" s="63"/>
      <c r="SAV34" s="63"/>
      <c r="SAW34" s="63"/>
      <c r="SAX34" s="63"/>
      <c r="SAY34" s="63"/>
      <c r="SAZ34" s="63"/>
      <c r="SBA34" s="63"/>
      <c r="SBB34" s="63"/>
      <c r="SBC34" s="63"/>
      <c r="SBD34" s="63"/>
      <c r="SBE34" s="63"/>
      <c r="SBF34" s="63"/>
      <c r="SBG34" s="63"/>
      <c r="SBH34" s="63"/>
      <c r="SBI34" s="63"/>
      <c r="SBJ34" s="63"/>
      <c r="SBK34" s="63"/>
      <c r="SBL34" s="63"/>
      <c r="SBM34" s="63"/>
      <c r="SBN34" s="63"/>
      <c r="SBO34" s="63"/>
      <c r="SBP34" s="63"/>
      <c r="SBQ34" s="63"/>
      <c r="SBR34" s="63"/>
      <c r="SBS34" s="63"/>
      <c r="SBT34" s="63"/>
      <c r="SBU34" s="63"/>
      <c r="SBV34" s="63"/>
      <c r="SBW34" s="63"/>
      <c r="SBX34" s="63"/>
      <c r="SBY34" s="63"/>
      <c r="SBZ34" s="63"/>
      <c r="SCA34" s="63"/>
      <c r="SCB34" s="63"/>
      <c r="SCC34" s="63"/>
      <c r="SCD34" s="63"/>
      <c r="SCE34" s="63"/>
      <c r="SCF34" s="63"/>
      <c r="SCG34" s="63"/>
      <c r="SCH34" s="63"/>
      <c r="SCI34" s="63"/>
      <c r="SCJ34" s="63"/>
      <c r="SCK34" s="63"/>
      <c r="SCL34" s="63"/>
      <c r="SCM34" s="63"/>
      <c r="SCN34" s="63"/>
      <c r="SCO34" s="63"/>
      <c r="SCP34" s="63"/>
      <c r="SCQ34" s="63"/>
      <c r="SCR34" s="63"/>
      <c r="SCS34" s="63"/>
      <c r="SCT34" s="63"/>
      <c r="SCU34" s="63"/>
      <c r="SCV34" s="63"/>
      <c r="SCW34" s="63"/>
      <c r="SCX34" s="63"/>
      <c r="SCY34" s="63"/>
      <c r="SCZ34" s="63"/>
      <c r="SDA34" s="63"/>
      <c r="SDB34" s="63"/>
      <c r="SDC34" s="63"/>
      <c r="SDD34" s="63"/>
      <c r="SDE34" s="63"/>
      <c r="SDF34" s="63"/>
      <c r="SDG34" s="63"/>
      <c r="SDH34" s="63"/>
      <c r="SDI34" s="63"/>
      <c r="SDJ34" s="63"/>
      <c r="SDK34" s="63"/>
      <c r="SDL34" s="63"/>
      <c r="SDM34" s="63"/>
      <c r="SDN34" s="63"/>
      <c r="SDO34" s="63"/>
      <c r="SDP34" s="63"/>
      <c r="SDQ34" s="63"/>
      <c r="SDR34" s="63"/>
      <c r="SDS34" s="63"/>
      <c r="SDT34" s="63"/>
      <c r="SDU34" s="63"/>
      <c r="SDV34" s="63"/>
      <c r="SDW34" s="63"/>
      <c r="SDX34" s="63"/>
      <c r="SDY34" s="63"/>
      <c r="SDZ34" s="63"/>
      <c r="SEA34" s="63"/>
      <c r="SEB34" s="63"/>
      <c r="SEC34" s="63"/>
      <c r="SED34" s="63"/>
      <c r="SEE34" s="63"/>
      <c r="SEF34" s="63"/>
      <c r="SEG34" s="63"/>
      <c r="SEH34" s="63"/>
      <c r="SEI34" s="63"/>
      <c r="SEJ34" s="63"/>
      <c r="SEK34" s="63"/>
      <c r="SEL34" s="63"/>
      <c r="SEM34" s="63"/>
      <c r="SEN34" s="63"/>
      <c r="SEO34" s="63"/>
      <c r="SEP34" s="63"/>
      <c r="SEQ34" s="63"/>
      <c r="SER34" s="63"/>
      <c r="SES34" s="63"/>
      <c r="SET34" s="63"/>
      <c r="SEU34" s="63"/>
      <c r="SEV34" s="63"/>
      <c r="SEW34" s="63"/>
      <c r="SEX34" s="63"/>
      <c r="SEY34" s="63"/>
      <c r="SEZ34" s="63"/>
      <c r="SFA34" s="63"/>
      <c r="SFB34" s="63"/>
      <c r="SFC34" s="63"/>
      <c r="SFD34" s="63"/>
      <c r="SFE34" s="63"/>
      <c r="SFF34" s="63"/>
      <c r="SFG34" s="63"/>
      <c r="SFH34" s="63"/>
      <c r="SFI34" s="63"/>
      <c r="SFJ34" s="63"/>
      <c r="SFK34" s="63"/>
      <c r="SFL34" s="63"/>
      <c r="SFM34" s="63"/>
      <c r="SFN34" s="63"/>
      <c r="SFO34" s="63"/>
      <c r="SFP34" s="63"/>
      <c r="SFQ34" s="63"/>
      <c r="SFR34" s="63"/>
      <c r="SFS34" s="63"/>
      <c r="SFT34" s="63"/>
      <c r="SFU34" s="63"/>
      <c r="SFV34" s="63"/>
      <c r="SFW34" s="63"/>
      <c r="SFX34" s="63"/>
      <c r="SFY34" s="63"/>
      <c r="SFZ34" s="63"/>
      <c r="SGA34" s="63"/>
      <c r="SGB34" s="63"/>
      <c r="SGC34" s="63"/>
      <c r="SGD34" s="63"/>
      <c r="SGE34" s="63"/>
      <c r="SGF34" s="63"/>
      <c r="SGG34" s="63"/>
      <c r="SGH34" s="63"/>
      <c r="SGI34" s="63"/>
      <c r="SGJ34" s="63"/>
      <c r="SGK34" s="63"/>
      <c r="SGL34" s="63"/>
      <c r="SGM34" s="63"/>
      <c r="SGN34" s="63"/>
      <c r="SGO34" s="63"/>
      <c r="SGP34" s="63"/>
      <c r="SGQ34" s="63"/>
      <c r="SGR34" s="63"/>
      <c r="SGS34" s="63"/>
      <c r="SGT34" s="63"/>
      <c r="SGU34" s="63"/>
      <c r="SGV34" s="63"/>
      <c r="SGW34" s="63"/>
      <c r="SGX34" s="63"/>
      <c r="SGY34" s="63"/>
      <c r="SGZ34" s="63"/>
      <c r="SHA34" s="63"/>
      <c r="SHB34" s="63"/>
      <c r="SHC34" s="63"/>
      <c r="SHD34" s="63"/>
      <c r="SHE34" s="63"/>
      <c r="SHF34" s="63"/>
      <c r="SHG34" s="63"/>
      <c r="SHH34" s="63"/>
      <c r="SHI34" s="63"/>
      <c r="SHJ34" s="63"/>
      <c r="SHK34" s="63"/>
      <c r="SHL34" s="63"/>
      <c r="SHM34" s="63"/>
      <c r="SHN34" s="63"/>
      <c r="SHO34" s="63"/>
      <c r="SHP34" s="63"/>
      <c r="SHQ34" s="63"/>
      <c r="SHR34" s="63"/>
      <c r="SHS34" s="63"/>
      <c r="SHT34" s="63"/>
      <c r="SHU34" s="63"/>
      <c r="SHV34" s="63"/>
      <c r="SHW34" s="63"/>
      <c r="SHX34" s="63"/>
      <c r="SHY34" s="63"/>
      <c r="SHZ34" s="63"/>
      <c r="SIA34" s="63"/>
      <c r="SIB34" s="63"/>
      <c r="SIC34" s="63"/>
      <c r="SID34" s="63"/>
      <c r="SIE34" s="63"/>
      <c r="SIF34" s="63"/>
      <c r="SIG34" s="63"/>
      <c r="SIH34" s="63"/>
      <c r="SII34" s="63"/>
      <c r="SIJ34" s="63"/>
      <c r="SIK34" s="63"/>
      <c r="SIL34" s="63"/>
      <c r="SIM34" s="63"/>
      <c r="SIN34" s="63"/>
      <c r="SIO34" s="63"/>
      <c r="SIP34" s="63"/>
      <c r="SIQ34" s="63"/>
      <c r="SIR34" s="63"/>
      <c r="SIS34" s="63"/>
      <c r="SIT34" s="63"/>
      <c r="SIU34" s="63"/>
      <c r="SIV34" s="63"/>
      <c r="SIW34" s="63"/>
      <c r="SIX34" s="63"/>
      <c r="SIY34" s="63"/>
      <c r="SIZ34" s="63"/>
      <c r="SJA34" s="63"/>
      <c r="SJB34" s="63"/>
      <c r="SJC34" s="63"/>
      <c r="SJD34" s="63"/>
      <c r="SJE34" s="63"/>
      <c r="SJF34" s="63"/>
      <c r="SJG34" s="63"/>
      <c r="SJH34" s="63"/>
      <c r="SJI34" s="63"/>
      <c r="SJJ34" s="63"/>
      <c r="SJK34" s="63"/>
      <c r="SJL34" s="63"/>
      <c r="SJM34" s="63"/>
      <c r="SJN34" s="63"/>
      <c r="SJO34" s="63"/>
      <c r="SJP34" s="63"/>
      <c r="SJQ34" s="63"/>
      <c r="SJR34" s="63"/>
      <c r="SJS34" s="63"/>
      <c r="SJT34" s="63"/>
      <c r="SJU34" s="63"/>
      <c r="SJV34" s="63"/>
      <c r="SJW34" s="63"/>
      <c r="SJX34" s="63"/>
      <c r="SJY34" s="63"/>
      <c r="SJZ34" s="63"/>
      <c r="SKA34" s="63"/>
      <c r="SKB34" s="63"/>
      <c r="SKC34" s="63"/>
      <c r="SKD34" s="63"/>
      <c r="SKE34" s="63"/>
      <c r="SKF34" s="63"/>
      <c r="SKG34" s="63"/>
      <c r="SKH34" s="63"/>
      <c r="SKI34" s="63"/>
      <c r="SKJ34" s="63"/>
      <c r="SKK34" s="63"/>
      <c r="SKL34" s="63"/>
      <c r="SKM34" s="63"/>
      <c r="SKN34" s="63"/>
      <c r="SKO34" s="63"/>
      <c r="SKP34" s="63"/>
      <c r="SKQ34" s="63"/>
      <c r="SKR34" s="63"/>
      <c r="SKS34" s="63"/>
      <c r="SKT34" s="63"/>
      <c r="SKU34" s="63"/>
      <c r="SKV34" s="63"/>
      <c r="SKW34" s="63"/>
      <c r="SKX34" s="63"/>
      <c r="SKY34" s="63"/>
      <c r="SKZ34" s="63"/>
      <c r="SLA34" s="63"/>
      <c r="SLB34" s="63"/>
      <c r="SLC34" s="63"/>
      <c r="SLD34" s="63"/>
      <c r="SLE34" s="63"/>
      <c r="SLF34" s="63"/>
      <c r="SLG34" s="63"/>
      <c r="SLH34" s="63"/>
      <c r="SLI34" s="63"/>
      <c r="SLJ34" s="63"/>
      <c r="SLK34" s="63"/>
      <c r="SLL34" s="63"/>
      <c r="SLM34" s="63"/>
      <c r="SLN34" s="63"/>
      <c r="SLO34" s="63"/>
      <c r="SLP34" s="63"/>
      <c r="SLQ34" s="63"/>
      <c r="SLR34" s="63"/>
      <c r="SLS34" s="63"/>
      <c r="SLT34" s="63"/>
      <c r="SLU34" s="63"/>
      <c r="SLV34" s="63"/>
      <c r="SLW34" s="63"/>
      <c r="SLX34" s="63"/>
      <c r="SLY34" s="63"/>
      <c r="SLZ34" s="63"/>
      <c r="SMA34" s="63"/>
      <c r="SMB34" s="63"/>
      <c r="SMC34" s="63"/>
      <c r="SMD34" s="63"/>
      <c r="SME34" s="63"/>
      <c r="SMF34" s="63"/>
      <c r="SMG34" s="63"/>
      <c r="SMH34" s="63"/>
      <c r="SMI34" s="63"/>
      <c r="SMJ34" s="63"/>
      <c r="SMK34" s="63"/>
      <c r="SML34" s="63"/>
      <c r="SMM34" s="63"/>
      <c r="SMN34" s="63"/>
      <c r="SMO34" s="63"/>
      <c r="SMP34" s="63"/>
      <c r="SMQ34" s="63"/>
      <c r="SMR34" s="63"/>
      <c r="SMS34" s="63"/>
      <c r="SMT34" s="63"/>
      <c r="SMU34" s="63"/>
      <c r="SMV34" s="63"/>
      <c r="SMW34" s="63"/>
      <c r="SMX34" s="63"/>
      <c r="SMY34" s="63"/>
      <c r="SMZ34" s="63"/>
      <c r="SNA34" s="63"/>
      <c r="SNB34" s="63"/>
      <c r="SNC34" s="63"/>
      <c r="SND34" s="63"/>
      <c r="SNE34" s="63"/>
      <c r="SNF34" s="63"/>
      <c r="SNG34" s="63"/>
      <c r="SNH34" s="63"/>
      <c r="SNI34" s="63"/>
      <c r="SNJ34" s="63"/>
      <c r="SNK34" s="63"/>
      <c r="SNL34" s="63"/>
      <c r="SNM34" s="63"/>
      <c r="SNN34" s="63"/>
      <c r="SNO34" s="63"/>
      <c r="SNP34" s="63"/>
      <c r="SNQ34" s="63"/>
      <c r="SNR34" s="63"/>
      <c r="SNS34" s="63"/>
      <c r="SNT34" s="63"/>
      <c r="SNU34" s="63"/>
      <c r="SNV34" s="63"/>
      <c r="SNW34" s="63"/>
      <c r="SNX34" s="63"/>
      <c r="SNY34" s="63"/>
      <c r="SNZ34" s="63"/>
      <c r="SOA34" s="63"/>
      <c r="SOB34" s="63"/>
      <c r="SOC34" s="63"/>
      <c r="SOD34" s="63"/>
      <c r="SOE34" s="63"/>
      <c r="SOF34" s="63"/>
      <c r="SOG34" s="63"/>
      <c r="SOH34" s="63"/>
      <c r="SOI34" s="63"/>
      <c r="SOJ34" s="63"/>
      <c r="SOK34" s="63"/>
      <c r="SOL34" s="63"/>
      <c r="SOM34" s="63"/>
      <c r="SON34" s="63"/>
      <c r="SOO34" s="63"/>
      <c r="SOP34" s="63"/>
      <c r="SOQ34" s="63"/>
      <c r="SOR34" s="63"/>
      <c r="SOS34" s="63"/>
      <c r="SOT34" s="63"/>
      <c r="SOU34" s="63"/>
      <c r="SOV34" s="63"/>
      <c r="SOW34" s="63"/>
      <c r="SOX34" s="63"/>
      <c r="SOY34" s="63"/>
      <c r="SOZ34" s="63"/>
      <c r="SPA34" s="63"/>
      <c r="SPB34" s="63"/>
      <c r="SPC34" s="63"/>
      <c r="SPD34" s="63"/>
      <c r="SPE34" s="63"/>
      <c r="SPF34" s="63"/>
      <c r="SPG34" s="63"/>
      <c r="SPH34" s="63"/>
      <c r="SPI34" s="63"/>
      <c r="SPJ34" s="63"/>
      <c r="SPK34" s="63"/>
      <c r="SPL34" s="63"/>
      <c r="SPM34" s="63"/>
      <c r="SPN34" s="63"/>
      <c r="SPO34" s="63"/>
      <c r="SPP34" s="63"/>
      <c r="SPQ34" s="63"/>
      <c r="SPR34" s="63"/>
      <c r="SPS34" s="63"/>
      <c r="SPT34" s="63"/>
      <c r="SPU34" s="63"/>
      <c r="SPV34" s="63"/>
      <c r="SPW34" s="63"/>
      <c r="SPX34" s="63"/>
      <c r="SPY34" s="63"/>
      <c r="SPZ34" s="63"/>
      <c r="SQA34" s="63"/>
      <c r="SQB34" s="63"/>
      <c r="SQC34" s="63"/>
      <c r="SQD34" s="63"/>
      <c r="SQE34" s="63"/>
      <c r="SQF34" s="63"/>
      <c r="SQG34" s="63"/>
      <c r="SQH34" s="63"/>
      <c r="SQI34" s="63"/>
      <c r="SQJ34" s="63"/>
      <c r="SQK34" s="63"/>
      <c r="SQL34" s="63"/>
      <c r="SQM34" s="63"/>
      <c r="SQN34" s="63"/>
      <c r="SQO34" s="63"/>
      <c r="SQP34" s="63"/>
      <c r="SQQ34" s="63"/>
      <c r="SQR34" s="63"/>
      <c r="SQS34" s="63"/>
      <c r="SQT34" s="63"/>
      <c r="SQU34" s="63"/>
      <c r="SQV34" s="63"/>
      <c r="SQW34" s="63"/>
      <c r="SQX34" s="63"/>
      <c r="SQY34" s="63"/>
      <c r="SQZ34" s="63"/>
      <c r="SRA34" s="63"/>
      <c r="SRB34" s="63"/>
      <c r="SRC34" s="63"/>
      <c r="SRD34" s="63"/>
      <c r="SRE34" s="63"/>
      <c r="SRF34" s="63"/>
      <c r="SRG34" s="63"/>
      <c r="SRH34" s="63"/>
      <c r="SRI34" s="63"/>
      <c r="SRJ34" s="63"/>
      <c r="SRK34" s="63"/>
      <c r="SRL34" s="63"/>
      <c r="SRM34" s="63"/>
      <c r="SRN34" s="63"/>
      <c r="SRO34" s="63"/>
      <c r="SRP34" s="63"/>
      <c r="SRQ34" s="63"/>
      <c r="SRR34" s="63"/>
      <c r="SRS34" s="63"/>
      <c r="SRT34" s="63"/>
      <c r="SRU34" s="63"/>
      <c r="SRV34" s="63"/>
      <c r="SRW34" s="63"/>
      <c r="SRX34" s="63"/>
      <c r="SRY34" s="63"/>
      <c r="SRZ34" s="63"/>
      <c r="SSA34" s="63"/>
      <c r="SSB34" s="63"/>
      <c r="SSC34" s="63"/>
      <c r="SSD34" s="63"/>
      <c r="SSE34" s="63"/>
      <c r="SSF34" s="63"/>
      <c r="SSG34" s="63"/>
      <c r="SSH34" s="63"/>
      <c r="SSI34" s="63"/>
      <c r="SSJ34" s="63"/>
      <c r="SSK34" s="63"/>
      <c r="SSL34" s="63"/>
      <c r="SSM34" s="63"/>
      <c r="SSN34" s="63"/>
      <c r="SSO34" s="63"/>
      <c r="SSP34" s="63"/>
      <c r="SSQ34" s="63"/>
      <c r="SSR34" s="63"/>
      <c r="SSS34" s="63"/>
      <c r="SST34" s="63"/>
      <c r="SSU34" s="63"/>
      <c r="SSV34" s="63"/>
      <c r="SSW34" s="63"/>
      <c r="SSX34" s="63"/>
      <c r="SSY34" s="63"/>
      <c r="SSZ34" s="63"/>
      <c r="STA34" s="63"/>
      <c r="STB34" s="63"/>
      <c r="STC34" s="63"/>
      <c r="STD34" s="63"/>
      <c r="STE34" s="63"/>
      <c r="STF34" s="63"/>
      <c r="STG34" s="63"/>
      <c r="STH34" s="63"/>
      <c r="STI34" s="63"/>
      <c r="STJ34" s="63"/>
      <c r="STK34" s="63"/>
      <c r="STL34" s="63"/>
      <c r="STM34" s="63"/>
      <c r="STN34" s="63"/>
      <c r="STO34" s="63"/>
      <c r="STP34" s="63"/>
      <c r="STQ34" s="63"/>
      <c r="STR34" s="63"/>
      <c r="STS34" s="63"/>
      <c r="STT34" s="63"/>
      <c r="STU34" s="63"/>
      <c r="STV34" s="63"/>
      <c r="STW34" s="63"/>
      <c r="STX34" s="63"/>
      <c r="STY34" s="63"/>
      <c r="STZ34" s="63"/>
      <c r="SUA34" s="63"/>
      <c r="SUB34" s="63"/>
      <c r="SUC34" s="63"/>
      <c r="SUD34" s="63"/>
      <c r="SUE34" s="63"/>
      <c r="SUF34" s="63"/>
      <c r="SUG34" s="63"/>
      <c r="SUH34" s="63"/>
      <c r="SUI34" s="63"/>
      <c r="SUJ34" s="63"/>
      <c r="SUK34" s="63"/>
      <c r="SUL34" s="63"/>
      <c r="SUM34" s="63"/>
      <c r="SUN34" s="63"/>
      <c r="SUO34" s="63"/>
      <c r="SUP34" s="63"/>
      <c r="SUQ34" s="63"/>
      <c r="SUR34" s="63"/>
      <c r="SUS34" s="63"/>
      <c r="SUT34" s="63"/>
      <c r="SUU34" s="63"/>
      <c r="SUV34" s="63"/>
      <c r="SUW34" s="63"/>
      <c r="SUX34" s="63"/>
      <c r="SUY34" s="63"/>
      <c r="SUZ34" s="63"/>
      <c r="SVA34" s="63"/>
      <c r="SVB34" s="63"/>
      <c r="SVC34" s="63"/>
      <c r="SVD34" s="63"/>
      <c r="SVE34" s="63"/>
      <c r="SVF34" s="63"/>
      <c r="SVG34" s="63"/>
      <c r="SVH34" s="63"/>
      <c r="SVI34" s="63"/>
      <c r="SVJ34" s="63"/>
      <c r="SVK34" s="63"/>
      <c r="SVL34" s="63"/>
      <c r="SVM34" s="63"/>
      <c r="SVN34" s="63"/>
      <c r="SVO34" s="63"/>
      <c r="SVP34" s="63"/>
      <c r="SVQ34" s="63"/>
      <c r="SVR34" s="63"/>
      <c r="SVS34" s="63"/>
      <c r="SVT34" s="63"/>
      <c r="SVU34" s="63"/>
      <c r="SVV34" s="63"/>
      <c r="SVW34" s="63"/>
      <c r="SVX34" s="63"/>
      <c r="SVY34" s="63"/>
      <c r="SVZ34" s="63"/>
      <c r="SWA34" s="63"/>
      <c r="SWB34" s="63"/>
      <c r="SWC34" s="63"/>
      <c r="SWD34" s="63"/>
      <c r="SWE34" s="63"/>
      <c r="SWF34" s="63"/>
      <c r="SWG34" s="63"/>
      <c r="SWH34" s="63"/>
      <c r="SWI34" s="63"/>
      <c r="SWJ34" s="63"/>
      <c r="SWK34" s="63"/>
      <c r="SWL34" s="63"/>
      <c r="SWM34" s="63"/>
      <c r="SWN34" s="63"/>
      <c r="SWO34" s="63"/>
      <c r="SWP34" s="63"/>
      <c r="SWQ34" s="63"/>
      <c r="SWR34" s="63"/>
      <c r="SWS34" s="63"/>
      <c r="SWT34" s="63"/>
      <c r="SWU34" s="63"/>
      <c r="SWV34" s="63"/>
      <c r="SWW34" s="63"/>
      <c r="SWX34" s="63"/>
      <c r="SWY34" s="63"/>
      <c r="SWZ34" s="63"/>
      <c r="SXA34" s="63"/>
      <c r="SXB34" s="63"/>
      <c r="SXC34" s="63"/>
      <c r="SXD34" s="63"/>
      <c r="SXE34" s="63"/>
      <c r="SXF34" s="63"/>
      <c r="SXG34" s="63"/>
      <c r="SXH34" s="63"/>
      <c r="SXI34" s="63"/>
      <c r="SXJ34" s="63"/>
      <c r="SXK34" s="63"/>
      <c r="SXL34" s="63"/>
      <c r="SXM34" s="63"/>
      <c r="SXN34" s="63"/>
      <c r="SXO34" s="63"/>
      <c r="SXP34" s="63"/>
      <c r="SXQ34" s="63"/>
      <c r="SXR34" s="63"/>
      <c r="SXS34" s="63"/>
      <c r="SXT34" s="63"/>
      <c r="SXU34" s="63"/>
      <c r="SXV34" s="63"/>
      <c r="SXW34" s="63"/>
      <c r="SXX34" s="63"/>
      <c r="SXY34" s="63"/>
      <c r="SXZ34" s="63"/>
      <c r="SYA34" s="63"/>
      <c r="SYB34" s="63"/>
      <c r="SYC34" s="63"/>
      <c r="SYD34" s="63"/>
      <c r="SYE34" s="63"/>
      <c r="SYF34" s="63"/>
      <c r="SYG34" s="63"/>
      <c r="SYH34" s="63"/>
      <c r="SYI34" s="63"/>
      <c r="SYJ34" s="63"/>
      <c r="SYK34" s="63"/>
      <c r="SYL34" s="63"/>
      <c r="SYM34" s="63"/>
      <c r="SYN34" s="63"/>
      <c r="SYO34" s="63"/>
      <c r="SYP34" s="63"/>
      <c r="SYQ34" s="63"/>
      <c r="SYR34" s="63"/>
      <c r="SYS34" s="63"/>
      <c r="SYT34" s="63"/>
      <c r="SYU34" s="63"/>
      <c r="SYV34" s="63"/>
      <c r="SYW34" s="63"/>
      <c r="SYX34" s="63"/>
      <c r="SYY34" s="63"/>
      <c r="SYZ34" s="63"/>
      <c r="SZA34" s="63"/>
      <c r="SZB34" s="63"/>
      <c r="SZC34" s="63"/>
      <c r="SZD34" s="63"/>
      <c r="SZE34" s="63"/>
      <c r="SZF34" s="63"/>
      <c r="SZG34" s="63"/>
      <c r="SZH34" s="63"/>
      <c r="SZI34" s="63"/>
      <c r="SZJ34" s="63"/>
      <c r="SZK34" s="63"/>
      <c r="SZL34" s="63"/>
      <c r="SZM34" s="63"/>
      <c r="SZN34" s="63"/>
      <c r="SZO34" s="63"/>
      <c r="SZP34" s="63"/>
      <c r="SZQ34" s="63"/>
      <c r="SZR34" s="63"/>
      <c r="SZS34" s="63"/>
      <c r="SZT34" s="63"/>
      <c r="SZU34" s="63"/>
      <c r="SZV34" s="63"/>
      <c r="SZW34" s="63"/>
      <c r="SZX34" s="63"/>
      <c r="SZY34" s="63"/>
      <c r="SZZ34" s="63"/>
      <c r="TAA34" s="63"/>
      <c r="TAB34" s="63"/>
      <c r="TAC34" s="63"/>
      <c r="TAD34" s="63"/>
      <c r="TAE34" s="63"/>
      <c r="TAF34" s="63"/>
      <c r="TAG34" s="63"/>
      <c r="TAH34" s="63"/>
      <c r="TAI34" s="63"/>
      <c r="TAJ34" s="63"/>
      <c r="TAK34" s="63"/>
      <c r="TAL34" s="63"/>
      <c r="TAM34" s="63"/>
      <c r="TAN34" s="63"/>
      <c r="TAO34" s="63"/>
      <c r="TAP34" s="63"/>
      <c r="TAQ34" s="63"/>
      <c r="TAR34" s="63"/>
      <c r="TAS34" s="63"/>
      <c r="TAT34" s="63"/>
      <c r="TAU34" s="63"/>
      <c r="TAV34" s="63"/>
      <c r="TAW34" s="63"/>
      <c r="TAX34" s="63"/>
      <c r="TAY34" s="63"/>
      <c r="TAZ34" s="63"/>
      <c r="TBA34" s="63"/>
      <c r="TBB34" s="63"/>
      <c r="TBC34" s="63"/>
      <c r="TBD34" s="63"/>
      <c r="TBE34" s="63"/>
      <c r="TBF34" s="63"/>
      <c r="TBG34" s="63"/>
      <c r="TBH34" s="63"/>
      <c r="TBI34" s="63"/>
      <c r="TBJ34" s="63"/>
      <c r="TBK34" s="63"/>
      <c r="TBL34" s="63"/>
      <c r="TBM34" s="63"/>
      <c r="TBN34" s="63"/>
      <c r="TBO34" s="63"/>
      <c r="TBP34" s="63"/>
      <c r="TBQ34" s="63"/>
      <c r="TBR34" s="63"/>
      <c r="TBS34" s="63"/>
      <c r="TBT34" s="63"/>
      <c r="TBU34" s="63"/>
      <c r="TBV34" s="63"/>
      <c r="TBW34" s="63"/>
      <c r="TBX34" s="63"/>
      <c r="TBY34" s="63"/>
      <c r="TBZ34" s="63"/>
      <c r="TCA34" s="63"/>
      <c r="TCB34" s="63"/>
      <c r="TCC34" s="63"/>
      <c r="TCD34" s="63"/>
      <c r="TCE34" s="63"/>
      <c r="TCF34" s="63"/>
      <c r="TCG34" s="63"/>
      <c r="TCH34" s="63"/>
      <c r="TCI34" s="63"/>
      <c r="TCJ34" s="63"/>
      <c r="TCK34" s="63"/>
      <c r="TCL34" s="63"/>
      <c r="TCM34" s="63"/>
      <c r="TCN34" s="63"/>
      <c r="TCO34" s="63"/>
      <c r="TCP34" s="63"/>
      <c r="TCQ34" s="63"/>
      <c r="TCR34" s="63"/>
      <c r="TCS34" s="63"/>
      <c r="TCT34" s="63"/>
      <c r="TCU34" s="63"/>
      <c r="TCV34" s="63"/>
      <c r="TCW34" s="63"/>
      <c r="TCX34" s="63"/>
      <c r="TCY34" s="63"/>
      <c r="TCZ34" s="63"/>
      <c r="TDA34" s="63"/>
      <c r="TDB34" s="63"/>
      <c r="TDC34" s="63"/>
      <c r="TDD34" s="63"/>
      <c r="TDE34" s="63"/>
      <c r="TDF34" s="63"/>
      <c r="TDG34" s="63"/>
      <c r="TDH34" s="63"/>
      <c r="TDI34" s="63"/>
      <c r="TDJ34" s="63"/>
      <c r="TDK34" s="63"/>
      <c r="TDL34" s="63"/>
      <c r="TDM34" s="63"/>
      <c r="TDN34" s="63"/>
      <c r="TDO34" s="63"/>
      <c r="TDP34" s="63"/>
      <c r="TDQ34" s="63"/>
      <c r="TDR34" s="63"/>
      <c r="TDS34" s="63"/>
      <c r="TDT34" s="63"/>
      <c r="TDU34" s="63"/>
      <c r="TDV34" s="63"/>
      <c r="TDW34" s="63"/>
      <c r="TDX34" s="63"/>
      <c r="TDY34" s="63"/>
      <c r="TDZ34" s="63"/>
      <c r="TEA34" s="63"/>
      <c r="TEB34" s="63"/>
      <c r="TEC34" s="63"/>
      <c r="TED34" s="63"/>
      <c r="TEE34" s="63"/>
      <c r="TEF34" s="63"/>
      <c r="TEG34" s="63"/>
      <c r="TEH34" s="63"/>
      <c r="TEI34" s="63"/>
      <c r="TEJ34" s="63"/>
      <c r="TEK34" s="63"/>
      <c r="TEL34" s="63"/>
      <c r="TEM34" s="63"/>
      <c r="TEN34" s="63"/>
      <c r="TEO34" s="63"/>
      <c r="TEP34" s="63"/>
      <c r="TEQ34" s="63"/>
      <c r="TER34" s="63"/>
      <c r="TES34" s="63"/>
      <c r="TET34" s="63"/>
      <c r="TEU34" s="63"/>
      <c r="TEV34" s="63"/>
      <c r="TEW34" s="63"/>
      <c r="TEX34" s="63"/>
      <c r="TEY34" s="63"/>
      <c r="TEZ34" s="63"/>
      <c r="TFA34" s="63"/>
      <c r="TFB34" s="63"/>
      <c r="TFC34" s="63"/>
      <c r="TFD34" s="63"/>
      <c r="TFE34" s="63"/>
      <c r="TFF34" s="63"/>
      <c r="TFG34" s="63"/>
      <c r="TFH34" s="63"/>
      <c r="TFI34" s="63"/>
      <c r="TFJ34" s="63"/>
      <c r="TFK34" s="63"/>
      <c r="TFL34" s="63"/>
      <c r="TFM34" s="63"/>
      <c r="TFN34" s="63"/>
      <c r="TFO34" s="63"/>
      <c r="TFP34" s="63"/>
      <c r="TFQ34" s="63"/>
      <c r="TFR34" s="63"/>
      <c r="TFS34" s="63"/>
      <c r="TFT34" s="63"/>
      <c r="TFU34" s="63"/>
      <c r="TFV34" s="63"/>
      <c r="TFW34" s="63"/>
      <c r="TFX34" s="63"/>
      <c r="TFY34" s="63"/>
      <c r="TFZ34" s="63"/>
      <c r="TGA34" s="63"/>
      <c r="TGB34" s="63"/>
      <c r="TGC34" s="63"/>
      <c r="TGD34" s="63"/>
      <c r="TGE34" s="63"/>
      <c r="TGF34" s="63"/>
      <c r="TGG34" s="63"/>
      <c r="TGH34" s="63"/>
      <c r="TGI34" s="63"/>
      <c r="TGJ34" s="63"/>
      <c r="TGK34" s="63"/>
      <c r="TGL34" s="63"/>
      <c r="TGM34" s="63"/>
      <c r="TGN34" s="63"/>
      <c r="TGO34" s="63"/>
      <c r="TGP34" s="63"/>
      <c r="TGQ34" s="63"/>
      <c r="TGR34" s="63"/>
      <c r="TGS34" s="63"/>
      <c r="TGT34" s="63"/>
      <c r="TGU34" s="63"/>
      <c r="TGV34" s="63"/>
      <c r="TGW34" s="63"/>
      <c r="TGX34" s="63"/>
      <c r="TGY34" s="63"/>
      <c r="TGZ34" s="63"/>
      <c r="THA34" s="63"/>
      <c r="THB34" s="63"/>
      <c r="THC34" s="63"/>
      <c r="THD34" s="63"/>
      <c r="THE34" s="63"/>
      <c r="THF34" s="63"/>
      <c r="THG34" s="63"/>
      <c r="THH34" s="63"/>
      <c r="THI34" s="63"/>
      <c r="THJ34" s="63"/>
      <c r="THK34" s="63"/>
      <c r="THL34" s="63"/>
      <c r="THM34" s="63"/>
      <c r="THN34" s="63"/>
      <c r="THO34" s="63"/>
      <c r="THP34" s="63"/>
      <c r="THQ34" s="63"/>
      <c r="THR34" s="63"/>
      <c r="THS34" s="63"/>
      <c r="THT34" s="63"/>
      <c r="THU34" s="63"/>
      <c r="THV34" s="63"/>
      <c r="THW34" s="63"/>
      <c r="THX34" s="63"/>
      <c r="THY34" s="63"/>
      <c r="THZ34" s="63"/>
      <c r="TIA34" s="63"/>
      <c r="TIB34" s="63"/>
      <c r="TIC34" s="63"/>
      <c r="TID34" s="63"/>
      <c r="TIE34" s="63"/>
      <c r="TIF34" s="63"/>
      <c r="TIG34" s="63"/>
      <c r="TIH34" s="63"/>
      <c r="TII34" s="63"/>
      <c r="TIJ34" s="63"/>
      <c r="TIK34" s="63"/>
      <c r="TIL34" s="63"/>
      <c r="TIM34" s="63"/>
      <c r="TIN34" s="63"/>
      <c r="TIO34" s="63"/>
      <c r="TIP34" s="63"/>
      <c r="TIQ34" s="63"/>
      <c r="TIR34" s="63"/>
      <c r="TIS34" s="63"/>
      <c r="TIT34" s="63"/>
      <c r="TIU34" s="63"/>
      <c r="TIV34" s="63"/>
      <c r="TIW34" s="63"/>
      <c r="TIX34" s="63"/>
      <c r="TIY34" s="63"/>
      <c r="TIZ34" s="63"/>
      <c r="TJA34" s="63"/>
      <c r="TJB34" s="63"/>
      <c r="TJC34" s="63"/>
      <c r="TJD34" s="63"/>
      <c r="TJE34" s="63"/>
      <c r="TJF34" s="63"/>
      <c r="TJG34" s="63"/>
      <c r="TJH34" s="63"/>
      <c r="TJI34" s="63"/>
      <c r="TJJ34" s="63"/>
      <c r="TJK34" s="63"/>
      <c r="TJL34" s="63"/>
      <c r="TJM34" s="63"/>
      <c r="TJN34" s="63"/>
      <c r="TJO34" s="63"/>
      <c r="TJP34" s="63"/>
      <c r="TJQ34" s="63"/>
      <c r="TJR34" s="63"/>
      <c r="TJS34" s="63"/>
      <c r="TJT34" s="63"/>
      <c r="TJU34" s="63"/>
      <c r="TJV34" s="63"/>
      <c r="TJW34" s="63"/>
      <c r="TJX34" s="63"/>
      <c r="TJY34" s="63"/>
      <c r="TJZ34" s="63"/>
      <c r="TKA34" s="63"/>
      <c r="TKB34" s="63"/>
      <c r="TKC34" s="63"/>
      <c r="TKD34" s="63"/>
      <c r="TKE34" s="63"/>
      <c r="TKF34" s="63"/>
      <c r="TKG34" s="63"/>
      <c r="TKH34" s="63"/>
      <c r="TKI34" s="63"/>
      <c r="TKJ34" s="63"/>
      <c r="TKK34" s="63"/>
      <c r="TKL34" s="63"/>
      <c r="TKM34" s="63"/>
      <c r="TKN34" s="63"/>
      <c r="TKO34" s="63"/>
      <c r="TKP34" s="63"/>
      <c r="TKQ34" s="63"/>
      <c r="TKR34" s="63"/>
      <c r="TKS34" s="63"/>
      <c r="TKT34" s="63"/>
      <c r="TKU34" s="63"/>
      <c r="TKV34" s="63"/>
      <c r="TKW34" s="63"/>
      <c r="TKX34" s="63"/>
      <c r="TKY34" s="63"/>
      <c r="TKZ34" s="63"/>
      <c r="TLA34" s="63"/>
      <c r="TLB34" s="63"/>
      <c r="TLC34" s="63"/>
      <c r="TLD34" s="63"/>
      <c r="TLE34" s="63"/>
      <c r="TLF34" s="63"/>
      <c r="TLG34" s="63"/>
      <c r="TLH34" s="63"/>
      <c r="TLI34" s="63"/>
      <c r="TLJ34" s="63"/>
      <c r="TLK34" s="63"/>
      <c r="TLL34" s="63"/>
      <c r="TLM34" s="63"/>
      <c r="TLN34" s="63"/>
      <c r="TLO34" s="63"/>
      <c r="TLP34" s="63"/>
      <c r="TLQ34" s="63"/>
      <c r="TLR34" s="63"/>
      <c r="TLS34" s="63"/>
      <c r="TLT34" s="63"/>
      <c r="TLU34" s="63"/>
      <c r="TLV34" s="63"/>
      <c r="TLW34" s="63"/>
      <c r="TLX34" s="63"/>
      <c r="TLY34" s="63"/>
      <c r="TLZ34" s="63"/>
      <c r="TMA34" s="63"/>
      <c r="TMB34" s="63"/>
      <c r="TMC34" s="63"/>
      <c r="TMD34" s="63"/>
      <c r="TME34" s="63"/>
      <c r="TMF34" s="63"/>
      <c r="TMG34" s="63"/>
      <c r="TMH34" s="63"/>
      <c r="TMI34" s="63"/>
      <c r="TMJ34" s="63"/>
      <c r="TMK34" s="63"/>
      <c r="TML34" s="63"/>
      <c r="TMM34" s="63"/>
      <c r="TMN34" s="63"/>
      <c r="TMO34" s="63"/>
      <c r="TMP34" s="63"/>
      <c r="TMQ34" s="63"/>
      <c r="TMR34" s="63"/>
      <c r="TMS34" s="63"/>
      <c r="TMT34" s="63"/>
      <c r="TMU34" s="63"/>
      <c r="TMV34" s="63"/>
      <c r="TMW34" s="63"/>
      <c r="TMX34" s="63"/>
      <c r="TMY34" s="63"/>
      <c r="TMZ34" s="63"/>
      <c r="TNA34" s="63"/>
      <c r="TNB34" s="63"/>
      <c r="TNC34" s="63"/>
      <c r="TND34" s="63"/>
      <c r="TNE34" s="63"/>
      <c r="TNF34" s="63"/>
      <c r="TNG34" s="63"/>
      <c r="TNH34" s="63"/>
      <c r="TNI34" s="63"/>
      <c r="TNJ34" s="63"/>
      <c r="TNK34" s="63"/>
      <c r="TNL34" s="63"/>
      <c r="TNM34" s="63"/>
      <c r="TNN34" s="63"/>
      <c r="TNO34" s="63"/>
      <c r="TNP34" s="63"/>
      <c r="TNQ34" s="63"/>
      <c r="TNR34" s="63"/>
      <c r="TNS34" s="63"/>
      <c r="TNT34" s="63"/>
      <c r="TNU34" s="63"/>
      <c r="TNV34" s="63"/>
      <c r="TNW34" s="63"/>
      <c r="TNX34" s="63"/>
      <c r="TNY34" s="63"/>
      <c r="TNZ34" s="63"/>
      <c r="TOA34" s="63"/>
      <c r="TOB34" s="63"/>
      <c r="TOC34" s="63"/>
      <c r="TOD34" s="63"/>
      <c r="TOE34" s="63"/>
      <c r="TOF34" s="63"/>
      <c r="TOG34" s="63"/>
      <c r="TOH34" s="63"/>
      <c r="TOI34" s="63"/>
      <c r="TOJ34" s="63"/>
      <c r="TOK34" s="63"/>
      <c r="TOL34" s="63"/>
      <c r="TOM34" s="63"/>
      <c r="TON34" s="63"/>
      <c r="TOO34" s="63"/>
      <c r="TOP34" s="63"/>
      <c r="TOQ34" s="63"/>
      <c r="TOR34" s="63"/>
      <c r="TOS34" s="63"/>
      <c r="TOT34" s="63"/>
      <c r="TOU34" s="63"/>
      <c r="TOV34" s="63"/>
      <c r="TOW34" s="63"/>
      <c r="TOX34" s="63"/>
      <c r="TOY34" s="63"/>
      <c r="TOZ34" s="63"/>
      <c r="TPA34" s="63"/>
      <c r="TPB34" s="63"/>
      <c r="TPC34" s="63"/>
      <c r="TPD34" s="63"/>
      <c r="TPE34" s="63"/>
      <c r="TPF34" s="63"/>
      <c r="TPG34" s="63"/>
      <c r="TPH34" s="63"/>
      <c r="TPI34" s="63"/>
      <c r="TPJ34" s="63"/>
      <c r="TPK34" s="63"/>
      <c r="TPL34" s="63"/>
      <c r="TPM34" s="63"/>
      <c r="TPN34" s="63"/>
      <c r="TPO34" s="63"/>
      <c r="TPP34" s="63"/>
      <c r="TPQ34" s="63"/>
      <c r="TPR34" s="63"/>
      <c r="TPS34" s="63"/>
      <c r="TPT34" s="63"/>
      <c r="TPU34" s="63"/>
      <c r="TPV34" s="63"/>
      <c r="TPW34" s="63"/>
      <c r="TPX34" s="63"/>
      <c r="TPY34" s="63"/>
      <c r="TPZ34" s="63"/>
      <c r="TQA34" s="63"/>
      <c r="TQB34" s="63"/>
      <c r="TQC34" s="63"/>
      <c r="TQD34" s="63"/>
      <c r="TQE34" s="63"/>
      <c r="TQF34" s="63"/>
      <c r="TQG34" s="63"/>
      <c r="TQH34" s="63"/>
      <c r="TQI34" s="63"/>
      <c r="TQJ34" s="63"/>
      <c r="TQK34" s="63"/>
      <c r="TQL34" s="63"/>
      <c r="TQM34" s="63"/>
      <c r="TQN34" s="63"/>
      <c r="TQO34" s="63"/>
      <c r="TQP34" s="63"/>
      <c r="TQQ34" s="63"/>
      <c r="TQR34" s="63"/>
      <c r="TQS34" s="63"/>
      <c r="TQT34" s="63"/>
      <c r="TQU34" s="63"/>
      <c r="TQV34" s="63"/>
      <c r="TQW34" s="63"/>
      <c r="TQX34" s="63"/>
      <c r="TQY34" s="63"/>
      <c r="TQZ34" s="63"/>
      <c r="TRA34" s="63"/>
      <c r="TRB34" s="63"/>
      <c r="TRC34" s="63"/>
      <c r="TRD34" s="63"/>
      <c r="TRE34" s="63"/>
      <c r="TRF34" s="63"/>
      <c r="TRG34" s="63"/>
      <c r="TRH34" s="63"/>
      <c r="TRI34" s="63"/>
      <c r="TRJ34" s="63"/>
      <c r="TRK34" s="63"/>
      <c r="TRL34" s="63"/>
      <c r="TRM34" s="63"/>
      <c r="TRN34" s="63"/>
      <c r="TRO34" s="63"/>
      <c r="TRP34" s="63"/>
      <c r="TRQ34" s="63"/>
      <c r="TRR34" s="63"/>
      <c r="TRS34" s="63"/>
      <c r="TRT34" s="63"/>
      <c r="TRU34" s="63"/>
      <c r="TRV34" s="63"/>
      <c r="TRW34" s="63"/>
      <c r="TRX34" s="63"/>
      <c r="TRY34" s="63"/>
      <c r="TRZ34" s="63"/>
      <c r="TSA34" s="63"/>
      <c r="TSB34" s="63"/>
      <c r="TSC34" s="63"/>
      <c r="TSD34" s="63"/>
      <c r="TSE34" s="63"/>
      <c r="TSF34" s="63"/>
      <c r="TSG34" s="63"/>
      <c r="TSH34" s="63"/>
      <c r="TSI34" s="63"/>
      <c r="TSJ34" s="63"/>
      <c r="TSK34" s="63"/>
      <c r="TSL34" s="63"/>
      <c r="TSM34" s="63"/>
      <c r="TSN34" s="63"/>
      <c r="TSO34" s="63"/>
      <c r="TSP34" s="63"/>
      <c r="TSQ34" s="63"/>
      <c r="TSR34" s="63"/>
      <c r="TSS34" s="63"/>
      <c r="TST34" s="63"/>
      <c r="TSU34" s="63"/>
      <c r="TSV34" s="63"/>
      <c r="TSW34" s="63"/>
      <c r="TSX34" s="63"/>
      <c r="TSY34" s="63"/>
      <c r="TSZ34" s="63"/>
      <c r="TTA34" s="63"/>
      <c r="TTB34" s="63"/>
      <c r="TTC34" s="63"/>
      <c r="TTD34" s="63"/>
      <c r="TTE34" s="63"/>
      <c r="TTF34" s="63"/>
      <c r="TTG34" s="63"/>
      <c r="TTH34" s="63"/>
      <c r="TTI34" s="63"/>
      <c r="TTJ34" s="63"/>
      <c r="TTK34" s="63"/>
      <c r="TTL34" s="63"/>
      <c r="TTM34" s="63"/>
      <c r="TTN34" s="63"/>
      <c r="TTO34" s="63"/>
      <c r="TTP34" s="63"/>
      <c r="TTQ34" s="63"/>
      <c r="TTR34" s="63"/>
      <c r="TTS34" s="63"/>
      <c r="TTT34" s="63"/>
      <c r="TTU34" s="63"/>
      <c r="TTV34" s="63"/>
      <c r="TTW34" s="63"/>
      <c r="TTX34" s="63"/>
      <c r="TTY34" s="63"/>
      <c r="TTZ34" s="63"/>
      <c r="TUA34" s="63"/>
      <c r="TUB34" s="63"/>
      <c r="TUC34" s="63"/>
      <c r="TUD34" s="63"/>
      <c r="TUE34" s="63"/>
      <c r="TUF34" s="63"/>
      <c r="TUG34" s="63"/>
      <c r="TUH34" s="63"/>
      <c r="TUI34" s="63"/>
      <c r="TUJ34" s="63"/>
      <c r="TUK34" s="63"/>
      <c r="TUL34" s="63"/>
      <c r="TUM34" s="63"/>
      <c r="TUN34" s="63"/>
      <c r="TUO34" s="63"/>
      <c r="TUP34" s="63"/>
      <c r="TUQ34" s="63"/>
      <c r="TUR34" s="63"/>
      <c r="TUS34" s="63"/>
      <c r="TUT34" s="63"/>
      <c r="TUU34" s="63"/>
      <c r="TUV34" s="63"/>
      <c r="TUW34" s="63"/>
      <c r="TUX34" s="63"/>
      <c r="TUY34" s="63"/>
      <c r="TUZ34" s="63"/>
      <c r="TVA34" s="63"/>
      <c r="TVB34" s="63"/>
      <c r="TVC34" s="63"/>
      <c r="TVD34" s="63"/>
      <c r="TVE34" s="63"/>
      <c r="TVF34" s="63"/>
      <c r="TVG34" s="63"/>
      <c r="TVH34" s="63"/>
      <c r="TVI34" s="63"/>
      <c r="TVJ34" s="63"/>
      <c r="TVK34" s="63"/>
      <c r="TVL34" s="63"/>
      <c r="TVM34" s="63"/>
      <c r="TVN34" s="63"/>
      <c r="TVO34" s="63"/>
      <c r="TVP34" s="63"/>
      <c r="TVQ34" s="63"/>
      <c r="TVR34" s="63"/>
      <c r="TVS34" s="63"/>
      <c r="TVT34" s="63"/>
      <c r="TVU34" s="63"/>
      <c r="TVV34" s="63"/>
      <c r="TVW34" s="63"/>
      <c r="TVX34" s="63"/>
      <c r="TVY34" s="63"/>
      <c r="TVZ34" s="63"/>
      <c r="TWA34" s="63"/>
      <c r="TWB34" s="63"/>
      <c r="TWC34" s="63"/>
      <c r="TWD34" s="63"/>
      <c r="TWE34" s="63"/>
      <c r="TWF34" s="63"/>
      <c r="TWG34" s="63"/>
      <c r="TWH34" s="63"/>
      <c r="TWI34" s="63"/>
      <c r="TWJ34" s="63"/>
      <c r="TWK34" s="63"/>
      <c r="TWL34" s="63"/>
      <c r="TWM34" s="63"/>
      <c r="TWN34" s="63"/>
      <c r="TWO34" s="63"/>
      <c r="TWP34" s="63"/>
      <c r="TWQ34" s="63"/>
      <c r="TWR34" s="63"/>
      <c r="TWS34" s="63"/>
      <c r="TWT34" s="63"/>
      <c r="TWU34" s="63"/>
      <c r="TWV34" s="63"/>
      <c r="TWW34" s="63"/>
      <c r="TWX34" s="63"/>
      <c r="TWY34" s="63"/>
      <c r="TWZ34" s="63"/>
      <c r="TXA34" s="63"/>
      <c r="TXB34" s="63"/>
      <c r="TXC34" s="63"/>
      <c r="TXD34" s="63"/>
      <c r="TXE34" s="63"/>
      <c r="TXF34" s="63"/>
      <c r="TXG34" s="63"/>
      <c r="TXH34" s="63"/>
      <c r="TXI34" s="63"/>
      <c r="TXJ34" s="63"/>
      <c r="TXK34" s="63"/>
      <c r="TXL34" s="63"/>
      <c r="TXM34" s="63"/>
      <c r="TXN34" s="63"/>
      <c r="TXO34" s="63"/>
      <c r="TXP34" s="63"/>
      <c r="TXQ34" s="63"/>
      <c r="TXR34" s="63"/>
      <c r="TXS34" s="63"/>
      <c r="TXT34" s="63"/>
      <c r="TXU34" s="63"/>
      <c r="TXV34" s="63"/>
      <c r="TXW34" s="63"/>
      <c r="TXX34" s="63"/>
      <c r="TXY34" s="63"/>
      <c r="TXZ34" s="63"/>
      <c r="TYA34" s="63"/>
      <c r="TYB34" s="63"/>
      <c r="TYC34" s="63"/>
      <c r="TYD34" s="63"/>
      <c r="TYE34" s="63"/>
      <c r="TYF34" s="63"/>
      <c r="TYG34" s="63"/>
      <c r="TYH34" s="63"/>
      <c r="TYI34" s="63"/>
      <c r="TYJ34" s="63"/>
      <c r="TYK34" s="63"/>
      <c r="TYL34" s="63"/>
      <c r="TYM34" s="63"/>
      <c r="TYN34" s="63"/>
      <c r="TYO34" s="63"/>
      <c r="TYP34" s="63"/>
      <c r="TYQ34" s="63"/>
      <c r="TYR34" s="63"/>
      <c r="TYS34" s="63"/>
      <c r="TYT34" s="63"/>
      <c r="TYU34" s="63"/>
      <c r="TYV34" s="63"/>
      <c r="TYW34" s="63"/>
      <c r="TYX34" s="63"/>
      <c r="TYY34" s="63"/>
      <c r="TYZ34" s="63"/>
      <c r="TZA34" s="63"/>
      <c r="TZB34" s="63"/>
      <c r="TZC34" s="63"/>
      <c r="TZD34" s="63"/>
      <c r="TZE34" s="63"/>
      <c r="TZF34" s="63"/>
      <c r="TZG34" s="63"/>
      <c r="TZH34" s="63"/>
      <c r="TZI34" s="63"/>
      <c r="TZJ34" s="63"/>
      <c r="TZK34" s="63"/>
      <c r="TZL34" s="63"/>
      <c r="TZM34" s="63"/>
      <c r="TZN34" s="63"/>
      <c r="TZO34" s="63"/>
      <c r="TZP34" s="63"/>
      <c r="TZQ34" s="63"/>
      <c r="TZR34" s="63"/>
      <c r="TZS34" s="63"/>
      <c r="TZT34" s="63"/>
      <c r="TZU34" s="63"/>
      <c r="TZV34" s="63"/>
      <c r="TZW34" s="63"/>
      <c r="TZX34" s="63"/>
      <c r="TZY34" s="63"/>
      <c r="TZZ34" s="63"/>
      <c r="UAA34" s="63"/>
      <c r="UAB34" s="63"/>
      <c r="UAC34" s="63"/>
      <c r="UAD34" s="63"/>
      <c r="UAE34" s="63"/>
      <c r="UAF34" s="63"/>
      <c r="UAG34" s="63"/>
      <c r="UAH34" s="63"/>
      <c r="UAI34" s="63"/>
      <c r="UAJ34" s="63"/>
      <c r="UAK34" s="63"/>
      <c r="UAL34" s="63"/>
      <c r="UAM34" s="63"/>
      <c r="UAN34" s="63"/>
      <c r="UAO34" s="63"/>
      <c r="UAP34" s="63"/>
      <c r="UAQ34" s="63"/>
      <c r="UAR34" s="63"/>
      <c r="UAS34" s="63"/>
      <c r="UAT34" s="63"/>
      <c r="UAU34" s="63"/>
      <c r="UAV34" s="63"/>
      <c r="UAW34" s="63"/>
      <c r="UAX34" s="63"/>
      <c r="UAY34" s="63"/>
      <c r="UAZ34" s="63"/>
      <c r="UBA34" s="63"/>
      <c r="UBB34" s="63"/>
      <c r="UBC34" s="63"/>
      <c r="UBD34" s="63"/>
      <c r="UBE34" s="63"/>
      <c r="UBF34" s="63"/>
      <c r="UBG34" s="63"/>
      <c r="UBH34" s="63"/>
      <c r="UBI34" s="63"/>
      <c r="UBJ34" s="63"/>
      <c r="UBK34" s="63"/>
      <c r="UBL34" s="63"/>
      <c r="UBM34" s="63"/>
      <c r="UBN34" s="63"/>
      <c r="UBO34" s="63"/>
      <c r="UBP34" s="63"/>
      <c r="UBQ34" s="63"/>
      <c r="UBR34" s="63"/>
      <c r="UBS34" s="63"/>
      <c r="UBT34" s="63"/>
      <c r="UBU34" s="63"/>
      <c r="UBV34" s="63"/>
      <c r="UBW34" s="63"/>
      <c r="UBX34" s="63"/>
      <c r="UBY34" s="63"/>
      <c r="UBZ34" s="63"/>
      <c r="UCA34" s="63"/>
      <c r="UCB34" s="63"/>
      <c r="UCC34" s="63"/>
      <c r="UCD34" s="63"/>
      <c r="UCE34" s="63"/>
      <c r="UCF34" s="63"/>
      <c r="UCG34" s="63"/>
      <c r="UCH34" s="63"/>
      <c r="UCI34" s="63"/>
      <c r="UCJ34" s="63"/>
      <c r="UCK34" s="63"/>
      <c r="UCL34" s="63"/>
      <c r="UCM34" s="63"/>
      <c r="UCN34" s="63"/>
      <c r="UCO34" s="63"/>
      <c r="UCP34" s="63"/>
      <c r="UCQ34" s="63"/>
      <c r="UCR34" s="63"/>
      <c r="UCS34" s="63"/>
      <c r="UCT34" s="63"/>
      <c r="UCU34" s="63"/>
      <c r="UCV34" s="63"/>
      <c r="UCW34" s="63"/>
      <c r="UCX34" s="63"/>
      <c r="UCY34" s="63"/>
      <c r="UCZ34" s="63"/>
      <c r="UDA34" s="63"/>
      <c r="UDB34" s="63"/>
      <c r="UDC34" s="63"/>
      <c r="UDD34" s="63"/>
      <c r="UDE34" s="63"/>
      <c r="UDF34" s="63"/>
      <c r="UDG34" s="63"/>
      <c r="UDH34" s="63"/>
      <c r="UDI34" s="63"/>
      <c r="UDJ34" s="63"/>
      <c r="UDK34" s="63"/>
      <c r="UDL34" s="63"/>
      <c r="UDM34" s="63"/>
      <c r="UDN34" s="63"/>
      <c r="UDO34" s="63"/>
      <c r="UDP34" s="63"/>
      <c r="UDQ34" s="63"/>
      <c r="UDR34" s="63"/>
      <c r="UDS34" s="63"/>
      <c r="UDT34" s="63"/>
      <c r="UDU34" s="63"/>
      <c r="UDV34" s="63"/>
      <c r="UDW34" s="63"/>
      <c r="UDX34" s="63"/>
      <c r="UDY34" s="63"/>
      <c r="UDZ34" s="63"/>
      <c r="UEA34" s="63"/>
      <c r="UEB34" s="63"/>
      <c r="UEC34" s="63"/>
      <c r="UED34" s="63"/>
      <c r="UEE34" s="63"/>
      <c r="UEF34" s="63"/>
      <c r="UEG34" s="63"/>
      <c r="UEH34" s="63"/>
      <c r="UEI34" s="63"/>
      <c r="UEJ34" s="63"/>
      <c r="UEK34" s="63"/>
      <c r="UEL34" s="63"/>
      <c r="UEM34" s="63"/>
      <c r="UEN34" s="63"/>
      <c r="UEO34" s="63"/>
      <c r="UEP34" s="63"/>
      <c r="UEQ34" s="63"/>
      <c r="UER34" s="63"/>
      <c r="UES34" s="63"/>
      <c r="UET34" s="63"/>
      <c r="UEU34" s="63"/>
      <c r="UEV34" s="63"/>
      <c r="UEW34" s="63"/>
      <c r="UEX34" s="63"/>
      <c r="UEY34" s="63"/>
      <c r="UEZ34" s="63"/>
      <c r="UFA34" s="63"/>
      <c r="UFB34" s="63"/>
      <c r="UFC34" s="63"/>
      <c r="UFD34" s="63"/>
      <c r="UFE34" s="63"/>
      <c r="UFF34" s="63"/>
      <c r="UFG34" s="63"/>
      <c r="UFH34" s="63"/>
      <c r="UFI34" s="63"/>
      <c r="UFJ34" s="63"/>
      <c r="UFK34" s="63"/>
      <c r="UFL34" s="63"/>
      <c r="UFM34" s="63"/>
      <c r="UFN34" s="63"/>
      <c r="UFO34" s="63"/>
      <c r="UFP34" s="63"/>
      <c r="UFQ34" s="63"/>
      <c r="UFR34" s="63"/>
      <c r="UFS34" s="63"/>
      <c r="UFT34" s="63"/>
      <c r="UFU34" s="63"/>
      <c r="UFV34" s="63"/>
      <c r="UFW34" s="63"/>
      <c r="UFX34" s="63"/>
      <c r="UFY34" s="63"/>
      <c r="UFZ34" s="63"/>
      <c r="UGA34" s="63"/>
      <c r="UGB34" s="63"/>
      <c r="UGC34" s="63"/>
      <c r="UGD34" s="63"/>
      <c r="UGE34" s="63"/>
      <c r="UGF34" s="63"/>
      <c r="UGG34" s="63"/>
      <c r="UGH34" s="63"/>
      <c r="UGI34" s="63"/>
      <c r="UGJ34" s="63"/>
      <c r="UGK34" s="63"/>
      <c r="UGL34" s="63"/>
      <c r="UGM34" s="63"/>
      <c r="UGN34" s="63"/>
      <c r="UGO34" s="63"/>
      <c r="UGP34" s="63"/>
      <c r="UGQ34" s="63"/>
      <c r="UGR34" s="63"/>
      <c r="UGS34" s="63"/>
      <c r="UGT34" s="63"/>
      <c r="UGU34" s="63"/>
      <c r="UGV34" s="63"/>
      <c r="UGW34" s="63"/>
      <c r="UGX34" s="63"/>
      <c r="UGY34" s="63"/>
      <c r="UGZ34" s="63"/>
      <c r="UHA34" s="63"/>
      <c r="UHB34" s="63"/>
      <c r="UHC34" s="63"/>
      <c r="UHD34" s="63"/>
      <c r="UHE34" s="63"/>
      <c r="UHF34" s="63"/>
      <c r="UHG34" s="63"/>
      <c r="UHH34" s="63"/>
      <c r="UHI34" s="63"/>
      <c r="UHJ34" s="63"/>
      <c r="UHK34" s="63"/>
      <c r="UHL34" s="63"/>
      <c r="UHM34" s="63"/>
      <c r="UHN34" s="63"/>
      <c r="UHO34" s="63"/>
      <c r="UHP34" s="63"/>
      <c r="UHQ34" s="63"/>
      <c r="UHR34" s="63"/>
      <c r="UHS34" s="63"/>
      <c r="UHT34" s="63"/>
      <c r="UHU34" s="63"/>
      <c r="UHV34" s="63"/>
      <c r="UHW34" s="63"/>
      <c r="UHX34" s="63"/>
      <c r="UHY34" s="63"/>
      <c r="UHZ34" s="63"/>
      <c r="UIA34" s="63"/>
      <c r="UIB34" s="63"/>
      <c r="UIC34" s="63"/>
      <c r="UID34" s="63"/>
      <c r="UIE34" s="63"/>
      <c r="UIF34" s="63"/>
      <c r="UIG34" s="63"/>
      <c r="UIH34" s="63"/>
      <c r="UII34" s="63"/>
      <c r="UIJ34" s="63"/>
      <c r="UIK34" s="63"/>
      <c r="UIL34" s="63"/>
      <c r="UIM34" s="63"/>
      <c r="UIN34" s="63"/>
      <c r="UIO34" s="63"/>
      <c r="UIP34" s="63"/>
      <c r="UIQ34" s="63"/>
      <c r="UIR34" s="63"/>
      <c r="UIS34" s="63"/>
      <c r="UIT34" s="63"/>
      <c r="UIU34" s="63"/>
      <c r="UIV34" s="63"/>
      <c r="UIW34" s="63"/>
      <c r="UIX34" s="63"/>
      <c r="UIY34" s="63"/>
      <c r="UIZ34" s="63"/>
      <c r="UJA34" s="63"/>
      <c r="UJB34" s="63"/>
      <c r="UJC34" s="63"/>
      <c r="UJD34" s="63"/>
      <c r="UJE34" s="63"/>
      <c r="UJF34" s="63"/>
      <c r="UJG34" s="63"/>
      <c r="UJH34" s="63"/>
      <c r="UJI34" s="63"/>
      <c r="UJJ34" s="63"/>
      <c r="UJK34" s="63"/>
      <c r="UJL34" s="63"/>
      <c r="UJM34" s="63"/>
      <c r="UJN34" s="63"/>
      <c r="UJO34" s="63"/>
      <c r="UJP34" s="63"/>
      <c r="UJQ34" s="63"/>
      <c r="UJR34" s="63"/>
      <c r="UJS34" s="63"/>
      <c r="UJT34" s="63"/>
      <c r="UJU34" s="63"/>
      <c r="UJV34" s="63"/>
      <c r="UJW34" s="63"/>
      <c r="UJX34" s="63"/>
      <c r="UJY34" s="63"/>
      <c r="UJZ34" s="63"/>
      <c r="UKA34" s="63"/>
      <c r="UKB34" s="63"/>
      <c r="UKC34" s="63"/>
      <c r="UKD34" s="63"/>
      <c r="UKE34" s="63"/>
      <c r="UKF34" s="63"/>
      <c r="UKG34" s="63"/>
      <c r="UKH34" s="63"/>
      <c r="UKI34" s="63"/>
      <c r="UKJ34" s="63"/>
      <c r="UKK34" s="63"/>
      <c r="UKL34" s="63"/>
      <c r="UKM34" s="63"/>
      <c r="UKN34" s="63"/>
      <c r="UKO34" s="63"/>
      <c r="UKP34" s="63"/>
      <c r="UKQ34" s="63"/>
      <c r="UKR34" s="63"/>
      <c r="UKS34" s="63"/>
      <c r="UKT34" s="63"/>
      <c r="UKU34" s="63"/>
      <c r="UKV34" s="63"/>
      <c r="UKW34" s="63"/>
      <c r="UKX34" s="63"/>
      <c r="UKY34" s="63"/>
      <c r="UKZ34" s="63"/>
      <c r="ULA34" s="63"/>
      <c r="ULB34" s="63"/>
      <c r="ULC34" s="63"/>
      <c r="ULD34" s="63"/>
      <c r="ULE34" s="63"/>
      <c r="ULF34" s="63"/>
      <c r="ULG34" s="63"/>
      <c r="ULH34" s="63"/>
      <c r="ULI34" s="63"/>
      <c r="ULJ34" s="63"/>
      <c r="ULK34" s="63"/>
      <c r="ULL34" s="63"/>
      <c r="ULM34" s="63"/>
      <c r="ULN34" s="63"/>
      <c r="ULO34" s="63"/>
      <c r="ULP34" s="63"/>
      <c r="ULQ34" s="63"/>
      <c r="ULR34" s="63"/>
      <c r="ULS34" s="63"/>
      <c r="ULT34" s="63"/>
      <c r="ULU34" s="63"/>
      <c r="ULV34" s="63"/>
      <c r="ULW34" s="63"/>
      <c r="ULX34" s="63"/>
      <c r="ULY34" s="63"/>
      <c r="ULZ34" s="63"/>
      <c r="UMA34" s="63"/>
      <c r="UMB34" s="63"/>
      <c r="UMC34" s="63"/>
      <c r="UMD34" s="63"/>
      <c r="UME34" s="63"/>
      <c r="UMF34" s="63"/>
      <c r="UMG34" s="63"/>
      <c r="UMH34" s="63"/>
      <c r="UMI34" s="63"/>
      <c r="UMJ34" s="63"/>
      <c r="UMK34" s="63"/>
      <c r="UML34" s="63"/>
      <c r="UMM34" s="63"/>
      <c r="UMN34" s="63"/>
      <c r="UMO34" s="63"/>
      <c r="UMP34" s="63"/>
      <c r="UMQ34" s="63"/>
      <c r="UMR34" s="63"/>
      <c r="UMS34" s="63"/>
      <c r="UMT34" s="63"/>
      <c r="UMU34" s="63"/>
      <c r="UMV34" s="63"/>
      <c r="UMW34" s="63"/>
      <c r="UMX34" s="63"/>
      <c r="UMY34" s="63"/>
      <c r="UMZ34" s="63"/>
      <c r="UNA34" s="63"/>
      <c r="UNB34" s="63"/>
      <c r="UNC34" s="63"/>
      <c r="UND34" s="63"/>
      <c r="UNE34" s="63"/>
      <c r="UNF34" s="63"/>
      <c r="UNG34" s="63"/>
      <c r="UNH34" s="63"/>
      <c r="UNI34" s="63"/>
      <c r="UNJ34" s="63"/>
      <c r="UNK34" s="63"/>
      <c r="UNL34" s="63"/>
      <c r="UNM34" s="63"/>
      <c r="UNN34" s="63"/>
      <c r="UNO34" s="63"/>
      <c r="UNP34" s="63"/>
      <c r="UNQ34" s="63"/>
      <c r="UNR34" s="63"/>
      <c r="UNS34" s="63"/>
      <c r="UNT34" s="63"/>
      <c r="UNU34" s="63"/>
      <c r="UNV34" s="63"/>
      <c r="UNW34" s="63"/>
      <c r="UNX34" s="63"/>
      <c r="UNY34" s="63"/>
      <c r="UNZ34" s="63"/>
      <c r="UOA34" s="63"/>
      <c r="UOB34" s="63"/>
      <c r="UOC34" s="63"/>
      <c r="UOD34" s="63"/>
      <c r="UOE34" s="63"/>
      <c r="UOF34" s="63"/>
      <c r="UOG34" s="63"/>
      <c r="UOH34" s="63"/>
      <c r="UOI34" s="63"/>
      <c r="UOJ34" s="63"/>
      <c r="UOK34" s="63"/>
      <c r="UOL34" s="63"/>
      <c r="UOM34" s="63"/>
      <c r="UON34" s="63"/>
      <c r="UOO34" s="63"/>
      <c r="UOP34" s="63"/>
      <c r="UOQ34" s="63"/>
      <c r="UOR34" s="63"/>
      <c r="UOS34" s="63"/>
      <c r="UOT34" s="63"/>
      <c r="UOU34" s="63"/>
      <c r="UOV34" s="63"/>
      <c r="UOW34" s="63"/>
      <c r="UOX34" s="63"/>
      <c r="UOY34" s="63"/>
      <c r="UOZ34" s="63"/>
      <c r="UPA34" s="63"/>
      <c r="UPB34" s="63"/>
      <c r="UPC34" s="63"/>
      <c r="UPD34" s="63"/>
      <c r="UPE34" s="63"/>
      <c r="UPF34" s="63"/>
      <c r="UPG34" s="63"/>
      <c r="UPH34" s="63"/>
      <c r="UPI34" s="63"/>
      <c r="UPJ34" s="63"/>
      <c r="UPK34" s="63"/>
      <c r="UPL34" s="63"/>
      <c r="UPM34" s="63"/>
      <c r="UPN34" s="63"/>
      <c r="UPO34" s="63"/>
      <c r="UPP34" s="63"/>
      <c r="UPQ34" s="63"/>
      <c r="UPR34" s="63"/>
      <c r="UPS34" s="63"/>
      <c r="UPT34" s="63"/>
      <c r="UPU34" s="63"/>
      <c r="UPV34" s="63"/>
      <c r="UPW34" s="63"/>
      <c r="UPX34" s="63"/>
      <c r="UPY34" s="63"/>
      <c r="UPZ34" s="63"/>
      <c r="UQA34" s="63"/>
      <c r="UQB34" s="63"/>
      <c r="UQC34" s="63"/>
      <c r="UQD34" s="63"/>
      <c r="UQE34" s="63"/>
      <c r="UQF34" s="63"/>
      <c r="UQG34" s="63"/>
      <c r="UQH34" s="63"/>
      <c r="UQI34" s="63"/>
      <c r="UQJ34" s="63"/>
      <c r="UQK34" s="63"/>
      <c r="UQL34" s="63"/>
      <c r="UQM34" s="63"/>
      <c r="UQN34" s="63"/>
      <c r="UQO34" s="63"/>
      <c r="UQP34" s="63"/>
      <c r="UQQ34" s="63"/>
      <c r="UQR34" s="63"/>
      <c r="UQS34" s="63"/>
      <c r="UQT34" s="63"/>
      <c r="UQU34" s="63"/>
      <c r="UQV34" s="63"/>
      <c r="UQW34" s="63"/>
      <c r="UQX34" s="63"/>
      <c r="UQY34" s="63"/>
      <c r="UQZ34" s="63"/>
      <c r="URA34" s="63"/>
      <c r="URB34" s="63"/>
      <c r="URC34" s="63"/>
      <c r="URD34" s="63"/>
      <c r="URE34" s="63"/>
      <c r="URF34" s="63"/>
      <c r="URG34" s="63"/>
      <c r="URH34" s="63"/>
      <c r="URI34" s="63"/>
      <c r="URJ34" s="63"/>
      <c r="URK34" s="63"/>
      <c r="URL34" s="63"/>
      <c r="URM34" s="63"/>
      <c r="URN34" s="63"/>
      <c r="URO34" s="63"/>
      <c r="URP34" s="63"/>
      <c r="URQ34" s="63"/>
      <c r="URR34" s="63"/>
      <c r="URS34" s="63"/>
      <c r="URT34" s="63"/>
      <c r="URU34" s="63"/>
      <c r="URV34" s="63"/>
      <c r="URW34" s="63"/>
      <c r="URX34" s="63"/>
      <c r="URY34" s="63"/>
      <c r="URZ34" s="63"/>
      <c r="USA34" s="63"/>
      <c r="USB34" s="63"/>
      <c r="USC34" s="63"/>
      <c r="USD34" s="63"/>
      <c r="USE34" s="63"/>
      <c r="USF34" s="63"/>
      <c r="USG34" s="63"/>
      <c r="USH34" s="63"/>
      <c r="USI34" s="63"/>
      <c r="USJ34" s="63"/>
      <c r="USK34" s="63"/>
      <c r="USL34" s="63"/>
      <c r="USM34" s="63"/>
      <c r="USN34" s="63"/>
      <c r="USO34" s="63"/>
      <c r="USP34" s="63"/>
      <c r="USQ34" s="63"/>
      <c r="USR34" s="63"/>
      <c r="USS34" s="63"/>
      <c r="UST34" s="63"/>
      <c r="USU34" s="63"/>
      <c r="USV34" s="63"/>
      <c r="USW34" s="63"/>
      <c r="USX34" s="63"/>
      <c r="USY34" s="63"/>
      <c r="USZ34" s="63"/>
      <c r="UTA34" s="63"/>
      <c r="UTB34" s="63"/>
      <c r="UTC34" s="63"/>
      <c r="UTD34" s="63"/>
      <c r="UTE34" s="63"/>
      <c r="UTF34" s="63"/>
      <c r="UTG34" s="63"/>
      <c r="UTH34" s="63"/>
      <c r="UTI34" s="63"/>
      <c r="UTJ34" s="63"/>
      <c r="UTK34" s="63"/>
      <c r="UTL34" s="63"/>
      <c r="UTM34" s="63"/>
      <c r="UTN34" s="63"/>
      <c r="UTO34" s="63"/>
      <c r="UTP34" s="63"/>
      <c r="UTQ34" s="63"/>
      <c r="UTR34" s="63"/>
      <c r="UTS34" s="63"/>
      <c r="UTT34" s="63"/>
      <c r="UTU34" s="63"/>
      <c r="UTV34" s="63"/>
      <c r="UTW34" s="63"/>
      <c r="UTX34" s="63"/>
      <c r="UTY34" s="63"/>
      <c r="UTZ34" s="63"/>
      <c r="UUA34" s="63"/>
      <c r="UUB34" s="63"/>
      <c r="UUC34" s="63"/>
      <c r="UUD34" s="63"/>
      <c r="UUE34" s="63"/>
      <c r="UUF34" s="63"/>
      <c r="UUG34" s="63"/>
      <c r="UUH34" s="63"/>
      <c r="UUI34" s="63"/>
      <c r="UUJ34" s="63"/>
      <c r="UUK34" s="63"/>
      <c r="UUL34" s="63"/>
      <c r="UUM34" s="63"/>
      <c r="UUN34" s="63"/>
      <c r="UUO34" s="63"/>
      <c r="UUP34" s="63"/>
      <c r="UUQ34" s="63"/>
      <c r="UUR34" s="63"/>
      <c r="UUS34" s="63"/>
      <c r="UUT34" s="63"/>
      <c r="UUU34" s="63"/>
      <c r="UUV34" s="63"/>
      <c r="UUW34" s="63"/>
      <c r="UUX34" s="63"/>
      <c r="UUY34" s="63"/>
      <c r="UUZ34" s="63"/>
      <c r="UVA34" s="63"/>
      <c r="UVB34" s="63"/>
      <c r="UVC34" s="63"/>
      <c r="UVD34" s="63"/>
      <c r="UVE34" s="63"/>
      <c r="UVF34" s="63"/>
      <c r="UVG34" s="63"/>
      <c r="UVH34" s="63"/>
      <c r="UVI34" s="63"/>
      <c r="UVJ34" s="63"/>
      <c r="UVK34" s="63"/>
      <c r="UVL34" s="63"/>
      <c r="UVM34" s="63"/>
      <c r="UVN34" s="63"/>
      <c r="UVO34" s="63"/>
      <c r="UVP34" s="63"/>
      <c r="UVQ34" s="63"/>
      <c r="UVR34" s="63"/>
      <c r="UVS34" s="63"/>
      <c r="UVT34" s="63"/>
      <c r="UVU34" s="63"/>
      <c r="UVV34" s="63"/>
      <c r="UVW34" s="63"/>
      <c r="UVX34" s="63"/>
      <c r="UVY34" s="63"/>
      <c r="UVZ34" s="63"/>
      <c r="UWA34" s="63"/>
      <c r="UWB34" s="63"/>
      <c r="UWC34" s="63"/>
      <c r="UWD34" s="63"/>
      <c r="UWE34" s="63"/>
      <c r="UWF34" s="63"/>
      <c r="UWG34" s="63"/>
      <c r="UWH34" s="63"/>
      <c r="UWI34" s="63"/>
      <c r="UWJ34" s="63"/>
      <c r="UWK34" s="63"/>
      <c r="UWL34" s="63"/>
      <c r="UWM34" s="63"/>
      <c r="UWN34" s="63"/>
      <c r="UWO34" s="63"/>
      <c r="UWP34" s="63"/>
      <c r="UWQ34" s="63"/>
      <c r="UWR34" s="63"/>
      <c r="UWS34" s="63"/>
      <c r="UWT34" s="63"/>
      <c r="UWU34" s="63"/>
      <c r="UWV34" s="63"/>
      <c r="UWW34" s="63"/>
      <c r="UWX34" s="63"/>
      <c r="UWY34" s="63"/>
      <c r="UWZ34" s="63"/>
      <c r="UXA34" s="63"/>
      <c r="UXB34" s="63"/>
      <c r="UXC34" s="63"/>
      <c r="UXD34" s="63"/>
      <c r="UXE34" s="63"/>
      <c r="UXF34" s="63"/>
      <c r="UXG34" s="63"/>
      <c r="UXH34" s="63"/>
      <c r="UXI34" s="63"/>
      <c r="UXJ34" s="63"/>
      <c r="UXK34" s="63"/>
      <c r="UXL34" s="63"/>
      <c r="UXM34" s="63"/>
      <c r="UXN34" s="63"/>
      <c r="UXO34" s="63"/>
      <c r="UXP34" s="63"/>
      <c r="UXQ34" s="63"/>
      <c r="UXR34" s="63"/>
      <c r="UXS34" s="63"/>
      <c r="UXT34" s="63"/>
      <c r="UXU34" s="63"/>
      <c r="UXV34" s="63"/>
      <c r="UXW34" s="63"/>
      <c r="UXX34" s="63"/>
      <c r="UXY34" s="63"/>
      <c r="UXZ34" s="63"/>
      <c r="UYA34" s="63"/>
      <c r="UYB34" s="63"/>
      <c r="UYC34" s="63"/>
      <c r="UYD34" s="63"/>
      <c r="UYE34" s="63"/>
      <c r="UYF34" s="63"/>
      <c r="UYG34" s="63"/>
      <c r="UYH34" s="63"/>
      <c r="UYI34" s="63"/>
      <c r="UYJ34" s="63"/>
      <c r="UYK34" s="63"/>
      <c r="UYL34" s="63"/>
      <c r="UYM34" s="63"/>
      <c r="UYN34" s="63"/>
      <c r="UYO34" s="63"/>
      <c r="UYP34" s="63"/>
      <c r="UYQ34" s="63"/>
      <c r="UYR34" s="63"/>
      <c r="UYS34" s="63"/>
      <c r="UYT34" s="63"/>
      <c r="UYU34" s="63"/>
      <c r="UYV34" s="63"/>
      <c r="UYW34" s="63"/>
      <c r="UYX34" s="63"/>
      <c r="UYY34" s="63"/>
      <c r="UYZ34" s="63"/>
      <c r="UZA34" s="63"/>
      <c r="UZB34" s="63"/>
      <c r="UZC34" s="63"/>
      <c r="UZD34" s="63"/>
      <c r="UZE34" s="63"/>
      <c r="UZF34" s="63"/>
      <c r="UZG34" s="63"/>
      <c r="UZH34" s="63"/>
      <c r="UZI34" s="63"/>
      <c r="UZJ34" s="63"/>
      <c r="UZK34" s="63"/>
      <c r="UZL34" s="63"/>
      <c r="UZM34" s="63"/>
      <c r="UZN34" s="63"/>
      <c r="UZO34" s="63"/>
      <c r="UZP34" s="63"/>
      <c r="UZQ34" s="63"/>
      <c r="UZR34" s="63"/>
      <c r="UZS34" s="63"/>
      <c r="UZT34" s="63"/>
      <c r="UZU34" s="63"/>
      <c r="UZV34" s="63"/>
      <c r="UZW34" s="63"/>
      <c r="UZX34" s="63"/>
      <c r="UZY34" s="63"/>
      <c r="UZZ34" s="63"/>
      <c r="VAA34" s="63"/>
      <c r="VAB34" s="63"/>
      <c r="VAC34" s="63"/>
      <c r="VAD34" s="63"/>
      <c r="VAE34" s="63"/>
      <c r="VAF34" s="63"/>
      <c r="VAG34" s="63"/>
      <c r="VAH34" s="63"/>
      <c r="VAI34" s="63"/>
      <c r="VAJ34" s="63"/>
      <c r="VAK34" s="63"/>
      <c r="VAL34" s="63"/>
      <c r="VAM34" s="63"/>
      <c r="VAN34" s="63"/>
      <c r="VAO34" s="63"/>
      <c r="VAP34" s="63"/>
      <c r="VAQ34" s="63"/>
      <c r="VAR34" s="63"/>
      <c r="VAS34" s="63"/>
      <c r="VAT34" s="63"/>
      <c r="VAU34" s="63"/>
      <c r="VAV34" s="63"/>
      <c r="VAW34" s="63"/>
      <c r="VAX34" s="63"/>
      <c r="VAY34" s="63"/>
      <c r="VAZ34" s="63"/>
      <c r="VBA34" s="63"/>
      <c r="VBB34" s="63"/>
      <c r="VBC34" s="63"/>
      <c r="VBD34" s="63"/>
      <c r="VBE34" s="63"/>
      <c r="VBF34" s="63"/>
      <c r="VBG34" s="63"/>
      <c r="VBH34" s="63"/>
      <c r="VBI34" s="63"/>
      <c r="VBJ34" s="63"/>
      <c r="VBK34" s="63"/>
      <c r="VBL34" s="63"/>
      <c r="VBM34" s="63"/>
      <c r="VBN34" s="63"/>
      <c r="VBO34" s="63"/>
      <c r="VBP34" s="63"/>
      <c r="VBQ34" s="63"/>
      <c r="VBR34" s="63"/>
      <c r="VBS34" s="63"/>
      <c r="VBT34" s="63"/>
      <c r="VBU34" s="63"/>
      <c r="VBV34" s="63"/>
      <c r="VBW34" s="63"/>
      <c r="VBX34" s="63"/>
      <c r="VBY34" s="63"/>
      <c r="VBZ34" s="63"/>
      <c r="VCA34" s="63"/>
      <c r="VCB34" s="63"/>
      <c r="VCC34" s="63"/>
      <c r="VCD34" s="63"/>
      <c r="VCE34" s="63"/>
      <c r="VCF34" s="63"/>
      <c r="VCG34" s="63"/>
      <c r="VCH34" s="63"/>
      <c r="VCI34" s="63"/>
      <c r="VCJ34" s="63"/>
      <c r="VCK34" s="63"/>
      <c r="VCL34" s="63"/>
      <c r="VCM34" s="63"/>
      <c r="VCN34" s="63"/>
      <c r="VCO34" s="63"/>
      <c r="VCP34" s="63"/>
      <c r="VCQ34" s="63"/>
      <c r="VCR34" s="63"/>
      <c r="VCS34" s="63"/>
      <c r="VCT34" s="63"/>
      <c r="VCU34" s="63"/>
      <c r="VCV34" s="63"/>
      <c r="VCW34" s="63"/>
      <c r="VCX34" s="63"/>
      <c r="VCY34" s="63"/>
      <c r="VCZ34" s="63"/>
      <c r="VDA34" s="63"/>
      <c r="VDB34" s="63"/>
      <c r="VDC34" s="63"/>
      <c r="VDD34" s="63"/>
      <c r="VDE34" s="63"/>
      <c r="VDF34" s="63"/>
      <c r="VDG34" s="63"/>
      <c r="VDH34" s="63"/>
      <c r="VDI34" s="63"/>
      <c r="VDJ34" s="63"/>
      <c r="VDK34" s="63"/>
      <c r="VDL34" s="63"/>
      <c r="VDM34" s="63"/>
      <c r="VDN34" s="63"/>
      <c r="VDO34" s="63"/>
      <c r="VDP34" s="63"/>
      <c r="VDQ34" s="63"/>
      <c r="VDR34" s="63"/>
      <c r="VDS34" s="63"/>
      <c r="VDT34" s="63"/>
      <c r="VDU34" s="63"/>
      <c r="VDV34" s="63"/>
      <c r="VDW34" s="63"/>
      <c r="VDX34" s="63"/>
      <c r="VDY34" s="63"/>
      <c r="VDZ34" s="63"/>
      <c r="VEA34" s="63"/>
      <c r="VEB34" s="63"/>
      <c r="VEC34" s="63"/>
      <c r="VED34" s="63"/>
      <c r="VEE34" s="63"/>
      <c r="VEF34" s="63"/>
      <c r="VEG34" s="63"/>
      <c r="VEH34" s="63"/>
      <c r="VEI34" s="63"/>
      <c r="VEJ34" s="63"/>
      <c r="VEK34" s="63"/>
      <c r="VEL34" s="63"/>
      <c r="VEM34" s="63"/>
      <c r="VEN34" s="63"/>
      <c r="VEO34" s="63"/>
      <c r="VEP34" s="63"/>
      <c r="VEQ34" s="63"/>
      <c r="VER34" s="63"/>
      <c r="VES34" s="63"/>
      <c r="VET34" s="63"/>
      <c r="VEU34" s="63"/>
      <c r="VEV34" s="63"/>
      <c r="VEW34" s="63"/>
      <c r="VEX34" s="63"/>
      <c r="VEY34" s="63"/>
      <c r="VEZ34" s="63"/>
      <c r="VFA34" s="63"/>
      <c r="VFB34" s="63"/>
      <c r="VFC34" s="63"/>
      <c r="VFD34" s="63"/>
      <c r="VFE34" s="63"/>
      <c r="VFF34" s="63"/>
      <c r="VFG34" s="63"/>
      <c r="VFH34" s="63"/>
      <c r="VFI34" s="63"/>
      <c r="VFJ34" s="63"/>
      <c r="VFK34" s="63"/>
      <c r="VFL34" s="63"/>
      <c r="VFM34" s="63"/>
      <c r="VFN34" s="63"/>
      <c r="VFO34" s="63"/>
      <c r="VFP34" s="63"/>
      <c r="VFQ34" s="63"/>
      <c r="VFR34" s="63"/>
      <c r="VFS34" s="63"/>
      <c r="VFT34" s="63"/>
      <c r="VFU34" s="63"/>
      <c r="VFV34" s="63"/>
      <c r="VFW34" s="63"/>
      <c r="VFX34" s="63"/>
      <c r="VFY34" s="63"/>
      <c r="VFZ34" s="63"/>
      <c r="VGA34" s="63"/>
      <c r="VGB34" s="63"/>
      <c r="VGC34" s="63"/>
      <c r="VGD34" s="63"/>
      <c r="VGE34" s="63"/>
      <c r="VGF34" s="63"/>
      <c r="VGG34" s="63"/>
      <c r="VGH34" s="63"/>
      <c r="VGI34" s="63"/>
      <c r="VGJ34" s="63"/>
      <c r="VGK34" s="63"/>
      <c r="VGL34" s="63"/>
      <c r="VGM34" s="63"/>
      <c r="VGN34" s="63"/>
      <c r="VGO34" s="63"/>
      <c r="VGP34" s="63"/>
      <c r="VGQ34" s="63"/>
      <c r="VGR34" s="63"/>
      <c r="VGS34" s="63"/>
      <c r="VGT34" s="63"/>
      <c r="VGU34" s="63"/>
      <c r="VGV34" s="63"/>
      <c r="VGW34" s="63"/>
      <c r="VGX34" s="63"/>
      <c r="VGY34" s="63"/>
      <c r="VGZ34" s="63"/>
      <c r="VHA34" s="63"/>
      <c r="VHB34" s="63"/>
      <c r="VHC34" s="63"/>
      <c r="VHD34" s="63"/>
      <c r="VHE34" s="63"/>
      <c r="VHF34" s="63"/>
      <c r="VHG34" s="63"/>
      <c r="VHH34" s="63"/>
      <c r="VHI34" s="63"/>
      <c r="VHJ34" s="63"/>
      <c r="VHK34" s="63"/>
      <c r="VHL34" s="63"/>
      <c r="VHM34" s="63"/>
      <c r="VHN34" s="63"/>
      <c r="VHO34" s="63"/>
      <c r="VHP34" s="63"/>
      <c r="VHQ34" s="63"/>
      <c r="VHR34" s="63"/>
      <c r="VHS34" s="63"/>
      <c r="VHT34" s="63"/>
      <c r="VHU34" s="63"/>
      <c r="VHV34" s="63"/>
      <c r="VHW34" s="63"/>
      <c r="VHX34" s="63"/>
      <c r="VHY34" s="63"/>
      <c r="VHZ34" s="63"/>
      <c r="VIA34" s="63"/>
      <c r="VIB34" s="63"/>
      <c r="VIC34" s="63"/>
      <c r="VID34" s="63"/>
      <c r="VIE34" s="63"/>
      <c r="VIF34" s="63"/>
      <c r="VIG34" s="63"/>
      <c r="VIH34" s="63"/>
      <c r="VII34" s="63"/>
      <c r="VIJ34" s="63"/>
      <c r="VIK34" s="63"/>
      <c r="VIL34" s="63"/>
      <c r="VIM34" s="63"/>
      <c r="VIN34" s="63"/>
      <c r="VIO34" s="63"/>
      <c r="VIP34" s="63"/>
      <c r="VIQ34" s="63"/>
      <c r="VIR34" s="63"/>
      <c r="VIS34" s="63"/>
      <c r="VIT34" s="63"/>
      <c r="VIU34" s="63"/>
      <c r="VIV34" s="63"/>
      <c r="VIW34" s="63"/>
      <c r="VIX34" s="63"/>
      <c r="VIY34" s="63"/>
      <c r="VIZ34" s="63"/>
      <c r="VJA34" s="63"/>
      <c r="VJB34" s="63"/>
      <c r="VJC34" s="63"/>
      <c r="VJD34" s="63"/>
      <c r="VJE34" s="63"/>
      <c r="VJF34" s="63"/>
      <c r="VJG34" s="63"/>
      <c r="VJH34" s="63"/>
      <c r="VJI34" s="63"/>
      <c r="VJJ34" s="63"/>
      <c r="VJK34" s="63"/>
      <c r="VJL34" s="63"/>
      <c r="VJM34" s="63"/>
      <c r="VJN34" s="63"/>
      <c r="VJO34" s="63"/>
      <c r="VJP34" s="63"/>
      <c r="VJQ34" s="63"/>
      <c r="VJR34" s="63"/>
      <c r="VJS34" s="63"/>
      <c r="VJT34" s="63"/>
      <c r="VJU34" s="63"/>
      <c r="VJV34" s="63"/>
      <c r="VJW34" s="63"/>
      <c r="VJX34" s="63"/>
      <c r="VJY34" s="63"/>
      <c r="VJZ34" s="63"/>
      <c r="VKA34" s="63"/>
      <c r="VKB34" s="63"/>
      <c r="VKC34" s="63"/>
      <c r="VKD34" s="63"/>
      <c r="VKE34" s="63"/>
      <c r="VKF34" s="63"/>
      <c r="VKG34" s="63"/>
      <c r="VKH34" s="63"/>
      <c r="VKI34" s="63"/>
      <c r="VKJ34" s="63"/>
      <c r="VKK34" s="63"/>
      <c r="VKL34" s="63"/>
      <c r="VKM34" s="63"/>
      <c r="VKN34" s="63"/>
      <c r="VKO34" s="63"/>
      <c r="VKP34" s="63"/>
      <c r="VKQ34" s="63"/>
      <c r="VKR34" s="63"/>
      <c r="VKS34" s="63"/>
      <c r="VKT34" s="63"/>
      <c r="VKU34" s="63"/>
      <c r="VKV34" s="63"/>
      <c r="VKW34" s="63"/>
      <c r="VKX34" s="63"/>
      <c r="VKY34" s="63"/>
      <c r="VKZ34" s="63"/>
      <c r="VLA34" s="63"/>
      <c r="VLB34" s="63"/>
      <c r="VLC34" s="63"/>
      <c r="VLD34" s="63"/>
      <c r="VLE34" s="63"/>
      <c r="VLF34" s="63"/>
      <c r="VLG34" s="63"/>
      <c r="VLH34" s="63"/>
      <c r="VLI34" s="63"/>
      <c r="VLJ34" s="63"/>
      <c r="VLK34" s="63"/>
      <c r="VLL34" s="63"/>
      <c r="VLM34" s="63"/>
      <c r="VLN34" s="63"/>
      <c r="VLO34" s="63"/>
      <c r="VLP34" s="63"/>
      <c r="VLQ34" s="63"/>
      <c r="VLR34" s="63"/>
      <c r="VLS34" s="63"/>
      <c r="VLT34" s="63"/>
      <c r="VLU34" s="63"/>
      <c r="VLV34" s="63"/>
      <c r="VLW34" s="63"/>
      <c r="VLX34" s="63"/>
      <c r="VLY34" s="63"/>
      <c r="VLZ34" s="63"/>
      <c r="VMA34" s="63"/>
      <c r="VMB34" s="63"/>
      <c r="VMC34" s="63"/>
      <c r="VMD34" s="63"/>
      <c r="VME34" s="63"/>
      <c r="VMF34" s="63"/>
      <c r="VMG34" s="63"/>
      <c r="VMH34" s="63"/>
      <c r="VMI34" s="63"/>
      <c r="VMJ34" s="63"/>
      <c r="VMK34" s="63"/>
      <c r="VML34" s="63"/>
      <c r="VMM34" s="63"/>
      <c r="VMN34" s="63"/>
      <c r="VMO34" s="63"/>
      <c r="VMP34" s="63"/>
      <c r="VMQ34" s="63"/>
      <c r="VMR34" s="63"/>
      <c r="VMS34" s="63"/>
      <c r="VMT34" s="63"/>
      <c r="VMU34" s="63"/>
      <c r="VMV34" s="63"/>
      <c r="VMW34" s="63"/>
      <c r="VMX34" s="63"/>
      <c r="VMY34" s="63"/>
      <c r="VMZ34" s="63"/>
      <c r="VNA34" s="63"/>
      <c r="VNB34" s="63"/>
      <c r="VNC34" s="63"/>
      <c r="VND34" s="63"/>
      <c r="VNE34" s="63"/>
      <c r="VNF34" s="63"/>
      <c r="VNG34" s="63"/>
      <c r="VNH34" s="63"/>
      <c r="VNI34" s="63"/>
      <c r="VNJ34" s="63"/>
      <c r="VNK34" s="63"/>
      <c r="VNL34" s="63"/>
      <c r="VNM34" s="63"/>
      <c r="VNN34" s="63"/>
      <c r="VNO34" s="63"/>
      <c r="VNP34" s="63"/>
      <c r="VNQ34" s="63"/>
      <c r="VNR34" s="63"/>
      <c r="VNS34" s="63"/>
      <c r="VNT34" s="63"/>
      <c r="VNU34" s="63"/>
      <c r="VNV34" s="63"/>
      <c r="VNW34" s="63"/>
      <c r="VNX34" s="63"/>
      <c r="VNY34" s="63"/>
      <c r="VNZ34" s="63"/>
      <c r="VOA34" s="63"/>
      <c r="VOB34" s="63"/>
      <c r="VOC34" s="63"/>
      <c r="VOD34" s="63"/>
      <c r="VOE34" s="63"/>
      <c r="VOF34" s="63"/>
      <c r="VOG34" s="63"/>
      <c r="VOH34" s="63"/>
      <c r="VOI34" s="63"/>
      <c r="VOJ34" s="63"/>
      <c r="VOK34" s="63"/>
      <c r="VOL34" s="63"/>
      <c r="VOM34" s="63"/>
      <c r="VON34" s="63"/>
      <c r="VOO34" s="63"/>
      <c r="VOP34" s="63"/>
      <c r="VOQ34" s="63"/>
      <c r="VOR34" s="63"/>
      <c r="VOS34" s="63"/>
      <c r="VOT34" s="63"/>
      <c r="VOU34" s="63"/>
      <c r="VOV34" s="63"/>
      <c r="VOW34" s="63"/>
      <c r="VOX34" s="63"/>
      <c r="VOY34" s="63"/>
      <c r="VOZ34" s="63"/>
      <c r="VPA34" s="63"/>
      <c r="VPB34" s="63"/>
      <c r="VPC34" s="63"/>
      <c r="VPD34" s="63"/>
      <c r="VPE34" s="63"/>
      <c r="VPF34" s="63"/>
      <c r="VPG34" s="63"/>
      <c r="VPH34" s="63"/>
      <c r="VPI34" s="63"/>
      <c r="VPJ34" s="63"/>
      <c r="VPK34" s="63"/>
      <c r="VPL34" s="63"/>
      <c r="VPM34" s="63"/>
      <c r="VPN34" s="63"/>
      <c r="VPO34" s="63"/>
      <c r="VPP34" s="63"/>
      <c r="VPQ34" s="63"/>
      <c r="VPR34" s="63"/>
      <c r="VPS34" s="63"/>
      <c r="VPT34" s="63"/>
      <c r="VPU34" s="63"/>
      <c r="VPV34" s="63"/>
      <c r="VPW34" s="63"/>
      <c r="VPX34" s="63"/>
      <c r="VPY34" s="63"/>
      <c r="VPZ34" s="63"/>
      <c r="VQA34" s="63"/>
      <c r="VQB34" s="63"/>
      <c r="VQC34" s="63"/>
      <c r="VQD34" s="63"/>
      <c r="VQE34" s="63"/>
      <c r="VQF34" s="63"/>
      <c r="VQG34" s="63"/>
      <c r="VQH34" s="63"/>
      <c r="VQI34" s="63"/>
      <c r="VQJ34" s="63"/>
      <c r="VQK34" s="63"/>
      <c r="VQL34" s="63"/>
      <c r="VQM34" s="63"/>
      <c r="VQN34" s="63"/>
      <c r="VQO34" s="63"/>
      <c r="VQP34" s="63"/>
      <c r="VQQ34" s="63"/>
      <c r="VQR34" s="63"/>
      <c r="VQS34" s="63"/>
      <c r="VQT34" s="63"/>
      <c r="VQU34" s="63"/>
      <c r="VQV34" s="63"/>
      <c r="VQW34" s="63"/>
      <c r="VQX34" s="63"/>
      <c r="VQY34" s="63"/>
      <c r="VQZ34" s="63"/>
      <c r="VRA34" s="63"/>
      <c r="VRB34" s="63"/>
      <c r="VRC34" s="63"/>
      <c r="VRD34" s="63"/>
      <c r="VRE34" s="63"/>
      <c r="VRF34" s="63"/>
      <c r="VRG34" s="63"/>
      <c r="VRH34" s="63"/>
      <c r="VRI34" s="63"/>
      <c r="VRJ34" s="63"/>
      <c r="VRK34" s="63"/>
      <c r="VRL34" s="63"/>
      <c r="VRM34" s="63"/>
      <c r="VRN34" s="63"/>
      <c r="VRO34" s="63"/>
      <c r="VRP34" s="63"/>
      <c r="VRQ34" s="63"/>
      <c r="VRR34" s="63"/>
      <c r="VRS34" s="63"/>
      <c r="VRT34" s="63"/>
      <c r="VRU34" s="63"/>
      <c r="VRV34" s="63"/>
      <c r="VRW34" s="63"/>
      <c r="VRX34" s="63"/>
      <c r="VRY34" s="63"/>
      <c r="VRZ34" s="63"/>
      <c r="VSA34" s="63"/>
      <c r="VSB34" s="63"/>
      <c r="VSC34" s="63"/>
      <c r="VSD34" s="63"/>
      <c r="VSE34" s="63"/>
      <c r="VSF34" s="63"/>
      <c r="VSG34" s="63"/>
      <c r="VSH34" s="63"/>
      <c r="VSI34" s="63"/>
      <c r="VSJ34" s="63"/>
      <c r="VSK34" s="63"/>
      <c r="VSL34" s="63"/>
      <c r="VSM34" s="63"/>
      <c r="VSN34" s="63"/>
      <c r="VSO34" s="63"/>
      <c r="VSP34" s="63"/>
      <c r="VSQ34" s="63"/>
      <c r="VSR34" s="63"/>
      <c r="VSS34" s="63"/>
      <c r="VST34" s="63"/>
      <c r="VSU34" s="63"/>
      <c r="VSV34" s="63"/>
      <c r="VSW34" s="63"/>
      <c r="VSX34" s="63"/>
      <c r="VSY34" s="63"/>
      <c r="VSZ34" s="63"/>
      <c r="VTA34" s="63"/>
      <c r="VTB34" s="63"/>
      <c r="VTC34" s="63"/>
      <c r="VTD34" s="63"/>
      <c r="VTE34" s="63"/>
      <c r="VTF34" s="63"/>
      <c r="VTG34" s="63"/>
      <c r="VTH34" s="63"/>
      <c r="VTI34" s="63"/>
      <c r="VTJ34" s="63"/>
      <c r="VTK34" s="63"/>
      <c r="VTL34" s="63"/>
      <c r="VTM34" s="63"/>
      <c r="VTN34" s="63"/>
      <c r="VTO34" s="63"/>
      <c r="VTP34" s="63"/>
      <c r="VTQ34" s="63"/>
      <c r="VTR34" s="63"/>
      <c r="VTS34" s="63"/>
      <c r="VTT34" s="63"/>
      <c r="VTU34" s="63"/>
      <c r="VTV34" s="63"/>
      <c r="VTW34" s="63"/>
      <c r="VTX34" s="63"/>
      <c r="VTY34" s="63"/>
      <c r="VTZ34" s="63"/>
      <c r="VUA34" s="63"/>
      <c r="VUB34" s="63"/>
      <c r="VUC34" s="63"/>
      <c r="VUD34" s="63"/>
      <c r="VUE34" s="63"/>
      <c r="VUF34" s="63"/>
      <c r="VUG34" s="63"/>
      <c r="VUH34" s="63"/>
      <c r="VUI34" s="63"/>
      <c r="VUJ34" s="63"/>
      <c r="VUK34" s="63"/>
      <c r="VUL34" s="63"/>
      <c r="VUM34" s="63"/>
      <c r="VUN34" s="63"/>
      <c r="VUO34" s="63"/>
      <c r="VUP34" s="63"/>
      <c r="VUQ34" s="63"/>
      <c r="VUR34" s="63"/>
      <c r="VUS34" s="63"/>
      <c r="VUT34" s="63"/>
      <c r="VUU34" s="63"/>
      <c r="VUV34" s="63"/>
      <c r="VUW34" s="63"/>
      <c r="VUX34" s="63"/>
      <c r="VUY34" s="63"/>
      <c r="VUZ34" s="63"/>
      <c r="VVA34" s="63"/>
      <c r="VVB34" s="63"/>
      <c r="VVC34" s="63"/>
      <c r="VVD34" s="63"/>
      <c r="VVE34" s="63"/>
      <c r="VVF34" s="63"/>
      <c r="VVG34" s="63"/>
      <c r="VVH34" s="63"/>
      <c r="VVI34" s="63"/>
      <c r="VVJ34" s="63"/>
      <c r="VVK34" s="63"/>
      <c r="VVL34" s="63"/>
      <c r="VVM34" s="63"/>
      <c r="VVN34" s="63"/>
      <c r="VVO34" s="63"/>
      <c r="VVP34" s="63"/>
      <c r="VVQ34" s="63"/>
      <c r="VVR34" s="63"/>
      <c r="VVS34" s="63"/>
      <c r="VVT34" s="63"/>
      <c r="VVU34" s="63"/>
      <c r="VVV34" s="63"/>
      <c r="VVW34" s="63"/>
      <c r="VVX34" s="63"/>
      <c r="VVY34" s="63"/>
      <c r="VVZ34" s="63"/>
      <c r="VWA34" s="63"/>
      <c r="VWB34" s="63"/>
      <c r="VWC34" s="63"/>
      <c r="VWD34" s="63"/>
      <c r="VWE34" s="63"/>
      <c r="VWF34" s="63"/>
      <c r="VWG34" s="63"/>
      <c r="VWH34" s="63"/>
      <c r="VWI34" s="63"/>
      <c r="VWJ34" s="63"/>
      <c r="VWK34" s="63"/>
      <c r="VWL34" s="63"/>
      <c r="VWM34" s="63"/>
      <c r="VWN34" s="63"/>
      <c r="VWO34" s="63"/>
      <c r="VWP34" s="63"/>
      <c r="VWQ34" s="63"/>
      <c r="VWR34" s="63"/>
      <c r="VWS34" s="63"/>
      <c r="VWT34" s="63"/>
      <c r="VWU34" s="63"/>
      <c r="VWV34" s="63"/>
      <c r="VWW34" s="63"/>
      <c r="VWX34" s="63"/>
      <c r="VWY34" s="63"/>
      <c r="VWZ34" s="63"/>
      <c r="VXA34" s="63"/>
      <c r="VXB34" s="63"/>
      <c r="VXC34" s="63"/>
      <c r="VXD34" s="63"/>
      <c r="VXE34" s="63"/>
      <c r="VXF34" s="63"/>
      <c r="VXG34" s="63"/>
      <c r="VXH34" s="63"/>
      <c r="VXI34" s="63"/>
      <c r="VXJ34" s="63"/>
      <c r="VXK34" s="63"/>
      <c r="VXL34" s="63"/>
      <c r="VXM34" s="63"/>
      <c r="VXN34" s="63"/>
      <c r="VXO34" s="63"/>
      <c r="VXP34" s="63"/>
      <c r="VXQ34" s="63"/>
      <c r="VXR34" s="63"/>
      <c r="VXS34" s="63"/>
      <c r="VXT34" s="63"/>
      <c r="VXU34" s="63"/>
      <c r="VXV34" s="63"/>
      <c r="VXW34" s="63"/>
      <c r="VXX34" s="63"/>
      <c r="VXY34" s="63"/>
      <c r="VXZ34" s="63"/>
      <c r="VYA34" s="63"/>
      <c r="VYB34" s="63"/>
      <c r="VYC34" s="63"/>
      <c r="VYD34" s="63"/>
      <c r="VYE34" s="63"/>
      <c r="VYF34" s="63"/>
      <c r="VYG34" s="63"/>
      <c r="VYH34" s="63"/>
      <c r="VYI34" s="63"/>
      <c r="VYJ34" s="63"/>
      <c r="VYK34" s="63"/>
      <c r="VYL34" s="63"/>
      <c r="VYM34" s="63"/>
      <c r="VYN34" s="63"/>
      <c r="VYO34" s="63"/>
      <c r="VYP34" s="63"/>
      <c r="VYQ34" s="63"/>
      <c r="VYR34" s="63"/>
      <c r="VYS34" s="63"/>
      <c r="VYT34" s="63"/>
      <c r="VYU34" s="63"/>
      <c r="VYV34" s="63"/>
      <c r="VYW34" s="63"/>
      <c r="VYX34" s="63"/>
      <c r="VYY34" s="63"/>
      <c r="VYZ34" s="63"/>
      <c r="VZA34" s="63"/>
      <c r="VZB34" s="63"/>
      <c r="VZC34" s="63"/>
      <c r="VZD34" s="63"/>
      <c r="VZE34" s="63"/>
      <c r="VZF34" s="63"/>
      <c r="VZG34" s="63"/>
      <c r="VZH34" s="63"/>
      <c r="VZI34" s="63"/>
      <c r="VZJ34" s="63"/>
      <c r="VZK34" s="63"/>
      <c r="VZL34" s="63"/>
      <c r="VZM34" s="63"/>
      <c r="VZN34" s="63"/>
      <c r="VZO34" s="63"/>
      <c r="VZP34" s="63"/>
      <c r="VZQ34" s="63"/>
      <c r="VZR34" s="63"/>
      <c r="VZS34" s="63"/>
      <c r="VZT34" s="63"/>
      <c r="VZU34" s="63"/>
      <c r="VZV34" s="63"/>
      <c r="VZW34" s="63"/>
      <c r="VZX34" s="63"/>
      <c r="VZY34" s="63"/>
      <c r="VZZ34" s="63"/>
      <c r="WAA34" s="63"/>
      <c r="WAB34" s="63"/>
      <c r="WAC34" s="63"/>
      <c r="WAD34" s="63"/>
      <c r="WAE34" s="63"/>
      <c r="WAF34" s="63"/>
      <c r="WAG34" s="63"/>
      <c r="WAH34" s="63"/>
      <c r="WAI34" s="63"/>
      <c r="WAJ34" s="63"/>
      <c r="WAK34" s="63"/>
      <c r="WAL34" s="63"/>
      <c r="WAM34" s="63"/>
      <c r="WAN34" s="63"/>
      <c r="WAO34" s="63"/>
      <c r="WAP34" s="63"/>
      <c r="WAQ34" s="63"/>
      <c r="WAR34" s="63"/>
      <c r="WAS34" s="63"/>
      <c r="WAT34" s="63"/>
      <c r="WAU34" s="63"/>
      <c r="WAV34" s="63"/>
      <c r="WAW34" s="63"/>
      <c r="WAX34" s="63"/>
      <c r="WAY34" s="63"/>
      <c r="WAZ34" s="63"/>
      <c r="WBA34" s="63"/>
      <c r="WBB34" s="63"/>
      <c r="WBC34" s="63"/>
      <c r="WBD34" s="63"/>
      <c r="WBE34" s="63"/>
      <c r="WBF34" s="63"/>
      <c r="WBG34" s="63"/>
      <c r="WBH34" s="63"/>
      <c r="WBI34" s="63"/>
      <c r="WBJ34" s="63"/>
      <c r="WBK34" s="63"/>
      <c r="WBL34" s="63"/>
      <c r="WBM34" s="63"/>
      <c r="WBN34" s="63"/>
      <c r="WBO34" s="63"/>
      <c r="WBP34" s="63"/>
      <c r="WBQ34" s="63"/>
      <c r="WBR34" s="63"/>
      <c r="WBS34" s="63"/>
      <c r="WBT34" s="63"/>
      <c r="WBU34" s="63"/>
      <c r="WBV34" s="63"/>
      <c r="WBW34" s="63"/>
      <c r="WBX34" s="63"/>
      <c r="WBY34" s="63"/>
      <c r="WBZ34" s="63"/>
      <c r="WCA34" s="63"/>
      <c r="WCB34" s="63"/>
      <c r="WCC34" s="63"/>
      <c r="WCD34" s="63"/>
      <c r="WCE34" s="63"/>
      <c r="WCF34" s="63"/>
      <c r="WCG34" s="63"/>
      <c r="WCH34" s="63"/>
      <c r="WCI34" s="63"/>
      <c r="WCJ34" s="63"/>
      <c r="WCK34" s="63"/>
      <c r="WCL34" s="63"/>
      <c r="WCM34" s="63"/>
      <c r="WCN34" s="63"/>
      <c r="WCO34" s="63"/>
      <c r="WCP34" s="63"/>
      <c r="WCQ34" s="63"/>
      <c r="WCR34" s="63"/>
      <c r="WCS34" s="63"/>
      <c r="WCT34" s="63"/>
      <c r="WCU34" s="63"/>
      <c r="WCV34" s="63"/>
      <c r="WCW34" s="63"/>
      <c r="WCX34" s="63"/>
      <c r="WCY34" s="63"/>
      <c r="WCZ34" s="63"/>
      <c r="WDA34" s="63"/>
      <c r="WDB34" s="63"/>
      <c r="WDC34" s="63"/>
      <c r="WDD34" s="63"/>
      <c r="WDE34" s="63"/>
      <c r="WDF34" s="63"/>
      <c r="WDG34" s="63"/>
      <c r="WDH34" s="63"/>
      <c r="WDI34" s="63"/>
      <c r="WDJ34" s="63"/>
      <c r="WDK34" s="63"/>
      <c r="WDL34" s="63"/>
      <c r="WDM34" s="63"/>
      <c r="WDN34" s="63"/>
      <c r="WDO34" s="63"/>
      <c r="WDP34" s="63"/>
      <c r="WDQ34" s="63"/>
      <c r="WDR34" s="63"/>
      <c r="WDS34" s="63"/>
      <c r="WDT34" s="63"/>
      <c r="WDU34" s="63"/>
      <c r="WDV34" s="63"/>
      <c r="WDW34" s="63"/>
      <c r="WDX34" s="63"/>
      <c r="WDY34" s="63"/>
      <c r="WDZ34" s="63"/>
      <c r="WEA34" s="63"/>
      <c r="WEB34" s="63"/>
      <c r="WEC34" s="63"/>
      <c r="WED34" s="63"/>
      <c r="WEE34" s="63"/>
      <c r="WEF34" s="63"/>
      <c r="WEG34" s="63"/>
      <c r="WEH34" s="63"/>
      <c r="WEI34" s="63"/>
      <c r="WEJ34" s="63"/>
      <c r="WEK34" s="63"/>
      <c r="WEL34" s="63"/>
      <c r="WEM34" s="63"/>
      <c r="WEN34" s="63"/>
      <c r="WEO34" s="63"/>
      <c r="WEP34" s="63"/>
      <c r="WEQ34" s="63"/>
      <c r="WER34" s="63"/>
      <c r="WES34" s="63"/>
      <c r="WET34" s="63"/>
      <c r="WEU34" s="63"/>
      <c r="WEV34" s="63"/>
      <c r="WEW34" s="63"/>
      <c r="WEX34" s="63"/>
      <c r="WEY34" s="63"/>
      <c r="WEZ34" s="63"/>
      <c r="WFA34" s="63"/>
      <c r="WFB34" s="63"/>
      <c r="WFC34" s="63"/>
      <c r="WFD34" s="63"/>
      <c r="WFE34" s="63"/>
      <c r="WFF34" s="63"/>
      <c r="WFG34" s="63"/>
      <c r="WFH34" s="63"/>
      <c r="WFI34" s="63"/>
      <c r="WFJ34" s="63"/>
      <c r="WFK34" s="63"/>
      <c r="WFL34" s="63"/>
      <c r="WFM34" s="63"/>
      <c r="WFN34" s="63"/>
      <c r="WFO34" s="63"/>
      <c r="WFP34" s="63"/>
      <c r="WFQ34" s="63"/>
      <c r="WFR34" s="63"/>
      <c r="WFS34" s="63"/>
      <c r="WFT34" s="63"/>
      <c r="WFU34" s="63"/>
      <c r="WFV34" s="63"/>
      <c r="WFW34" s="63"/>
      <c r="WFX34" s="63"/>
      <c r="WFY34" s="63"/>
      <c r="WFZ34" s="63"/>
      <c r="WGA34" s="63"/>
      <c r="WGB34" s="63"/>
      <c r="WGC34" s="63"/>
      <c r="WGD34" s="63"/>
      <c r="WGE34" s="63"/>
      <c r="WGF34" s="63"/>
      <c r="WGG34" s="63"/>
      <c r="WGH34" s="63"/>
      <c r="WGI34" s="63"/>
      <c r="WGJ34" s="63"/>
      <c r="WGK34" s="63"/>
      <c r="WGL34" s="63"/>
      <c r="WGM34" s="63"/>
      <c r="WGN34" s="63"/>
      <c r="WGO34" s="63"/>
      <c r="WGP34" s="63"/>
      <c r="WGQ34" s="63"/>
      <c r="WGR34" s="63"/>
      <c r="WGS34" s="63"/>
      <c r="WGT34" s="63"/>
      <c r="WGU34" s="63"/>
      <c r="WGV34" s="63"/>
      <c r="WGW34" s="63"/>
      <c r="WGX34" s="63"/>
      <c r="WGY34" s="63"/>
      <c r="WGZ34" s="63"/>
      <c r="WHA34" s="63"/>
      <c r="WHB34" s="63"/>
      <c r="WHC34" s="63"/>
      <c r="WHD34" s="63"/>
      <c r="WHE34" s="63"/>
      <c r="WHF34" s="63"/>
      <c r="WHG34" s="63"/>
      <c r="WHH34" s="63"/>
      <c r="WHI34" s="63"/>
      <c r="WHJ34" s="63"/>
      <c r="WHK34" s="63"/>
      <c r="WHL34" s="63"/>
      <c r="WHM34" s="63"/>
      <c r="WHN34" s="63"/>
      <c r="WHO34" s="63"/>
      <c r="WHP34" s="63"/>
      <c r="WHQ34" s="63"/>
      <c r="WHR34" s="63"/>
      <c r="WHS34" s="63"/>
      <c r="WHT34" s="63"/>
      <c r="WHU34" s="63"/>
      <c r="WHV34" s="63"/>
      <c r="WHW34" s="63"/>
      <c r="WHX34" s="63"/>
      <c r="WHY34" s="63"/>
      <c r="WHZ34" s="63"/>
      <c r="WIA34" s="63"/>
      <c r="WIB34" s="63"/>
      <c r="WIC34" s="63"/>
      <c r="WID34" s="63"/>
      <c r="WIE34" s="63"/>
      <c r="WIF34" s="63"/>
      <c r="WIG34" s="63"/>
      <c r="WIH34" s="63"/>
      <c r="WII34" s="63"/>
      <c r="WIJ34" s="63"/>
      <c r="WIK34" s="63"/>
      <c r="WIL34" s="63"/>
      <c r="WIM34" s="63"/>
      <c r="WIN34" s="63"/>
      <c r="WIO34" s="63"/>
      <c r="WIP34" s="63"/>
      <c r="WIQ34" s="63"/>
      <c r="WIR34" s="63"/>
      <c r="WIS34" s="63"/>
      <c r="WIT34" s="63"/>
      <c r="WIU34" s="63"/>
      <c r="WIV34" s="63"/>
      <c r="WIW34" s="63"/>
      <c r="WIX34" s="63"/>
      <c r="WIY34" s="63"/>
      <c r="WIZ34" s="63"/>
      <c r="WJA34" s="63"/>
      <c r="WJB34" s="63"/>
      <c r="WJC34" s="63"/>
      <c r="WJD34" s="63"/>
      <c r="WJE34" s="63"/>
      <c r="WJF34" s="63"/>
      <c r="WJG34" s="63"/>
      <c r="WJH34" s="63"/>
      <c r="WJI34" s="63"/>
      <c r="WJJ34" s="63"/>
      <c r="WJK34" s="63"/>
      <c r="WJL34" s="63"/>
      <c r="WJM34" s="63"/>
      <c r="WJN34" s="63"/>
      <c r="WJO34" s="63"/>
      <c r="WJP34" s="63"/>
      <c r="WJQ34" s="63"/>
      <c r="WJR34" s="63"/>
      <c r="WJS34" s="63"/>
      <c r="WJT34" s="63"/>
      <c r="WJU34" s="63"/>
      <c r="WJV34" s="63"/>
      <c r="WJW34" s="63"/>
      <c r="WJX34" s="63"/>
      <c r="WJY34" s="63"/>
      <c r="WJZ34" s="63"/>
      <c r="WKA34" s="63"/>
      <c r="WKB34" s="63"/>
      <c r="WKC34" s="63"/>
      <c r="WKD34" s="63"/>
      <c r="WKE34" s="63"/>
      <c r="WKF34" s="63"/>
      <c r="WKG34" s="63"/>
      <c r="WKH34" s="63"/>
      <c r="WKI34" s="63"/>
      <c r="WKJ34" s="63"/>
      <c r="WKK34" s="63"/>
      <c r="WKL34" s="63"/>
      <c r="WKM34" s="63"/>
      <c r="WKN34" s="63"/>
      <c r="WKO34" s="63"/>
      <c r="WKP34" s="63"/>
      <c r="WKQ34" s="63"/>
      <c r="WKR34" s="63"/>
      <c r="WKS34" s="63"/>
      <c r="WKT34" s="63"/>
      <c r="WKU34" s="63"/>
      <c r="WKV34" s="63"/>
      <c r="WKW34" s="63"/>
      <c r="WKX34" s="63"/>
      <c r="WKY34" s="63"/>
      <c r="WKZ34" s="63"/>
      <c r="WLA34" s="63"/>
      <c r="WLB34" s="63"/>
      <c r="WLC34" s="63"/>
      <c r="WLD34" s="63"/>
      <c r="WLE34" s="63"/>
      <c r="WLF34" s="63"/>
      <c r="WLG34" s="63"/>
      <c r="WLH34" s="63"/>
      <c r="WLI34" s="63"/>
      <c r="WLJ34" s="63"/>
      <c r="WLK34" s="63"/>
      <c r="WLL34" s="63"/>
      <c r="WLM34" s="63"/>
      <c r="WLN34" s="63"/>
      <c r="WLO34" s="63"/>
      <c r="WLP34" s="63"/>
      <c r="WLQ34" s="63"/>
      <c r="WLR34" s="63"/>
      <c r="WLS34" s="63"/>
      <c r="WLT34" s="63"/>
      <c r="WLU34" s="63"/>
      <c r="WLV34" s="63"/>
      <c r="WLW34" s="63"/>
      <c r="WLX34" s="63"/>
      <c r="WLY34" s="63"/>
      <c r="WLZ34" s="63"/>
      <c r="WMA34" s="63"/>
      <c r="WMB34" s="63"/>
      <c r="WMC34" s="63"/>
      <c r="WMD34" s="63"/>
      <c r="WME34" s="63"/>
      <c r="WMF34" s="63"/>
      <c r="WMG34" s="63"/>
      <c r="WMH34" s="63"/>
      <c r="WMI34" s="63"/>
      <c r="WMJ34" s="63"/>
      <c r="WMK34" s="63"/>
      <c r="WML34" s="63"/>
      <c r="WMM34" s="63"/>
      <c r="WMN34" s="63"/>
      <c r="WMO34" s="63"/>
      <c r="WMP34" s="63"/>
      <c r="WMQ34" s="63"/>
      <c r="WMR34" s="63"/>
      <c r="WMS34" s="63"/>
      <c r="WMT34" s="63"/>
      <c r="WMU34" s="63"/>
      <c r="WMV34" s="63"/>
      <c r="WMW34" s="63"/>
      <c r="WMX34" s="63"/>
      <c r="WMY34" s="63"/>
      <c r="WMZ34" s="63"/>
      <c r="WNA34" s="63"/>
      <c r="WNB34" s="63"/>
      <c r="WNC34" s="63"/>
      <c r="WND34" s="63"/>
      <c r="WNE34" s="63"/>
      <c r="WNF34" s="63"/>
      <c r="WNG34" s="63"/>
      <c r="WNH34" s="63"/>
      <c r="WNI34" s="63"/>
      <c r="WNJ34" s="63"/>
      <c r="WNK34" s="63"/>
      <c r="WNL34" s="63"/>
      <c r="WNM34" s="63"/>
      <c r="WNN34" s="63"/>
      <c r="WNO34" s="63"/>
      <c r="WNP34" s="63"/>
      <c r="WNQ34" s="63"/>
      <c r="WNR34" s="63"/>
      <c r="WNS34" s="63"/>
      <c r="WNT34" s="63"/>
      <c r="WNU34" s="63"/>
      <c r="WNV34" s="63"/>
      <c r="WNW34" s="63"/>
      <c r="WNX34" s="63"/>
      <c r="WNY34" s="63"/>
      <c r="WNZ34" s="63"/>
      <c r="WOA34" s="63"/>
      <c r="WOB34" s="63"/>
      <c r="WOC34" s="63"/>
      <c r="WOD34" s="63"/>
      <c r="WOE34" s="63"/>
      <c r="WOF34" s="63"/>
      <c r="WOG34" s="63"/>
      <c r="WOH34" s="63"/>
      <c r="WOI34" s="63"/>
      <c r="WOJ34" s="63"/>
      <c r="WOK34" s="63"/>
      <c r="WOL34" s="63"/>
      <c r="WOM34" s="63"/>
      <c r="WON34" s="63"/>
      <c r="WOO34" s="63"/>
      <c r="WOP34" s="63"/>
      <c r="WOQ34" s="63"/>
      <c r="WOR34" s="63"/>
      <c r="WOS34" s="63"/>
      <c r="WOT34" s="63"/>
      <c r="WOU34" s="63"/>
      <c r="WOV34" s="63"/>
      <c r="WOW34" s="63"/>
      <c r="WOX34" s="63"/>
      <c r="WOY34" s="63"/>
      <c r="WOZ34" s="63"/>
      <c r="WPA34" s="63"/>
      <c r="WPB34" s="63"/>
      <c r="WPC34" s="63"/>
      <c r="WPD34" s="63"/>
      <c r="WPE34" s="63"/>
      <c r="WPF34" s="63"/>
      <c r="WPG34" s="63"/>
      <c r="WPH34" s="63"/>
      <c r="WPI34" s="63"/>
      <c r="WPJ34" s="63"/>
      <c r="WPK34" s="63"/>
      <c r="WPL34" s="63"/>
      <c r="WPM34" s="63"/>
      <c r="WPN34" s="63"/>
      <c r="WPO34" s="63"/>
      <c r="WPP34" s="63"/>
      <c r="WPQ34" s="63"/>
      <c r="WPR34" s="63"/>
      <c r="WPS34" s="63"/>
      <c r="WPT34" s="63"/>
      <c r="WPU34" s="63"/>
      <c r="WPV34" s="63"/>
      <c r="WPW34" s="63"/>
      <c r="WPX34" s="63"/>
      <c r="WPY34" s="63"/>
      <c r="WPZ34" s="63"/>
      <c r="WQA34" s="63"/>
      <c r="WQB34" s="63"/>
      <c r="WQC34" s="63"/>
      <c r="WQD34" s="63"/>
      <c r="WQE34" s="63"/>
      <c r="WQF34" s="63"/>
      <c r="WQG34" s="63"/>
      <c r="WQH34" s="63"/>
      <c r="WQI34" s="63"/>
      <c r="WQJ34" s="63"/>
      <c r="WQK34" s="63"/>
      <c r="WQL34" s="63"/>
      <c r="WQM34" s="63"/>
      <c r="WQN34" s="63"/>
      <c r="WQO34" s="63"/>
      <c r="WQP34" s="63"/>
      <c r="WQQ34" s="63"/>
      <c r="WQR34" s="63"/>
      <c r="WQS34" s="63"/>
      <c r="WQT34" s="63"/>
      <c r="WQU34" s="63"/>
      <c r="WQV34" s="63"/>
      <c r="WQW34" s="63"/>
      <c r="WQX34" s="63"/>
      <c r="WQY34" s="63"/>
      <c r="WQZ34" s="63"/>
      <c r="WRA34" s="63"/>
      <c r="WRB34" s="63"/>
      <c r="WRC34" s="63"/>
      <c r="WRD34" s="63"/>
      <c r="WRE34" s="63"/>
      <c r="WRF34" s="63"/>
      <c r="WRG34" s="63"/>
      <c r="WRH34" s="63"/>
      <c r="WRI34" s="63"/>
      <c r="WRJ34" s="63"/>
      <c r="WRK34" s="63"/>
      <c r="WRL34" s="63"/>
      <c r="WRM34" s="63"/>
      <c r="WRN34" s="63"/>
      <c r="WRO34" s="63"/>
      <c r="WRP34" s="63"/>
      <c r="WRQ34" s="63"/>
      <c r="WRR34" s="63"/>
      <c r="WRS34" s="63"/>
      <c r="WRT34" s="63"/>
      <c r="WRU34" s="63"/>
      <c r="WRV34" s="63"/>
      <c r="WRW34" s="63"/>
      <c r="WRX34" s="63"/>
      <c r="WRY34" s="63"/>
      <c r="WRZ34" s="63"/>
      <c r="WSA34" s="63"/>
      <c r="WSB34" s="63"/>
      <c r="WSC34" s="63"/>
      <c r="WSD34" s="63"/>
      <c r="WSE34" s="63"/>
      <c r="WSF34" s="63"/>
      <c r="WSG34" s="63"/>
      <c r="WSH34" s="63"/>
      <c r="WSI34" s="63"/>
      <c r="WSJ34" s="63"/>
      <c r="WSK34" s="63"/>
      <c r="WSL34" s="63"/>
      <c r="WSM34" s="63"/>
      <c r="WSN34" s="63"/>
      <c r="WSO34" s="63"/>
      <c r="WSP34" s="63"/>
      <c r="WSQ34" s="63"/>
      <c r="WSR34" s="63"/>
      <c r="WSS34" s="63"/>
      <c r="WST34" s="63"/>
      <c r="WSU34" s="63"/>
      <c r="WSV34" s="63"/>
      <c r="WSW34" s="63"/>
      <c r="WSX34" s="63"/>
      <c r="WSY34" s="63"/>
      <c r="WSZ34" s="63"/>
      <c r="WTA34" s="63"/>
      <c r="WTB34" s="63"/>
      <c r="WTC34" s="63"/>
      <c r="WTD34" s="63"/>
      <c r="WTE34" s="63"/>
      <c r="WTF34" s="63"/>
      <c r="WTG34" s="63"/>
      <c r="WTH34" s="63"/>
      <c r="WTI34" s="63"/>
      <c r="WTJ34" s="63"/>
      <c r="WTK34" s="63"/>
      <c r="WTL34" s="63"/>
      <c r="WTM34" s="63"/>
      <c r="WTN34" s="63"/>
      <c r="WTO34" s="63"/>
      <c r="WTP34" s="63"/>
      <c r="WTQ34" s="63"/>
      <c r="WTR34" s="63"/>
      <c r="WTS34" s="63"/>
      <c r="WTT34" s="63"/>
      <c r="WTU34" s="63"/>
      <c r="WTV34" s="63"/>
      <c r="WTW34" s="63"/>
      <c r="WTX34" s="63"/>
      <c r="WTY34" s="63"/>
      <c r="WTZ34" s="63"/>
      <c r="WUA34" s="63"/>
      <c r="WUB34" s="63"/>
      <c r="WUC34" s="63"/>
      <c r="WUD34" s="63"/>
      <c r="WUE34" s="63"/>
      <c r="WUF34" s="63"/>
      <c r="WUG34" s="63"/>
      <c r="WUH34" s="63"/>
      <c r="WUI34" s="63"/>
      <c r="WUJ34" s="63"/>
      <c r="WUK34" s="63"/>
      <c r="WUL34" s="63"/>
      <c r="WUM34" s="63"/>
      <c r="WUN34" s="63"/>
      <c r="WUO34" s="63"/>
      <c r="WUP34" s="63"/>
      <c r="WUQ34" s="63"/>
      <c r="WUR34" s="63"/>
      <c r="WUS34" s="63"/>
      <c r="WUT34" s="63"/>
      <c r="WUU34" s="63"/>
      <c r="WUV34" s="63"/>
      <c r="WUW34" s="63"/>
      <c r="WUX34" s="63"/>
      <c r="WUY34" s="63"/>
      <c r="WUZ34" s="63"/>
      <c r="WVA34" s="63"/>
      <c r="WVB34" s="63"/>
      <c r="WVC34" s="63"/>
      <c r="WVD34" s="63"/>
      <c r="WVE34" s="63"/>
      <c r="WVF34" s="63"/>
      <c r="WVG34" s="63"/>
      <c r="WVH34" s="63"/>
      <c r="WVI34" s="63"/>
      <c r="WVJ34" s="63"/>
      <c r="WVK34" s="63"/>
      <c r="WVL34" s="63"/>
      <c r="WVM34" s="63"/>
      <c r="WVN34" s="63"/>
      <c r="WVO34" s="63"/>
      <c r="WVP34" s="63"/>
      <c r="WVQ34" s="63"/>
      <c r="WVR34" s="63"/>
      <c r="WVS34" s="63"/>
      <c r="WVT34" s="63"/>
      <c r="WVU34" s="63"/>
      <c r="WVV34" s="63"/>
      <c r="WVW34" s="63"/>
      <c r="WVX34" s="63"/>
      <c r="WVY34" s="63"/>
      <c r="WVZ34" s="63"/>
      <c r="WWA34" s="63"/>
      <c r="WWB34" s="63"/>
      <c r="WWC34" s="63"/>
      <c r="WWD34" s="63"/>
      <c r="WWE34" s="63"/>
      <c r="WWF34" s="63"/>
      <c r="WWG34" s="63"/>
      <c r="WWH34" s="63"/>
      <c r="WWI34" s="63"/>
      <c r="WWJ34" s="63"/>
      <c r="WWK34" s="63"/>
      <c r="WWL34" s="63"/>
      <c r="WWM34" s="63"/>
      <c r="WWN34" s="63"/>
      <c r="WWO34" s="63"/>
      <c r="WWP34" s="63"/>
      <c r="WWQ34" s="63"/>
      <c r="WWR34" s="63"/>
      <c r="WWS34" s="63"/>
      <c r="WWT34" s="63"/>
      <c r="WWU34" s="63"/>
      <c r="WWV34" s="63"/>
      <c r="WWW34" s="63"/>
      <c r="WWX34" s="63"/>
      <c r="WWY34" s="63"/>
      <c r="WWZ34" s="63"/>
      <c r="WXA34" s="63"/>
      <c r="WXB34" s="63"/>
      <c r="WXC34" s="63"/>
      <c r="WXD34" s="63"/>
      <c r="WXE34" s="63"/>
      <c r="WXF34" s="63"/>
      <c r="WXG34" s="63"/>
      <c r="WXH34" s="63"/>
      <c r="WXI34" s="63"/>
      <c r="WXJ34" s="63"/>
      <c r="WXK34" s="63"/>
      <c r="WXL34" s="63"/>
      <c r="WXM34" s="63"/>
      <c r="WXN34" s="63"/>
      <c r="WXO34" s="63"/>
      <c r="WXP34" s="63"/>
      <c r="WXQ34" s="63"/>
      <c r="WXR34" s="63"/>
      <c r="WXS34" s="63"/>
      <c r="WXT34" s="63"/>
      <c r="WXU34" s="63"/>
      <c r="WXV34" s="63"/>
      <c r="WXW34" s="63"/>
      <c r="WXX34" s="63"/>
      <c r="WXY34" s="63"/>
      <c r="WXZ34" s="63"/>
      <c r="WYA34" s="63"/>
      <c r="WYB34" s="63"/>
      <c r="WYC34" s="63"/>
      <c r="WYD34" s="63"/>
      <c r="WYE34" s="63"/>
      <c r="WYF34" s="63"/>
      <c r="WYG34" s="63"/>
      <c r="WYH34" s="63"/>
      <c r="WYI34" s="63"/>
      <c r="WYJ34" s="63"/>
      <c r="WYK34" s="63"/>
      <c r="WYL34" s="63"/>
      <c r="WYM34" s="63"/>
      <c r="WYN34" s="63"/>
      <c r="WYO34" s="63"/>
      <c r="WYP34" s="63"/>
      <c r="WYQ34" s="63"/>
      <c r="WYR34" s="63"/>
      <c r="WYS34" s="63"/>
      <c r="WYT34" s="63"/>
      <c r="WYU34" s="63"/>
      <c r="WYV34" s="63"/>
      <c r="WYW34" s="63"/>
      <c r="WYX34" s="63"/>
      <c r="WYY34" s="63"/>
      <c r="WYZ34" s="63"/>
      <c r="WZA34" s="63"/>
      <c r="WZB34" s="63"/>
      <c r="WZC34" s="63"/>
      <c r="WZD34" s="63"/>
      <c r="WZE34" s="63"/>
      <c r="WZF34" s="63"/>
      <c r="WZG34" s="63"/>
      <c r="WZH34" s="63"/>
      <c r="WZI34" s="63"/>
      <c r="WZJ34" s="63"/>
      <c r="WZK34" s="63"/>
      <c r="WZL34" s="63"/>
      <c r="WZM34" s="63"/>
      <c r="WZN34" s="63"/>
      <c r="WZO34" s="63"/>
      <c r="WZP34" s="63"/>
      <c r="WZQ34" s="63"/>
      <c r="WZR34" s="63"/>
      <c r="WZS34" s="63"/>
      <c r="WZT34" s="63"/>
      <c r="WZU34" s="63"/>
      <c r="WZV34" s="63"/>
      <c r="WZW34" s="63"/>
      <c r="WZX34" s="63"/>
      <c r="WZY34" s="63"/>
      <c r="WZZ34" s="63"/>
      <c r="XAA34" s="63"/>
      <c r="XAB34" s="63"/>
      <c r="XAC34" s="63"/>
      <c r="XAD34" s="63"/>
      <c r="XAE34" s="63"/>
      <c r="XAF34" s="63"/>
      <c r="XAG34" s="63"/>
      <c r="XAH34" s="63"/>
      <c r="XAI34" s="63"/>
      <c r="XAJ34" s="63"/>
      <c r="XAK34" s="63"/>
      <c r="XAL34" s="63"/>
      <c r="XAM34" s="63"/>
      <c r="XAN34" s="63"/>
      <c r="XAO34" s="63"/>
      <c r="XAP34" s="63"/>
      <c r="XAQ34" s="63"/>
      <c r="XAR34" s="63"/>
      <c r="XAS34" s="63"/>
      <c r="XAT34" s="63"/>
      <c r="XAU34" s="63"/>
      <c r="XAV34" s="63"/>
      <c r="XAW34" s="63"/>
      <c r="XAX34" s="63"/>
      <c r="XAY34" s="63"/>
      <c r="XAZ34" s="63"/>
      <c r="XBA34" s="63"/>
      <c r="XBB34" s="63"/>
      <c r="XBC34" s="63"/>
      <c r="XBD34" s="63"/>
      <c r="XBE34" s="63"/>
      <c r="XBF34" s="63"/>
      <c r="XBG34" s="63"/>
      <c r="XBH34" s="63"/>
      <c r="XBI34" s="63"/>
      <c r="XBJ34" s="63"/>
      <c r="XBK34" s="63"/>
      <c r="XBL34" s="63"/>
      <c r="XBM34" s="63"/>
      <c r="XBN34" s="63"/>
      <c r="XBO34" s="63"/>
      <c r="XBP34" s="63"/>
      <c r="XBQ34" s="63"/>
      <c r="XBR34" s="63"/>
      <c r="XBS34" s="63"/>
      <c r="XBT34" s="63"/>
      <c r="XBU34" s="63"/>
      <c r="XBV34" s="63"/>
      <c r="XBW34" s="63"/>
      <c r="XBX34" s="63"/>
      <c r="XBY34" s="63"/>
      <c r="XBZ34" s="63"/>
      <c r="XCA34" s="63"/>
      <c r="XCB34" s="63"/>
      <c r="XCC34" s="63"/>
      <c r="XCD34" s="63"/>
      <c r="XCE34" s="63"/>
      <c r="XCF34" s="63"/>
      <c r="XCG34" s="63"/>
      <c r="XCH34" s="63"/>
      <c r="XCI34" s="63"/>
      <c r="XCJ34" s="63"/>
      <c r="XCK34" s="63"/>
      <c r="XCL34" s="63"/>
      <c r="XCM34" s="63"/>
      <c r="XCN34" s="63"/>
      <c r="XCO34" s="63"/>
      <c r="XCP34" s="63"/>
      <c r="XCQ34" s="63"/>
      <c r="XCR34" s="63"/>
      <c r="XCS34" s="63"/>
      <c r="XCT34" s="63"/>
      <c r="XCU34" s="63"/>
      <c r="XCV34" s="63"/>
      <c r="XCW34" s="63"/>
      <c r="XCX34" s="63"/>
      <c r="XCY34" s="63"/>
      <c r="XCZ34" s="63"/>
      <c r="XDA34" s="63"/>
      <c r="XDB34" s="63"/>
      <c r="XDC34" s="63"/>
      <c r="XDD34" s="63"/>
      <c r="XDE34" s="63"/>
      <c r="XDF34" s="63"/>
      <c r="XDG34" s="63"/>
      <c r="XDH34" s="63"/>
      <c r="XDI34" s="63"/>
      <c r="XDJ34" s="63"/>
      <c r="XDK34" s="63"/>
      <c r="XDL34" s="63"/>
      <c r="XDM34" s="63"/>
      <c r="XDN34" s="63"/>
      <c r="XDO34" s="63"/>
      <c r="XDP34" s="63"/>
      <c r="XDQ34" s="63"/>
      <c r="XDR34" s="63"/>
      <c r="XDS34" s="63"/>
      <c r="XDT34" s="63"/>
      <c r="XDU34" s="63"/>
      <c r="XDV34" s="63"/>
      <c r="XDW34" s="63"/>
      <c r="XDX34" s="63"/>
      <c r="XDY34" s="63"/>
      <c r="XDZ34" s="63"/>
      <c r="XEA34" s="63"/>
      <c r="XEB34" s="63"/>
      <c r="XEC34" s="63"/>
      <c r="XED34" s="63"/>
      <c r="XEE34" s="63"/>
      <c r="XEF34" s="63"/>
      <c r="XEG34" s="63"/>
      <c r="XEH34" s="63"/>
      <c r="XEI34" s="63"/>
      <c r="XEJ34" s="63"/>
      <c r="XEK34" s="63"/>
      <c r="XEL34" s="63"/>
      <c r="XEM34" s="63"/>
      <c r="XEN34" s="63"/>
      <c r="XEO34" s="63"/>
      <c r="XEP34" s="63"/>
      <c r="XEQ34" s="63"/>
      <c r="XER34" s="63"/>
      <c r="XES34" s="63"/>
      <c r="XET34" s="63"/>
      <c r="XEU34" s="63"/>
      <c r="XEV34" s="63"/>
      <c r="XEW34" s="63"/>
      <c r="XEX34" s="63"/>
      <c r="XEY34" s="63"/>
      <c r="XEZ34" s="63"/>
      <c r="XFA34" s="63"/>
      <c r="XFB34" s="63"/>
      <c r="XFC34" s="63"/>
      <c r="XFD34" s="63"/>
    </row>
    <row r="35" spans="1:16384" outlineLevel="1">
      <c r="A35" s="69"/>
      <c r="B35" s="69"/>
      <c r="C35" s="69"/>
      <c r="D35" s="70"/>
      <c r="E35" s="70"/>
      <c r="F35" s="70"/>
      <c r="G35" s="70"/>
      <c r="H35" s="70"/>
      <c r="I35" s="70"/>
      <c r="J35" s="70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16384" outlineLevel="1">
      <c r="A36" s="69"/>
      <c r="B36" s="69"/>
      <c r="C36" s="139" t="s">
        <v>137</v>
      </c>
      <c r="D36" s="70"/>
      <c r="E36" s="70"/>
      <c r="F36" s="70"/>
      <c r="G36" s="70"/>
      <c r="H36" s="70"/>
      <c r="I36" s="70"/>
      <c r="J36" s="70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16384" outlineLevel="1">
      <c r="A37" s="69"/>
      <c r="B37" s="69"/>
      <c r="C37" s="69"/>
      <c r="D37" s="70"/>
      <c r="E37" s="70"/>
      <c r="F37" s="70"/>
      <c r="G37" s="70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16384" outlineLevel="1">
      <c r="A38" s="69"/>
      <c r="B38" s="69"/>
      <c r="C38" s="133" t="s">
        <v>138</v>
      </c>
      <c r="D38" s="143" t="s">
        <v>15</v>
      </c>
      <c r="E38" s="70" t="s">
        <v>216</v>
      </c>
      <c r="F38" s="108" t="s">
        <v>139</v>
      </c>
      <c r="G38" s="70"/>
      <c r="H38" s="70"/>
      <c r="I38" s="70"/>
      <c r="J38" s="70"/>
      <c r="K38" s="69"/>
      <c r="L38" s="69"/>
      <c r="M38" s="69"/>
      <c r="N38" s="144">
        <f>N14*N98/10^6</f>
        <v>4.2747697999999996</v>
      </c>
      <c r="O38" s="69"/>
      <c r="P38" s="69"/>
      <c r="Q38" s="69"/>
      <c r="R38" s="69"/>
      <c r="S38" s="69"/>
      <c r="T38" s="69"/>
    </row>
    <row r="39" spans="1:16384" outlineLevel="1">
      <c r="A39" s="69"/>
      <c r="B39" s="69"/>
      <c r="C39" s="133" t="s">
        <v>140</v>
      </c>
      <c r="D39" s="143" t="s">
        <v>15</v>
      </c>
      <c r="E39" s="70" t="s">
        <v>216</v>
      </c>
      <c r="F39" s="108" t="s">
        <v>139</v>
      </c>
      <c r="G39" s="70"/>
      <c r="H39" s="70"/>
      <c r="I39" s="70"/>
      <c r="J39" s="70"/>
      <c r="K39" s="69"/>
      <c r="L39" s="69"/>
      <c r="M39" s="69"/>
      <c r="N39" s="144">
        <f>N15*N99/10^6</f>
        <v>10.141935999999999</v>
      </c>
      <c r="O39" s="69"/>
      <c r="P39" s="69"/>
      <c r="Q39" s="69"/>
      <c r="R39" s="69"/>
      <c r="S39" s="69"/>
      <c r="T39" s="69"/>
    </row>
    <row r="40" spans="1:16384" outlineLevel="1">
      <c r="A40" s="69"/>
      <c r="B40" s="69"/>
      <c r="C40" s="133" t="s">
        <v>20</v>
      </c>
      <c r="D40" s="143" t="s">
        <v>15</v>
      </c>
      <c r="E40" s="70" t="s">
        <v>216</v>
      </c>
      <c r="F40" s="108" t="s">
        <v>139</v>
      </c>
      <c r="G40" s="70"/>
      <c r="H40" s="70"/>
      <c r="I40" s="70"/>
      <c r="J40" s="70"/>
      <c r="K40" s="69"/>
      <c r="L40" s="69"/>
      <c r="M40" s="69"/>
      <c r="N40" s="144">
        <f>(N16*N112)/10^6</f>
        <v>1.9054357931692647</v>
      </c>
      <c r="O40" s="69"/>
      <c r="P40" s="69"/>
      <c r="Q40" s="69"/>
      <c r="R40" s="69"/>
      <c r="S40" s="69"/>
      <c r="T40" s="69"/>
    </row>
    <row r="41" spans="1:16384" outlineLevel="1">
      <c r="A41" s="69"/>
      <c r="B41" s="69"/>
      <c r="C41" s="133" t="s">
        <v>22</v>
      </c>
      <c r="D41" s="143" t="s">
        <v>15</v>
      </c>
      <c r="E41" s="70" t="s">
        <v>216</v>
      </c>
      <c r="F41" s="108" t="s">
        <v>139</v>
      </c>
      <c r="G41" s="70"/>
      <c r="H41" s="70"/>
      <c r="I41" s="70"/>
      <c r="J41" s="70"/>
      <c r="K41" s="69"/>
      <c r="L41" s="69"/>
      <c r="M41" s="69"/>
      <c r="N41" s="144">
        <f>(N17*N113)/10^6</f>
        <v>1.2404064085614277</v>
      </c>
      <c r="O41" s="69"/>
      <c r="P41" s="69"/>
      <c r="Q41" s="69"/>
      <c r="R41" s="69"/>
      <c r="S41" s="69"/>
      <c r="T41" s="69"/>
    </row>
    <row r="42" spans="1:16384" outlineLevel="1">
      <c r="A42" s="69"/>
      <c r="B42" s="69"/>
      <c r="C42" s="133" t="s">
        <v>24</v>
      </c>
      <c r="D42" s="143" t="s">
        <v>15</v>
      </c>
      <c r="E42" s="70" t="s">
        <v>216</v>
      </c>
      <c r="F42" s="108" t="s">
        <v>139</v>
      </c>
      <c r="G42" s="70"/>
      <c r="H42" s="70"/>
      <c r="I42" s="70"/>
      <c r="J42" s="70"/>
      <c r="K42" s="69"/>
      <c r="L42" s="69"/>
      <c r="M42" s="69"/>
      <c r="N42" s="144">
        <f>(N18*N114)/10^6</f>
        <v>0.66041115902241876</v>
      </c>
      <c r="O42" s="69"/>
      <c r="P42" s="69"/>
      <c r="Q42" s="69"/>
      <c r="R42" s="69"/>
      <c r="S42" s="69"/>
      <c r="T42" s="69"/>
    </row>
    <row r="43" spans="1:16384" outlineLevel="1">
      <c r="A43" s="69"/>
      <c r="B43" s="69"/>
      <c r="C43" s="133" t="s">
        <v>46</v>
      </c>
      <c r="D43" s="143" t="s">
        <v>15</v>
      </c>
      <c r="E43" s="70" t="s">
        <v>216</v>
      </c>
      <c r="F43" s="108" t="s">
        <v>139</v>
      </c>
      <c r="G43" s="70"/>
      <c r="H43" s="70"/>
      <c r="I43" s="70"/>
      <c r="J43" s="70"/>
      <c r="K43" s="69"/>
      <c r="L43" s="69"/>
      <c r="M43" s="69"/>
      <c r="N43" s="144">
        <f>(N19*N176)/10^6</f>
        <v>1.0398673396628755</v>
      </c>
      <c r="O43" s="69"/>
      <c r="P43" s="69"/>
      <c r="Q43" s="69"/>
      <c r="R43" s="69"/>
      <c r="S43" s="69"/>
      <c r="T43" s="69"/>
    </row>
    <row r="44" spans="1:16384" outlineLevel="1">
      <c r="A44" s="69"/>
      <c r="B44" s="69"/>
      <c r="C44" s="133" t="s">
        <v>173</v>
      </c>
      <c r="D44" s="143" t="s">
        <v>15</v>
      </c>
      <c r="E44" s="70" t="s">
        <v>216</v>
      </c>
      <c r="F44" s="108" t="s">
        <v>139</v>
      </c>
      <c r="G44" s="70"/>
      <c r="H44" s="70"/>
      <c r="I44" s="70"/>
      <c r="J44" s="70"/>
      <c r="K44" s="69"/>
      <c r="L44" s="69"/>
      <c r="M44" s="69"/>
      <c r="N44" s="144">
        <f>N20*N98/10^6</f>
        <v>0</v>
      </c>
      <c r="O44" s="69"/>
      <c r="P44" s="69"/>
      <c r="Q44" s="69"/>
      <c r="R44" s="69"/>
      <c r="S44" s="69"/>
      <c r="T44" s="69"/>
    </row>
    <row r="45" spans="1:16384" outlineLevel="1">
      <c r="A45" s="69"/>
      <c r="B45" s="69"/>
      <c r="C45" s="133" t="s">
        <v>174</v>
      </c>
      <c r="D45" s="143" t="s">
        <v>15</v>
      </c>
      <c r="E45" s="70" t="s">
        <v>216</v>
      </c>
      <c r="F45" s="108" t="s">
        <v>139</v>
      </c>
      <c r="G45" s="70"/>
      <c r="H45" s="70"/>
      <c r="I45" s="70"/>
      <c r="J45" s="70"/>
      <c r="K45" s="69"/>
      <c r="L45" s="69"/>
      <c r="M45" s="69"/>
      <c r="N45" s="144">
        <f>N21*N99/10^6</f>
        <v>10.892543999999999</v>
      </c>
      <c r="O45" s="69"/>
      <c r="P45" s="69"/>
      <c r="Q45" s="69"/>
      <c r="R45" s="69"/>
      <c r="S45" s="69"/>
      <c r="T45" s="69"/>
    </row>
    <row r="46" spans="1:16384" outlineLevel="1">
      <c r="A46" s="69"/>
      <c r="B46" s="69"/>
      <c r="C46" s="69"/>
      <c r="D46" s="70"/>
      <c r="E46" s="70"/>
      <c r="F46" s="70"/>
      <c r="G46" s="70"/>
      <c r="H46" s="70"/>
      <c r="I46" s="70"/>
      <c r="J46" s="70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16384" outlineLevel="1">
      <c r="A47" s="69"/>
      <c r="B47" s="69"/>
      <c r="C47" s="139" t="s">
        <v>142</v>
      </c>
      <c r="D47" s="70"/>
      <c r="E47" s="70"/>
      <c r="F47" s="70"/>
      <c r="G47" s="70"/>
      <c r="H47" s="70"/>
      <c r="I47" s="70"/>
      <c r="J47" s="70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16384" outlineLevel="1">
      <c r="A48" s="69"/>
      <c r="B48" s="69"/>
      <c r="C48" s="133"/>
      <c r="D48" s="70"/>
      <c r="E48" s="70"/>
      <c r="F48" s="70"/>
      <c r="G48" s="70"/>
      <c r="H48" s="70"/>
      <c r="I48" s="70"/>
      <c r="J48" s="70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16384" outlineLevel="1">
      <c r="A49" s="69"/>
      <c r="B49" s="69"/>
      <c r="C49" s="133" t="s">
        <v>138</v>
      </c>
      <c r="D49" s="143" t="s">
        <v>15</v>
      </c>
      <c r="E49" s="70" t="s">
        <v>216</v>
      </c>
      <c r="F49" s="108" t="s">
        <v>139</v>
      </c>
      <c r="G49" s="70"/>
      <c r="H49" s="70"/>
      <c r="I49" s="70"/>
      <c r="J49" s="70"/>
      <c r="K49" s="69"/>
      <c r="L49" s="69"/>
      <c r="M49" s="69"/>
      <c r="N49" s="144">
        <f>N25*N105/10^6</f>
        <v>0.97667170000000003</v>
      </c>
      <c r="O49" s="69"/>
      <c r="P49" s="69"/>
      <c r="Q49" s="69"/>
      <c r="R49" s="69"/>
      <c r="S49" s="69"/>
      <c r="T49" s="69"/>
    </row>
    <row r="50" spans="1:16384" outlineLevel="1">
      <c r="A50" s="69"/>
      <c r="B50" s="69"/>
      <c r="C50" s="133" t="s">
        <v>140</v>
      </c>
      <c r="D50" s="143" t="s">
        <v>15</v>
      </c>
      <c r="E50" s="70" t="s">
        <v>216</v>
      </c>
      <c r="F50" s="108" t="s">
        <v>139</v>
      </c>
      <c r="G50" s="70"/>
      <c r="H50" s="70"/>
      <c r="I50" s="70"/>
      <c r="J50" s="70"/>
      <c r="K50" s="69"/>
      <c r="L50" s="69"/>
      <c r="M50" s="69"/>
      <c r="N50" s="144">
        <f>N26*N106/10^6</f>
        <v>2.15158</v>
      </c>
      <c r="O50" s="69"/>
      <c r="P50" s="69"/>
      <c r="Q50" s="69"/>
      <c r="R50" s="69"/>
      <c r="S50" s="69"/>
      <c r="T50" s="69"/>
    </row>
    <row r="51" spans="1:16384" outlineLevel="1">
      <c r="A51" s="69"/>
      <c r="B51" s="69"/>
      <c r="C51" s="133" t="s">
        <v>20</v>
      </c>
      <c r="D51" s="143" t="s">
        <v>15</v>
      </c>
      <c r="E51" s="70" t="s">
        <v>216</v>
      </c>
      <c r="F51" s="108" t="s">
        <v>139</v>
      </c>
      <c r="G51" s="70"/>
      <c r="H51" s="70"/>
      <c r="I51" s="70"/>
      <c r="J51" s="70"/>
      <c r="K51" s="69"/>
      <c r="L51" s="69"/>
      <c r="M51" s="69"/>
      <c r="N51" s="144">
        <f>(N27*N142)/10^6</f>
        <v>4.8972469189599641</v>
      </c>
      <c r="O51" s="69"/>
      <c r="P51" s="69"/>
      <c r="Q51" s="69"/>
      <c r="R51" s="69"/>
      <c r="S51" s="69"/>
      <c r="T51" s="69"/>
    </row>
    <row r="52" spans="1:16384" outlineLevel="1">
      <c r="A52" s="69"/>
      <c r="B52" s="69"/>
      <c r="C52" s="133" t="s">
        <v>22</v>
      </c>
      <c r="D52" s="143" t="s">
        <v>15</v>
      </c>
      <c r="E52" s="70" t="s">
        <v>216</v>
      </c>
      <c r="F52" s="108" t="s">
        <v>139</v>
      </c>
      <c r="G52" s="70"/>
      <c r="H52" s="70"/>
      <c r="I52" s="70"/>
      <c r="J52" s="70"/>
      <c r="K52" s="69"/>
      <c r="L52" s="69"/>
      <c r="M52" s="69"/>
      <c r="N52" s="144">
        <f>(N28*N143)/10^6</f>
        <v>2.2300003653366729</v>
      </c>
      <c r="O52" s="69"/>
      <c r="P52" s="69"/>
      <c r="Q52" s="69"/>
      <c r="R52" s="69"/>
      <c r="S52" s="69"/>
      <c r="T52" s="69"/>
    </row>
    <row r="53" spans="1:16384" outlineLevel="1">
      <c r="A53" s="69"/>
      <c r="B53" s="69"/>
      <c r="C53" s="133" t="s">
        <v>24</v>
      </c>
      <c r="D53" s="143" t="s">
        <v>15</v>
      </c>
      <c r="E53" s="70" t="s">
        <v>216</v>
      </c>
      <c r="F53" s="108" t="s">
        <v>139</v>
      </c>
      <c r="G53" s="70"/>
      <c r="H53" s="70"/>
      <c r="I53" s="70"/>
      <c r="J53" s="70"/>
      <c r="K53" s="69"/>
      <c r="L53" s="69"/>
      <c r="M53" s="69"/>
      <c r="N53" s="144">
        <f>(N29*N144)/10^6</f>
        <v>0.43034137434724246</v>
      </c>
      <c r="O53" s="69"/>
      <c r="P53" s="69"/>
      <c r="Q53" s="69"/>
      <c r="R53" s="69"/>
      <c r="S53" s="69"/>
      <c r="T53" s="69"/>
    </row>
    <row r="54" spans="1:16384" outlineLevel="1">
      <c r="A54" s="69"/>
      <c r="B54" s="69"/>
      <c r="C54" s="133" t="s">
        <v>46</v>
      </c>
      <c r="D54" s="143" t="s">
        <v>15</v>
      </c>
      <c r="E54" s="70" t="s">
        <v>216</v>
      </c>
      <c r="F54" s="108" t="s">
        <v>139</v>
      </c>
      <c r="G54" s="70"/>
      <c r="H54" s="70"/>
      <c r="I54" s="70"/>
      <c r="J54" s="70"/>
      <c r="K54" s="69"/>
      <c r="L54" s="69"/>
      <c r="M54" s="69"/>
      <c r="N54" s="144">
        <f>(N30*N186)/10^6</f>
        <v>1.894796543726095</v>
      </c>
      <c r="O54" s="69"/>
      <c r="P54" s="69"/>
      <c r="Q54" s="69"/>
      <c r="R54" s="69"/>
      <c r="S54" s="69"/>
      <c r="T54" s="69"/>
    </row>
    <row r="55" spans="1:16384" outlineLevel="1">
      <c r="A55" s="69"/>
      <c r="B55" s="69"/>
      <c r="C55" s="133" t="s">
        <v>173</v>
      </c>
      <c r="D55" s="143" t="s">
        <v>15</v>
      </c>
      <c r="E55" s="70" t="s">
        <v>216</v>
      </c>
      <c r="F55" s="108" t="s">
        <v>139</v>
      </c>
      <c r="G55" s="70"/>
      <c r="H55" s="70"/>
      <c r="I55" s="70"/>
      <c r="J55" s="70"/>
      <c r="K55" s="69"/>
      <c r="L55" s="69"/>
      <c r="M55" s="69"/>
      <c r="N55" s="144">
        <f>N31*N105/10^6</f>
        <v>89.76447091</v>
      </c>
      <c r="O55" s="69"/>
      <c r="P55" s="69"/>
      <c r="Q55" s="69"/>
      <c r="R55" s="69"/>
      <c r="S55" s="69"/>
      <c r="T55" s="69"/>
    </row>
    <row r="56" spans="1:16384" outlineLevel="1">
      <c r="A56" s="69"/>
      <c r="B56" s="69"/>
      <c r="C56" s="133" t="s">
        <v>174</v>
      </c>
      <c r="D56" s="143" t="s">
        <v>15</v>
      </c>
      <c r="E56" s="70" t="s">
        <v>216</v>
      </c>
      <c r="F56" s="108" t="s">
        <v>139</v>
      </c>
      <c r="G56" s="70"/>
      <c r="H56" s="70"/>
      <c r="I56" s="70"/>
      <c r="J56" s="70"/>
      <c r="K56" s="69"/>
      <c r="L56" s="69"/>
      <c r="M56" s="69"/>
      <c r="N56" s="144">
        <f>N32*N99/10^6</f>
        <v>14.383744</v>
      </c>
      <c r="O56" s="69"/>
      <c r="P56" s="69"/>
      <c r="Q56" s="69"/>
      <c r="R56" s="69"/>
      <c r="S56" s="69"/>
      <c r="T56" s="69"/>
    </row>
    <row r="57" spans="1:16384" outlineLevel="1">
      <c r="A57" s="69"/>
      <c r="B57" s="69"/>
      <c r="C57" s="133"/>
      <c r="D57" s="143"/>
      <c r="E57" s="70"/>
      <c r="F57" s="87"/>
      <c r="G57" s="70"/>
      <c r="H57" s="70"/>
      <c r="I57" s="70"/>
      <c r="J57" s="70"/>
      <c r="K57" s="69"/>
      <c r="L57" s="69"/>
      <c r="M57" s="69"/>
      <c r="N57" s="144"/>
      <c r="O57" s="69"/>
      <c r="P57" s="69"/>
      <c r="Q57" s="69"/>
      <c r="R57" s="69"/>
      <c r="S57" s="69"/>
      <c r="T57" s="69"/>
    </row>
    <row r="58" spans="1:16384" outlineLevel="1">
      <c r="A58" s="63"/>
      <c r="B58" s="63"/>
      <c r="C58" s="135" t="s">
        <v>144</v>
      </c>
      <c r="D58" s="67"/>
      <c r="E58" s="67"/>
      <c r="F58" s="67"/>
      <c r="G58" s="67"/>
      <c r="H58" s="67"/>
      <c r="I58" s="67"/>
      <c r="J58" s="136"/>
      <c r="K58" s="136"/>
      <c r="L58" s="136"/>
      <c r="M58" s="136"/>
      <c r="N58" s="137"/>
      <c r="O58" s="137"/>
      <c r="P58" s="137"/>
      <c r="Q58" s="137"/>
      <c r="R58" s="137"/>
      <c r="S58" s="137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3"/>
      <c r="LE58" s="63"/>
      <c r="LF58" s="63"/>
      <c r="LG58" s="63"/>
      <c r="LH58" s="63"/>
      <c r="LI58" s="63"/>
      <c r="LJ58" s="63"/>
      <c r="LK58" s="63"/>
      <c r="LL58" s="63"/>
      <c r="LM58" s="63"/>
      <c r="LN58" s="63"/>
      <c r="LO58" s="63"/>
      <c r="LP58" s="63"/>
      <c r="LQ58" s="63"/>
      <c r="LR58" s="63"/>
      <c r="LS58" s="63"/>
      <c r="LT58" s="63"/>
      <c r="LU58" s="63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3"/>
      <c r="MG58" s="63"/>
      <c r="MH58" s="63"/>
      <c r="MI58" s="63"/>
      <c r="MJ58" s="63"/>
      <c r="MK58" s="63"/>
      <c r="ML58" s="63"/>
      <c r="MM58" s="63"/>
      <c r="MN58" s="63"/>
      <c r="MO58" s="63"/>
      <c r="MP58" s="63"/>
      <c r="MQ58" s="63"/>
      <c r="MR58" s="63"/>
      <c r="MS58" s="63"/>
      <c r="MT58" s="63"/>
      <c r="MU58" s="63"/>
      <c r="MV58" s="63"/>
      <c r="MW58" s="63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63"/>
      <c r="NY58" s="63"/>
      <c r="NZ58" s="63"/>
      <c r="OA58" s="63"/>
      <c r="OB58" s="63"/>
      <c r="OC58" s="63"/>
      <c r="OD58" s="63"/>
      <c r="OE58" s="63"/>
      <c r="OF58" s="63"/>
      <c r="OG58" s="63"/>
      <c r="OH58" s="63"/>
      <c r="OI58" s="63"/>
      <c r="OJ58" s="63"/>
      <c r="OK58" s="63"/>
      <c r="OL58" s="63"/>
      <c r="OM58" s="63"/>
      <c r="ON58" s="63"/>
      <c r="OO58" s="63"/>
      <c r="OP58" s="63"/>
      <c r="OQ58" s="63"/>
      <c r="OR58" s="63"/>
      <c r="OS58" s="63"/>
      <c r="OT58" s="63"/>
      <c r="OU58" s="63"/>
      <c r="OV58" s="63"/>
      <c r="OW58" s="63"/>
      <c r="OX58" s="63"/>
      <c r="OY58" s="63"/>
      <c r="OZ58" s="63"/>
      <c r="PA58" s="63"/>
      <c r="PB58" s="63"/>
      <c r="PC58" s="63"/>
      <c r="PD58" s="63"/>
      <c r="PE58" s="63"/>
      <c r="PF58" s="63"/>
      <c r="PG58" s="63"/>
      <c r="PH58" s="63"/>
      <c r="PI58" s="63"/>
      <c r="PJ58" s="63"/>
      <c r="PK58" s="63"/>
      <c r="PL58" s="63"/>
      <c r="PM58" s="63"/>
      <c r="PN58" s="63"/>
      <c r="PO58" s="63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3"/>
      <c r="QA58" s="63"/>
      <c r="QB58" s="63"/>
      <c r="QC58" s="63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3"/>
      <c r="QO58" s="63"/>
      <c r="QP58" s="63"/>
      <c r="QQ58" s="63"/>
      <c r="QR58" s="63"/>
      <c r="QS58" s="63"/>
      <c r="QT58" s="63"/>
      <c r="QU58" s="63"/>
      <c r="QV58" s="63"/>
      <c r="QW58" s="63"/>
      <c r="QX58" s="63"/>
      <c r="QY58" s="63"/>
      <c r="QZ58" s="63"/>
      <c r="RA58" s="63"/>
      <c r="RB58" s="63"/>
      <c r="RC58" s="63"/>
      <c r="RD58" s="63"/>
      <c r="RE58" s="63"/>
      <c r="RF58" s="63"/>
      <c r="RG58" s="63"/>
      <c r="RH58" s="63"/>
      <c r="RI58" s="63"/>
      <c r="RJ58" s="63"/>
      <c r="RK58" s="63"/>
      <c r="RL58" s="63"/>
      <c r="RM58" s="63"/>
      <c r="RN58" s="63"/>
      <c r="RO58" s="63"/>
      <c r="RP58" s="63"/>
      <c r="RQ58" s="63"/>
      <c r="RR58" s="63"/>
      <c r="RS58" s="63"/>
      <c r="RT58" s="63"/>
      <c r="RU58" s="63"/>
      <c r="RV58" s="63"/>
      <c r="RW58" s="63"/>
      <c r="RX58" s="63"/>
      <c r="RY58" s="63"/>
      <c r="RZ58" s="63"/>
      <c r="SA58" s="63"/>
      <c r="SB58" s="63"/>
      <c r="SC58" s="63"/>
      <c r="SD58" s="63"/>
      <c r="SE58" s="63"/>
      <c r="SF58" s="63"/>
      <c r="SG58" s="63"/>
      <c r="SH58" s="63"/>
      <c r="SI58" s="63"/>
      <c r="SJ58" s="63"/>
      <c r="SK58" s="63"/>
      <c r="SL58" s="63"/>
      <c r="SM58" s="63"/>
      <c r="SN58" s="63"/>
      <c r="SO58" s="63"/>
      <c r="SP58" s="63"/>
      <c r="SQ58" s="63"/>
      <c r="SR58" s="63"/>
      <c r="SS58" s="63"/>
      <c r="ST58" s="63"/>
      <c r="SU58" s="63"/>
      <c r="SV58" s="63"/>
      <c r="SW58" s="63"/>
      <c r="SX58" s="63"/>
      <c r="SY58" s="63"/>
      <c r="SZ58" s="63"/>
      <c r="TA58" s="63"/>
      <c r="TB58" s="63"/>
      <c r="TC58" s="63"/>
      <c r="TD58" s="63"/>
      <c r="TE58" s="63"/>
      <c r="TF58" s="63"/>
      <c r="TG58" s="63"/>
      <c r="TH58" s="63"/>
      <c r="TI58" s="63"/>
      <c r="TJ58" s="63"/>
      <c r="TK58" s="63"/>
      <c r="TL58" s="63"/>
      <c r="TM58" s="63"/>
      <c r="TN58" s="63"/>
      <c r="TO58" s="63"/>
      <c r="TP58" s="63"/>
      <c r="TQ58" s="63"/>
      <c r="TR58" s="63"/>
      <c r="TS58" s="63"/>
      <c r="TT58" s="63"/>
      <c r="TU58" s="63"/>
      <c r="TV58" s="63"/>
      <c r="TW58" s="63"/>
      <c r="TX58" s="63"/>
      <c r="TY58" s="63"/>
      <c r="TZ58" s="63"/>
      <c r="UA58" s="63"/>
      <c r="UB58" s="63"/>
      <c r="UC58" s="63"/>
      <c r="UD58" s="63"/>
      <c r="UE58" s="63"/>
      <c r="UF58" s="63"/>
      <c r="UG58" s="63"/>
      <c r="UH58" s="63"/>
      <c r="UI58" s="63"/>
      <c r="UJ58" s="63"/>
      <c r="UK58" s="63"/>
      <c r="UL58" s="63"/>
      <c r="UM58" s="63"/>
      <c r="UN58" s="63"/>
      <c r="UO58" s="63"/>
      <c r="UP58" s="63"/>
      <c r="UQ58" s="63"/>
      <c r="UR58" s="63"/>
      <c r="US58" s="63"/>
      <c r="UT58" s="63"/>
      <c r="UU58" s="63"/>
      <c r="UV58" s="63"/>
      <c r="UW58" s="63"/>
      <c r="UX58" s="63"/>
      <c r="UY58" s="63"/>
      <c r="UZ58" s="63"/>
      <c r="VA58" s="63"/>
      <c r="VB58" s="63"/>
      <c r="VC58" s="63"/>
      <c r="VD58" s="63"/>
      <c r="VE58" s="63"/>
      <c r="VF58" s="63"/>
      <c r="VG58" s="63"/>
      <c r="VH58" s="63"/>
      <c r="VI58" s="63"/>
      <c r="VJ58" s="63"/>
      <c r="VK58" s="63"/>
      <c r="VL58" s="63"/>
      <c r="VM58" s="63"/>
      <c r="VN58" s="63"/>
      <c r="VO58" s="63"/>
      <c r="VP58" s="63"/>
      <c r="VQ58" s="63"/>
      <c r="VR58" s="63"/>
      <c r="VS58" s="63"/>
      <c r="VT58" s="63"/>
      <c r="VU58" s="63"/>
      <c r="VV58" s="63"/>
      <c r="VW58" s="63"/>
      <c r="VX58" s="63"/>
      <c r="VY58" s="63"/>
      <c r="VZ58" s="63"/>
      <c r="WA58" s="63"/>
      <c r="WB58" s="63"/>
      <c r="WC58" s="63"/>
      <c r="WD58" s="63"/>
      <c r="WE58" s="63"/>
      <c r="WF58" s="63"/>
      <c r="WG58" s="63"/>
      <c r="WH58" s="63"/>
      <c r="WI58" s="63"/>
      <c r="WJ58" s="63"/>
      <c r="WK58" s="63"/>
      <c r="WL58" s="63"/>
      <c r="WM58" s="63"/>
      <c r="WN58" s="63"/>
      <c r="WO58" s="63"/>
      <c r="WP58" s="63"/>
      <c r="WQ58" s="63"/>
      <c r="WR58" s="63"/>
      <c r="WS58" s="63"/>
      <c r="WT58" s="63"/>
      <c r="WU58" s="63"/>
      <c r="WV58" s="63"/>
      <c r="WW58" s="63"/>
      <c r="WX58" s="63"/>
      <c r="WY58" s="63"/>
      <c r="WZ58" s="63"/>
      <c r="XA58" s="63"/>
      <c r="XB58" s="63"/>
      <c r="XC58" s="63"/>
      <c r="XD58" s="63"/>
      <c r="XE58" s="63"/>
      <c r="XF58" s="63"/>
      <c r="XG58" s="63"/>
      <c r="XH58" s="63"/>
      <c r="XI58" s="63"/>
      <c r="XJ58" s="63"/>
      <c r="XK58" s="63"/>
      <c r="XL58" s="63"/>
      <c r="XM58" s="63"/>
      <c r="XN58" s="63"/>
      <c r="XO58" s="63"/>
      <c r="XP58" s="63"/>
      <c r="XQ58" s="63"/>
      <c r="XR58" s="63"/>
      <c r="XS58" s="63"/>
      <c r="XT58" s="63"/>
      <c r="XU58" s="63"/>
      <c r="XV58" s="63"/>
      <c r="XW58" s="63"/>
      <c r="XX58" s="63"/>
      <c r="XY58" s="63"/>
      <c r="XZ58" s="63"/>
      <c r="YA58" s="63"/>
      <c r="YB58" s="63"/>
      <c r="YC58" s="63"/>
      <c r="YD58" s="63"/>
      <c r="YE58" s="63"/>
      <c r="YF58" s="63"/>
      <c r="YG58" s="63"/>
      <c r="YH58" s="63"/>
      <c r="YI58" s="63"/>
      <c r="YJ58" s="63"/>
      <c r="YK58" s="63"/>
      <c r="YL58" s="63"/>
      <c r="YM58" s="63"/>
      <c r="YN58" s="63"/>
      <c r="YO58" s="63"/>
      <c r="YP58" s="63"/>
      <c r="YQ58" s="63"/>
      <c r="YR58" s="63"/>
      <c r="YS58" s="63"/>
      <c r="YT58" s="63"/>
      <c r="YU58" s="63"/>
      <c r="YV58" s="63"/>
      <c r="YW58" s="63"/>
      <c r="YX58" s="63"/>
      <c r="YY58" s="63"/>
      <c r="YZ58" s="63"/>
      <c r="ZA58" s="63"/>
      <c r="ZB58" s="63"/>
      <c r="ZC58" s="63"/>
      <c r="ZD58" s="63"/>
      <c r="ZE58" s="63"/>
      <c r="ZF58" s="63"/>
      <c r="ZG58" s="63"/>
      <c r="ZH58" s="63"/>
      <c r="ZI58" s="63"/>
      <c r="ZJ58" s="63"/>
      <c r="ZK58" s="63"/>
      <c r="ZL58" s="63"/>
      <c r="ZM58" s="63"/>
      <c r="ZN58" s="63"/>
      <c r="ZO58" s="63"/>
      <c r="ZP58" s="63"/>
      <c r="ZQ58" s="63"/>
      <c r="ZR58" s="63"/>
      <c r="ZS58" s="63"/>
      <c r="ZT58" s="63"/>
      <c r="ZU58" s="63"/>
      <c r="ZV58" s="63"/>
      <c r="ZW58" s="63"/>
      <c r="ZX58" s="63"/>
      <c r="ZY58" s="63"/>
      <c r="ZZ58" s="63"/>
      <c r="AAA58" s="63"/>
      <c r="AAB58" s="63"/>
      <c r="AAC58" s="63"/>
      <c r="AAD58" s="63"/>
      <c r="AAE58" s="63"/>
      <c r="AAF58" s="63"/>
      <c r="AAG58" s="63"/>
      <c r="AAH58" s="63"/>
      <c r="AAI58" s="63"/>
      <c r="AAJ58" s="63"/>
      <c r="AAK58" s="63"/>
      <c r="AAL58" s="63"/>
      <c r="AAM58" s="63"/>
      <c r="AAN58" s="63"/>
      <c r="AAO58" s="63"/>
      <c r="AAP58" s="63"/>
      <c r="AAQ58" s="63"/>
      <c r="AAR58" s="63"/>
      <c r="AAS58" s="63"/>
      <c r="AAT58" s="63"/>
      <c r="AAU58" s="63"/>
      <c r="AAV58" s="63"/>
      <c r="AAW58" s="63"/>
      <c r="AAX58" s="63"/>
      <c r="AAY58" s="63"/>
      <c r="AAZ58" s="63"/>
      <c r="ABA58" s="63"/>
      <c r="ABB58" s="63"/>
      <c r="ABC58" s="63"/>
      <c r="ABD58" s="63"/>
      <c r="ABE58" s="63"/>
      <c r="ABF58" s="63"/>
      <c r="ABG58" s="63"/>
      <c r="ABH58" s="63"/>
      <c r="ABI58" s="63"/>
      <c r="ABJ58" s="63"/>
      <c r="ABK58" s="63"/>
      <c r="ABL58" s="63"/>
      <c r="ABM58" s="63"/>
      <c r="ABN58" s="63"/>
      <c r="ABO58" s="63"/>
      <c r="ABP58" s="63"/>
      <c r="ABQ58" s="63"/>
      <c r="ABR58" s="63"/>
      <c r="ABS58" s="63"/>
      <c r="ABT58" s="63"/>
      <c r="ABU58" s="63"/>
      <c r="ABV58" s="63"/>
      <c r="ABW58" s="63"/>
      <c r="ABX58" s="63"/>
      <c r="ABY58" s="63"/>
      <c r="ABZ58" s="63"/>
      <c r="ACA58" s="63"/>
      <c r="ACB58" s="63"/>
      <c r="ACC58" s="63"/>
      <c r="ACD58" s="63"/>
      <c r="ACE58" s="63"/>
      <c r="ACF58" s="63"/>
      <c r="ACG58" s="63"/>
      <c r="ACH58" s="63"/>
      <c r="ACI58" s="63"/>
      <c r="ACJ58" s="63"/>
      <c r="ACK58" s="63"/>
      <c r="ACL58" s="63"/>
      <c r="ACM58" s="63"/>
      <c r="ACN58" s="63"/>
      <c r="ACO58" s="63"/>
      <c r="ACP58" s="63"/>
      <c r="ACQ58" s="63"/>
      <c r="ACR58" s="63"/>
      <c r="ACS58" s="63"/>
      <c r="ACT58" s="63"/>
      <c r="ACU58" s="63"/>
      <c r="ACV58" s="63"/>
      <c r="ACW58" s="63"/>
      <c r="ACX58" s="63"/>
      <c r="ACY58" s="63"/>
      <c r="ACZ58" s="63"/>
      <c r="ADA58" s="63"/>
      <c r="ADB58" s="63"/>
      <c r="ADC58" s="63"/>
      <c r="ADD58" s="63"/>
      <c r="ADE58" s="63"/>
      <c r="ADF58" s="63"/>
      <c r="ADG58" s="63"/>
      <c r="ADH58" s="63"/>
      <c r="ADI58" s="63"/>
      <c r="ADJ58" s="63"/>
      <c r="ADK58" s="63"/>
      <c r="ADL58" s="63"/>
      <c r="ADM58" s="63"/>
      <c r="ADN58" s="63"/>
      <c r="ADO58" s="63"/>
      <c r="ADP58" s="63"/>
      <c r="ADQ58" s="63"/>
      <c r="ADR58" s="63"/>
      <c r="ADS58" s="63"/>
      <c r="ADT58" s="63"/>
      <c r="ADU58" s="63"/>
      <c r="ADV58" s="63"/>
      <c r="ADW58" s="63"/>
      <c r="ADX58" s="63"/>
      <c r="ADY58" s="63"/>
      <c r="ADZ58" s="63"/>
      <c r="AEA58" s="63"/>
      <c r="AEB58" s="63"/>
      <c r="AEC58" s="63"/>
      <c r="AED58" s="63"/>
      <c r="AEE58" s="63"/>
      <c r="AEF58" s="63"/>
      <c r="AEG58" s="63"/>
      <c r="AEH58" s="63"/>
      <c r="AEI58" s="63"/>
      <c r="AEJ58" s="63"/>
      <c r="AEK58" s="63"/>
      <c r="AEL58" s="63"/>
      <c r="AEM58" s="63"/>
      <c r="AEN58" s="63"/>
      <c r="AEO58" s="63"/>
      <c r="AEP58" s="63"/>
      <c r="AEQ58" s="63"/>
      <c r="AER58" s="63"/>
      <c r="AES58" s="63"/>
      <c r="AET58" s="63"/>
      <c r="AEU58" s="63"/>
      <c r="AEV58" s="63"/>
      <c r="AEW58" s="63"/>
      <c r="AEX58" s="63"/>
      <c r="AEY58" s="63"/>
      <c r="AEZ58" s="63"/>
      <c r="AFA58" s="63"/>
      <c r="AFB58" s="63"/>
      <c r="AFC58" s="63"/>
      <c r="AFD58" s="63"/>
      <c r="AFE58" s="63"/>
      <c r="AFF58" s="63"/>
      <c r="AFG58" s="63"/>
      <c r="AFH58" s="63"/>
      <c r="AFI58" s="63"/>
      <c r="AFJ58" s="63"/>
      <c r="AFK58" s="63"/>
      <c r="AFL58" s="63"/>
      <c r="AFM58" s="63"/>
      <c r="AFN58" s="63"/>
      <c r="AFO58" s="63"/>
      <c r="AFP58" s="63"/>
      <c r="AFQ58" s="63"/>
      <c r="AFR58" s="63"/>
      <c r="AFS58" s="63"/>
      <c r="AFT58" s="63"/>
      <c r="AFU58" s="63"/>
      <c r="AFV58" s="63"/>
      <c r="AFW58" s="63"/>
      <c r="AFX58" s="63"/>
      <c r="AFY58" s="63"/>
      <c r="AFZ58" s="63"/>
      <c r="AGA58" s="63"/>
      <c r="AGB58" s="63"/>
      <c r="AGC58" s="63"/>
      <c r="AGD58" s="63"/>
      <c r="AGE58" s="63"/>
      <c r="AGF58" s="63"/>
      <c r="AGG58" s="63"/>
      <c r="AGH58" s="63"/>
      <c r="AGI58" s="63"/>
      <c r="AGJ58" s="63"/>
      <c r="AGK58" s="63"/>
      <c r="AGL58" s="63"/>
      <c r="AGM58" s="63"/>
      <c r="AGN58" s="63"/>
      <c r="AGO58" s="63"/>
      <c r="AGP58" s="63"/>
      <c r="AGQ58" s="63"/>
      <c r="AGR58" s="63"/>
      <c r="AGS58" s="63"/>
      <c r="AGT58" s="63"/>
      <c r="AGU58" s="63"/>
      <c r="AGV58" s="63"/>
      <c r="AGW58" s="63"/>
      <c r="AGX58" s="63"/>
      <c r="AGY58" s="63"/>
      <c r="AGZ58" s="63"/>
      <c r="AHA58" s="63"/>
      <c r="AHB58" s="63"/>
      <c r="AHC58" s="63"/>
      <c r="AHD58" s="63"/>
      <c r="AHE58" s="63"/>
      <c r="AHF58" s="63"/>
      <c r="AHG58" s="63"/>
      <c r="AHH58" s="63"/>
      <c r="AHI58" s="63"/>
      <c r="AHJ58" s="63"/>
      <c r="AHK58" s="63"/>
      <c r="AHL58" s="63"/>
      <c r="AHM58" s="63"/>
      <c r="AHN58" s="63"/>
      <c r="AHO58" s="63"/>
      <c r="AHP58" s="63"/>
      <c r="AHQ58" s="63"/>
      <c r="AHR58" s="63"/>
      <c r="AHS58" s="63"/>
      <c r="AHT58" s="63"/>
      <c r="AHU58" s="63"/>
      <c r="AHV58" s="63"/>
      <c r="AHW58" s="63"/>
      <c r="AHX58" s="63"/>
      <c r="AHY58" s="63"/>
      <c r="AHZ58" s="63"/>
      <c r="AIA58" s="63"/>
      <c r="AIB58" s="63"/>
      <c r="AIC58" s="63"/>
      <c r="AID58" s="63"/>
      <c r="AIE58" s="63"/>
      <c r="AIF58" s="63"/>
      <c r="AIG58" s="63"/>
      <c r="AIH58" s="63"/>
      <c r="AII58" s="63"/>
      <c r="AIJ58" s="63"/>
      <c r="AIK58" s="63"/>
      <c r="AIL58" s="63"/>
      <c r="AIM58" s="63"/>
      <c r="AIN58" s="63"/>
      <c r="AIO58" s="63"/>
      <c r="AIP58" s="63"/>
      <c r="AIQ58" s="63"/>
      <c r="AIR58" s="63"/>
      <c r="AIS58" s="63"/>
      <c r="AIT58" s="63"/>
      <c r="AIU58" s="63"/>
      <c r="AIV58" s="63"/>
      <c r="AIW58" s="63"/>
      <c r="AIX58" s="63"/>
      <c r="AIY58" s="63"/>
      <c r="AIZ58" s="63"/>
      <c r="AJA58" s="63"/>
      <c r="AJB58" s="63"/>
      <c r="AJC58" s="63"/>
      <c r="AJD58" s="63"/>
      <c r="AJE58" s="63"/>
      <c r="AJF58" s="63"/>
      <c r="AJG58" s="63"/>
      <c r="AJH58" s="63"/>
      <c r="AJI58" s="63"/>
      <c r="AJJ58" s="63"/>
      <c r="AJK58" s="63"/>
      <c r="AJL58" s="63"/>
      <c r="AJM58" s="63"/>
      <c r="AJN58" s="63"/>
      <c r="AJO58" s="63"/>
      <c r="AJP58" s="63"/>
      <c r="AJQ58" s="63"/>
      <c r="AJR58" s="63"/>
      <c r="AJS58" s="63"/>
      <c r="AJT58" s="63"/>
      <c r="AJU58" s="63"/>
      <c r="AJV58" s="63"/>
      <c r="AJW58" s="63"/>
      <c r="AJX58" s="63"/>
      <c r="AJY58" s="63"/>
      <c r="AJZ58" s="63"/>
      <c r="AKA58" s="63"/>
      <c r="AKB58" s="63"/>
      <c r="AKC58" s="63"/>
      <c r="AKD58" s="63"/>
      <c r="AKE58" s="63"/>
      <c r="AKF58" s="63"/>
      <c r="AKG58" s="63"/>
      <c r="AKH58" s="63"/>
      <c r="AKI58" s="63"/>
      <c r="AKJ58" s="63"/>
      <c r="AKK58" s="63"/>
      <c r="AKL58" s="63"/>
      <c r="AKM58" s="63"/>
      <c r="AKN58" s="63"/>
      <c r="AKO58" s="63"/>
      <c r="AKP58" s="63"/>
      <c r="AKQ58" s="63"/>
      <c r="AKR58" s="63"/>
      <c r="AKS58" s="63"/>
      <c r="AKT58" s="63"/>
      <c r="AKU58" s="63"/>
      <c r="AKV58" s="63"/>
      <c r="AKW58" s="63"/>
      <c r="AKX58" s="63"/>
      <c r="AKY58" s="63"/>
      <c r="AKZ58" s="63"/>
      <c r="ALA58" s="63"/>
      <c r="ALB58" s="63"/>
      <c r="ALC58" s="63"/>
      <c r="ALD58" s="63"/>
      <c r="ALE58" s="63"/>
      <c r="ALF58" s="63"/>
      <c r="ALG58" s="63"/>
      <c r="ALH58" s="63"/>
      <c r="ALI58" s="63"/>
      <c r="ALJ58" s="63"/>
      <c r="ALK58" s="63"/>
      <c r="ALL58" s="63"/>
      <c r="ALM58" s="63"/>
      <c r="ALN58" s="63"/>
      <c r="ALO58" s="63"/>
      <c r="ALP58" s="63"/>
      <c r="ALQ58" s="63"/>
      <c r="ALR58" s="63"/>
      <c r="ALS58" s="63"/>
      <c r="ALT58" s="63"/>
      <c r="ALU58" s="63"/>
      <c r="ALV58" s="63"/>
      <c r="ALW58" s="63"/>
      <c r="ALX58" s="63"/>
      <c r="ALY58" s="63"/>
      <c r="ALZ58" s="63"/>
      <c r="AMA58" s="63"/>
      <c r="AMB58" s="63"/>
      <c r="AMC58" s="63"/>
      <c r="AMD58" s="63"/>
      <c r="AME58" s="63"/>
      <c r="AMF58" s="63"/>
      <c r="AMG58" s="63"/>
      <c r="AMH58" s="63"/>
      <c r="AMI58" s="63"/>
      <c r="AMJ58" s="63"/>
      <c r="AMK58" s="63"/>
      <c r="AML58" s="63"/>
      <c r="AMM58" s="63"/>
      <c r="AMN58" s="63"/>
      <c r="AMO58" s="63"/>
      <c r="AMP58" s="63"/>
      <c r="AMQ58" s="63"/>
      <c r="AMR58" s="63"/>
      <c r="AMS58" s="63"/>
      <c r="AMT58" s="63"/>
      <c r="AMU58" s="63"/>
      <c r="AMV58" s="63"/>
      <c r="AMW58" s="63"/>
      <c r="AMX58" s="63"/>
      <c r="AMY58" s="63"/>
      <c r="AMZ58" s="63"/>
      <c r="ANA58" s="63"/>
      <c r="ANB58" s="63"/>
      <c r="ANC58" s="63"/>
      <c r="AND58" s="63"/>
      <c r="ANE58" s="63"/>
      <c r="ANF58" s="63"/>
      <c r="ANG58" s="63"/>
      <c r="ANH58" s="63"/>
      <c r="ANI58" s="63"/>
      <c r="ANJ58" s="63"/>
      <c r="ANK58" s="63"/>
      <c r="ANL58" s="63"/>
      <c r="ANM58" s="63"/>
      <c r="ANN58" s="63"/>
      <c r="ANO58" s="63"/>
      <c r="ANP58" s="63"/>
      <c r="ANQ58" s="63"/>
      <c r="ANR58" s="63"/>
      <c r="ANS58" s="63"/>
      <c r="ANT58" s="63"/>
      <c r="ANU58" s="63"/>
      <c r="ANV58" s="63"/>
      <c r="ANW58" s="63"/>
      <c r="ANX58" s="63"/>
      <c r="ANY58" s="63"/>
      <c r="ANZ58" s="63"/>
      <c r="AOA58" s="63"/>
      <c r="AOB58" s="63"/>
      <c r="AOC58" s="63"/>
      <c r="AOD58" s="63"/>
      <c r="AOE58" s="63"/>
      <c r="AOF58" s="63"/>
      <c r="AOG58" s="63"/>
      <c r="AOH58" s="63"/>
      <c r="AOI58" s="63"/>
      <c r="AOJ58" s="63"/>
      <c r="AOK58" s="63"/>
      <c r="AOL58" s="63"/>
      <c r="AOM58" s="63"/>
      <c r="AON58" s="63"/>
      <c r="AOO58" s="63"/>
      <c r="AOP58" s="63"/>
      <c r="AOQ58" s="63"/>
      <c r="AOR58" s="63"/>
      <c r="AOS58" s="63"/>
      <c r="AOT58" s="63"/>
      <c r="AOU58" s="63"/>
      <c r="AOV58" s="63"/>
      <c r="AOW58" s="63"/>
      <c r="AOX58" s="63"/>
      <c r="AOY58" s="63"/>
      <c r="AOZ58" s="63"/>
      <c r="APA58" s="63"/>
      <c r="APB58" s="63"/>
      <c r="APC58" s="63"/>
      <c r="APD58" s="63"/>
      <c r="APE58" s="63"/>
      <c r="APF58" s="63"/>
      <c r="APG58" s="63"/>
      <c r="APH58" s="63"/>
      <c r="API58" s="63"/>
      <c r="APJ58" s="63"/>
      <c r="APK58" s="63"/>
      <c r="APL58" s="63"/>
      <c r="APM58" s="63"/>
      <c r="APN58" s="63"/>
      <c r="APO58" s="63"/>
      <c r="APP58" s="63"/>
      <c r="APQ58" s="63"/>
      <c r="APR58" s="63"/>
      <c r="APS58" s="63"/>
      <c r="APT58" s="63"/>
      <c r="APU58" s="63"/>
      <c r="APV58" s="63"/>
      <c r="APW58" s="63"/>
      <c r="APX58" s="63"/>
      <c r="APY58" s="63"/>
      <c r="APZ58" s="63"/>
      <c r="AQA58" s="63"/>
      <c r="AQB58" s="63"/>
      <c r="AQC58" s="63"/>
      <c r="AQD58" s="63"/>
      <c r="AQE58" s="63"/>
      <c r="AQF58" s="63"/>
      <c r="AQG58" s="63"/>
      <c r="AQH58" s="63"/>
      <c r="AQI58" s="63"/>
      <c r="AQJ58" s="63"/>
      <c r="AQK58" s="63"/>
      <c r="AQL58" s="63"/>
      <c r="AQM58" s="63"/>
      <c r="AQN58" s="63"/>
      <c r="AQO58" s="63"/>
      <c r="AQP58" s="63"/>
      <c r="AQQ58" s="63"/>
      <c r="AQR58" s="63"/>
      <c r="AQS58" s="63"/>
      <c r="AQT58" s="63"/>
      <c r="AQU58" s="63"/>
      <c r="AQV58" s="63"/>
      <c r="AQW58" s="63"/>
      <c r="AQX58" s="63"/>
      <c r="AQY58" s="63"/>
      <c r="AQZ58" s="63"/>
      <c r="ARA58" s="63"/>
      <c r="ARB58" s="63"/>
      <c r="ARC58" s="63"/>
      <c r="ARD58" s="63"/>
      <c r="ARE58" s="63"/>
      <c r="ARF58" s="63"/>
      <c r="ARG58" s="63"/>
      <c r="ARH58" s="63"/>
      <c r="ARI58" s="63"/>
      <c r="ARJ58" s="63"/>
      <c r="ARK58" s="63"/>
      <c r="ARL58" s="63"/>
      <c r="ARM58" s="63"/>
      <c r="ARN58" s="63"/>
      <c r="ARO58" s="63"/>
      <c r="ARP58" s="63"/>
      <c r="ARQ58" s="63"/>
      <c r="ARR58" s="63"/>
      <c r="ARS58" s="63"/>
      <c r="ART58" s="63"/>
      <c r="ARU58" s="63"/>
      <c r="ARV58" s="63"/>
      <c r="ARW58" s="63"/>
      <c r="ARX58" s="63"/>
      <c r="ARY58" s="63"/>
      <c r="ARZ58" s="63"/>
      <c r="ASA58" s="63"/>
      <c r="ASB58" s="63"/>
      <c r="ASC58" s="63"/>
      <c r="ASD58" s="63"/>
      <c r="ASE58" s="63"/>
      <c r="ASF58" s="63"/>
      <c r="ASG58" s="63"/>
      <c r="ASH58" s="63"/>
      <c r="ASI58" s="63"/>
      <c r="ASJ58" s="63"/>
      <c r="ASK58" s="63"/>
      <c r="ASL58" s="63"/>
      <c r="ASM58" s="63"/>
      <c r="ASN58" s="63"/>
      <c r="ASO58" s="63"/>
      <c r="ASP58" s="63"/>
      <c r="ASQ58" s="63"/>
      <c r="ASR58" s="63"/>
      <c r="ASS58" s="63"/>
      <c r="AST58" s="63"/>
      <c r="ASU58" s="63"/>
      <c r="ASV58" s="63"/>
      <c r="ASW58" s="63"/>
      <c r="ASX58" s="63"/>
      <c r="ASY58" s="63"/>
      <c r="ASZ58" s="63"/>
      <c r="ATA58" s="63"/>
      <c r="ATB58" s="63"/>
      <c r="ATC58" s="63"/>
      <c r="ATD58" s="63"/>
      <c r="ATE58" s="63"/>
      <c r="ATF58" s="63"/>
      <c r="ATG58" s="63"/>
      <c r="ATH58" s="63"/>
      <c r="ATI58" s="63"/>
      <c r="ATJ58" s="63"/>
      <c r="ATK58" s="63"/>
      <c r="ATL58" s="63"/>
      <c r="ATM58" s="63"/>
      <c r="ATN58" s="63"/>
      <c r="ATO58" s="63"/>
      <c r="ATP58" s="63"/>
      <c r="ATQ58" s="63"/>
      <c r="ATR58" s="63"/>
      <c r="ATS58" s="63"/>
      <c r="ATT58" s="63"/>
      <c r="ATU58" s="63"/>
      <c r="ATV58" s="63"/>
      <c r="ATW58" s="63"/>
      <c r="ATX58" s="63"/>
      <c r="ATY58" s="63"/>
      <c r="ATZ58" s="63"/>
      <c r="AUA58" s="63"/>
      <c r="AUB58" s="63"/>
      <c r="AUC58" s="63"/>
      <c r="AUD58" s="63"/>
      <c r="AUE58" s="63"/>
      <c r="AUF58" s="63"/>
      <c r="AUG58" s="63"/>
      <c r="AUH58" s="63"/>
      <c r="AUI58" s="63"/>
      <c r="AUJ58" s="63"/>
      <c r="AUK58" s="63"/>
      <c r="AUL58" s="63"/>
      <c r="AUM58" s="63"/>
      <c r="AUN58" s="63"/>
      <c r="AUO58" s="63"/>
      <c r="AUP58" s="63"/>
      <c r="AUQ58" s="63"/>
      <c r="AUR58" s="63"/>
      <c r="AUS58" s="63"/>
      <c r="AUT58" s="63"/>
      <c r="AUU58" s="63"/>
      <c r="AUV58" s="63"/>
      <c r="AUW58" s="63"/>
      <c r="AUX58" s="63"/>
      <c r="AUY58" s="63"/>
      <c r="AUZ58" s="63"/>
      <c r="AVA58" s="63"/>
      <c r="AVB58" s="63"/>
      <c r="AVC58" s="63"/>
      <c r="AVD58" s="63"/>
      <c r="AVE58" s="63"/>
      <c r="AVF58" s="63"/>
      <c r="AVG58" s="63"/>
      <c r="AVH58" s="63"/>
      <c r="AVI58" s="63"/>
      <c r="AVJ58" s="63"/>
      <c r="AVK58" s="63"/>
      <c r="AVL58" s="63"/>
      <c r="AVM58" s="63"/>
      <c r="AVN58" s="63"/>
      <c r="AVO58" s="63"/>
      <c r="AVP58" s="63"/>
      <c r="AVQ58" s="63"/>
      <c r="AVR58" s="63"/>
      <c r="AVS58" s="63"/>
      <c r="AVT58" s="63"/>
      <c r="AVU58" s="63"/>
      <c r="AVV58" s="63"/>
      <c r="AVW58" s="63"/>
      <c r="AVX58" s="63"/>
      <c r="AVY58" s="63"/>
      <c r="AVZ58" s="63"/>
      <c r="AWA58" s="63"/>
      <c r="AWB58" s="63"/>
      <c r="AWC58" s="63"/>
      <c r="AWD58" s="63"/>
      <c r="AWE58" s="63"/>
      <c r="AWF58" s="63"/>
      <c r="AWG58" s="63"/>
      <c r="AWH58" s="63"/>
      <c r="AWI58" s="63"/>
      <c r="AWJ58" s="63"/>
      <c r="AWK58" s="63"/>
      <c r="AWL58" s="63"/>
      <c r="AWM58" s="63"/>
      <c r="AWN58" s="63"/>
      <c r="AWO58" s="63"/>
      <c r="AWP58" s="63"/>
      <c r="AWQ58" s="63"/>
      <c r="AWR58" s="63"/>
      <c r="AWS58" s="63"/>
      <c r="AWT58" s="63"/>
      <c r="AWU58" s="63"/>
      <c r="AWV58" s="63"/>
      <c r="AWW58" s="63"/>
      <c r="AWX58" s="63"/>
      <c r="AWY58" s="63"/>
      <c r="AWZ58" s="63"/>
      <c r="AXA58" s="63"/>
      <c r="AXB58" s="63"/>
      <c r="AXC58" s="63"/>
      <c r="AXD58" s="63"/>
      <c r="AXE58" s="63"/>
      <c r="AXF58" s="63"/>
      <c r="AXG58" s="63"/>
      <c r="AXH58" s="63"/>
      <c r="AXI58" s="63"/>
      <c r="AXJ58" s="63"/>
      <c r="AXK58" s="63"/>
      <c r="AXL58" s="63"/>
      <c r="AXM58" s="63"/>
      <c r="AXN58" s="63"/>
      <c r="AXO58" s="63"/>
      <c r="AXP58" s="63"/>
      <c r="AXQ58" s="63"/>
      <c r="AXR58" s="63"/>
      <c r="AXS58" s="63"/>
      <c r="AXT58" s="63"/>
      <c r="AXU58" s="63"/>
      <c r="AXV58" s="63"/>
      <c r="AXW58" s="63"/>
      <c r="AXX58" s="63"/>
      <c r="AXY58" s="63"/>
      <c r="AXZ58" s="63"/>
      <c r="AYA58" s="63"/>
      <c r="AYB58" s="63"/>
      <c r="AYC58" s="63"/>
      <c r="AYD58" s="63"/>
      <c r="AYE58" s="63"/>
      <c r="AYF58" s="63"/>
      <c r="AYG58" s="63"/>
      <c r="AYH58" s="63"/>
      <c r="AYI58" s="63"/>
      <c r="AYJ58" s="63"/>
      <c r="AYK58" s="63"/>
      <c r="AYL58" s="63"/>
      <c r="AYM58" s="63"/>
      <c r="AYN58" s="63"/>
      <c r="AYO58" s="63"/>
      <c r="AYP58" s="63"/>
      <c r="AYQ58" s="63"/>
      <c r="AYR58" s="63"/>
      <c r="AYS58" s="63"/>
      <c r="AYT58" s="63"/>
      <c r="AYU58" s="63"/>
      <c r="AYV58" s="63"/>
      <c r="AYW58" s="63"/>
      <c r="AYX58" s="63"/>
      <c r="AYY58" s="63"/>
      <c r="AYZ58" s="63"/>
      <c r="AZA58" s="63"/>
      <c r="AZB58" s="63"/>
      <c r="AZC58" s="63"/>
      <c r="AZD58" s="63"/>
      <c r="AZE58" s="63"/>
      <c r="AZF58" s="63"/>
      <c r="AZG58" s="63"/>
      <c r="AZH58" s="63"/>
      <c r="AZI58" s="63"/>
      <c r="AZJ58" s="63"/>
      <c r="AZK58" s="63"/>
      <c r="AZL58" s="63"/>
      <c r="AZM58" s="63"/>
      <c r="AZN58" s="63"/>
      <c r="AZO58" s="63"/>
      <c r="AZP58" s="63"/>
      <c r="AZQ58" s="63"/>
      <c r="AZR58" s="63"/>
      <c r="AZS58" s="63"/>
      <c r="AZT58" s="63"/>
      <c r="AZU58" s="63"/>
      <c r="AZV58" s="63"/>
      <c r="AZW58" s="63"/>
      <c r="AZX58" s="63"/>
      <c r="AZY58" s="63"/>
      <c r="AZZ58" s="63"/>
      <c r="BAA58" s="63"/>
      <c r="BAB58" s="63"/>
      <c r="BAC58" s="63"/>
      <c r="BAD58" s="63"/>
      <c r="BAE58" s="63"/>
      <c r="BAF58" s="63"/>
      <c r="BAG58" s="63"/>
      <c r="BAH58" s="63"/>
      <c r="BAI58" s="63"/>
      <c r="BAJ58" s="63"/>
      <c r="BAK58" s="63"/>
      <c r="BAL58" s="63"/>
      <c r="BAM58" s="63"/>
      <c r="BAN58" s="63"/>
      <c r="BAO58" s="63"/>
      <c r="BAP58" s="63"/>
      <c r="BAQ58" s="63"/>
      <c r="BAR58" s="63"/>
      <c r="BAS58" s="63"/>
      <c r="BAT58" s="63"/>
      <c r="BAU58" s="63"/>
      <c r="BAV58" s="63"/>
      <c r="BAW58" s="63"/>
      <c r="BAX58" s="63"/>
      <c r="BAY58" s="63"/>
      <c r="BAZ58" s="63"/>
      <c r="BBA58" s="63"/>
      <c r="BBB58" s="63"/>
      <c r="BBC58" s="63"/>
      <c r="BBD58" s="63"/>
      <c r="BBE58" s="63"/>
      <c r="BBF58" s="63"/>
      <c r="BBG58" s="63"/>
      <c r="BBH58" s="63"/>
      <c r="BBI58" s="63"/>
      <c r="BBJ58" s="63"/>
      <c r="BBK58" s="63"/>
      <c r="BBL58" s="63"/>
      <c r="BBM58" s="63"/>
      <c r="BBN58" s="63"/>
      <c r="BBO58" s="63"/>
      <c r="BBP58" s="63"/>
      <c r="BBQ58" s="63"/>
      <c r="BBR58" s="63"/>
      <c r="BBS58" s="63"/>
      <c r="BBT58" s="63"/>
      <c r="BBU58" s="63"/>
      <c r="BBV58" s="63"/>
      <c r="BBW58" s="63"/>
      <c r="BBX58" s="63"/>
      <c r="BBY58" s="63"/>
      <c r="BBZ58" s="63"/>
      <c r="BCA58" s="63"/>
      <c r="BCB58" s="63"/>
      <c r="BCC58" s="63"/>
      <c r="BCD58" s="63"/>
      <c r="BCE58" s="63"/>
      <c r="BCF58" s="63"/>
      <c r="BCG58" s="63"/>
      <c r="BCH58" s="63"/>
      <c r="BCI58" s="63"/>
      <c r="BCJ58" s="63"/>
      <c r="BCK58" s="63"/>
      <c r="BCL58" s="63"/>
      <c r="BCM58" s="63"/>
      <c r="BCN58" s="63"/>
      <c r="BCO58" s="63"/>
      <c r="BCP58" s="63"/>
      <c r="BCQ58" s="63"/>
      <c r="BCR58" s="63"/>
      <c r="BCS58" s="63"/>
      <c r="BCT58" s="63"/>
      <c r="BCU58" s="63"/>
      <c r="BCV58" s="63"/>
      <c r="BCW58" s="63"/>
      <c r="BCX58" s="63"/>
      <c r="BCY58" s="63"/>
      <c r="BCZ58" s="63"/>
      <c r="BDA58" s="63"/>
      <c r="BDB58" s="63"/>
      <c r="BDC58" s="63"/>
      <c r="BDD58" s="63"/>
      <c r="BDE58" s="63"/>
      <c r="BDF58" s="63"/>
      <c r="BDG58" s="63"/>
      <c r="BDH58" s="63"/>
      <c r="BDI58" s="63"/>
      <c r="BDJ58" s="63"/>
      <c r="BDK58" s="63"/>
      <c r="BDL58" s="63"/>
      <c r="BDM58" s="63"/>
      <c r="BDN58" s="63"/>
      <c r="BDO58" s="63"/>
      <c r="BDP58" s="63"/>
      <c r="BDQ58" s="63"/>
      <c r="BDR58" s="63"/>
      <c r="BDS58" s="63"/>
      <c r="BDT58" s="63"/>
      <c r="BDU58" s="63"/>
      <c r="BDV58" s="63"/>
      <c r="BDW58" s="63"/>
      <c r="BDX58" s="63"/>
      <c r="BDY58" s="63"/>
      <c r="BDZ58" s="63"/>
      <c r="BEA58" s="63"/>
      <c r="BEB58" s="63"/>
      <c r="BEC58" s="63"/>
      <c r="BED58" s="63"/>
      <c r="BEE58" s="63"/>
      <c r="BEF58" s="63"/>
      <c r="BEG58" s="63"/>
      <c r="BEH58" s="63"/>
      <c r="BEI58" s="63"/>
      <c r="BEJ58" s="63"/>
      <c r="BEK58" s="63"/>
      <c r="BEL58" s="63"/>
      <c r="BEM58" s="63"/>
      <c r="BEN58" s="63"/>
      <c r="BEO58" s="63"/>
      <c r="BEP58" s="63"/>
      <c r="BEQ58" s="63"/>
      <c r="BER58" s="63"/>
      <c r="BES58" s="63"/>
      <c r="BET58" s="63"/>
      <c r="BEU58" s="63"/>
      <c r="BEV58" s="63"/>
      <c r="BEW58" s="63"/>
      <c r="BEX58" s="63"/>
      <c r="BEY58" s="63"/>
      <c r="BEZ58" s="63"/>
      <c r="BFA58" s="63"/>
      <c r="BFB58" s="63"/>
      <c r="BFC58" s="63"/>
      <c r="BFD58" s="63"/>
      <c r="BFE58" s="63"/>
      <c r="BFF58" s="63"/>
      <c r="BFG58" s="63"/>
      <c r="BFH58" s="63"/>
      <c r="BFI58" s="63"/>
      <c r="BFJ58" s="63"/>
      <c r="BFK58" s="63"/>
      <c r="BFL58" s="63"/>
      <c r="BFM58" s="63"/>
      <c r="BFN58" s="63"/>
      <c r="BFO58" s="63"/>
      <c r="BFP58" s="63"/>
      <c r="BFQ58" s="63"/>
      <c r="BFR58" s="63"/>
      <c r="BFS58" s="63"/>
      <c r="BFT58" s="63"/>
      <c r="BFU58" s="63"/>
      <c r="BFV58" s="63"/>
      <c r="BFW58" s="63"/>
      <c r="BFX58" s="63"/>
      <c r="BFY58" s="63"/>
      <c r="BFZ58" s="63"/>
      <c r="BGA58" s="63"/>
      <c r="BGB58" s="63"/>
      <c r="BGC58" s="63"/>
      <c r="BGD58" s="63"/>
      <c r="BGE58" s="63"/>
      <c r="BGF58" s="63"/>
      <c r="BGG58" s="63"/>
      <c r="BGH58" s="63"/>
      <c r="BGI58" s="63"/>
      <c r="BGJ58" s="63"/>
      <c r="BGK58" s="63"/>
      <c r="BGL58" s="63"/>
      <c r="BGM58" s="63"/>
      <c r="BGN58" s="63"/>
      <c r="BGO58" s="63"/>
      <c r="BGP58" s="63"/>
      <c r="BGQ58" s="63"/>
      <c r="BGR58" s="63"/>
      <c r="BGS58" s="63"/>
      <c r="BGT58" s="63"/>
      <c r="BGU58" s="63"/>
      <c r="BGV58" s="63"/>
      <c r="BGW58" s="63"/>
      <c r="BGX58" s="63"/>
      <c r="BGY58" s="63"/>
      <c r="BGZ58" s="63"/>
      <c r="BHA58" s="63"/>
      <c r="BHB58" s="63"/>
      <c r="BHC58" s="63"/>
      <c r="BHD58" s="63"/>
      <c r="BHE58" s="63"/>
      <c r="BHF58" s="63"/>
      <c r="BHG58" s="63"/>
      <c r="BHH58" s="63"/>
      <c r="BHI58" s="63"/>
      <c r="BHJ58" s="63"/>
      <c r="BHK58" s="63"/>
      <c r="BHL58" s="63"/>
      <c r="BHM58" s="63"/>
      <c r="BHN58" s="63"/>
      <c r="BHO58" s="63"/>
      <c r="BHP58" s="63"/>
      <c r="BHQ58" s="63"/>
      <c r="BHR58" s="63"/>
      <c r="BHS58" s="63"/>
      <c r="BHT58" s="63"/>
      <c r="BHU58" s="63"/>
      <c r="BHV58" s="63"/>
      <c r="BHW58" s="63"/>
      <c r="BHX58" s="63"/>
      <c r="BHY58" s="63"/>
      <c r="BHZ58" s="63"/>
      <c r="BIA58" s="63"/>
      <c r="BIB58" s="63"/>
      <c r="BIC58" s="63"/>
      <c r="BID58" s="63"/>
      <c r="BIE58" s="63"/>
      <c r="BIF58" s="63"/>
      <c r="BIG58" s="63"/>
      <c r="BIH58" s="63"/>
      <c r="BII58" s="63"/>
      <c r="BIJ58" s="63"/>
      <c r="BIK58" s="63"/>
      <c r="BIL58" s="63"/>
      <c r="BIM58" s="63"/>
      <c r="BIN58" s="63"/>
      <c r="BIO58" s="63"/>
      <c r="BIP58" s="63"/>
      <c r="BIQ58" s="63"/>
      <c r="BIR58" s="63"/>
      <c r="BIS58" s="63"/>
      <c r="BIT58" s="63"/>
      <c r="BIU58" s="63"/>
      <c r="BIV58" s="63"/>
      <c r="BIW58" s="63"/>
      <c r="BIX58" s="63"/>
      <c r="BIY58" s="63"/>
      <c r="BIZ58" s="63"/>
      <c r="BJA58" s="63"/>
      <c r="BJB58" s="63"/>
      <c r="BJC58" s="63"/>
      <c r="BJD58" s="63"/>
      <c r="BJE58" s="63"/>
      <c r="BJF58" s="63"/>
      <c r="BJG58" s="63"/>
      <c r="BJH58" s="63"/>
      <c r="BJI58" s="63"/>
      <c r="BJJ58" s="63"/>
      <c r="BJK58" s="63"/>
      <c r="BJL58" s="63"/>
      <c r="BJM58" s="63"/>
      <c r="BJN58" s="63"/>
      <c r="BJO58" s="63"/>
      <c r="BJP58" s="63"/>
      <c r="BJQ58" s="63"/>
      <c r="BJR58" s="63"/>
      <c r="BJS58" s="63"/>
      <c r="BJT58" s="63"/>
      <c r="BJU58" s="63"/>
      <c r="BJV58" s="63"/>
      <c r="BJW58" s="63"/>
      <c r="BJX58" s="63"/>
      <c r="BJY58" s="63"/>
      <c r="BJZ58" s="63"/>
      <c r="BKA58" s="63"/>
      <c r="BKB58" s="63"/>
      <c r="BKC58" s="63"/>
      <c r="BKD58" s="63"/>
      <c r="BKE58" s="63"/>
      <c r="BKF58" s="63"/>
      <c r="BKG58" s="63"/>
      <c r="BKH58" s="63"/>
      <c r="BKI58" s="63"/>
      <c r="BKJ58" s="63"/>
      <c r="BKK58" s="63"/>
      <c r="BKL58" s="63"/>
      <c r="BKM58" s="63"/>
      <c r="BKN58" s="63"/>
      <c r="BKO58" s="63"/>
      <c r="BKP58" s="63"/>
      <c r="BKQ58" s="63"/>
      <c r="BKR58" s="63"/>
      <c r="BKS58" s="63"/>
      <c r="BKT58" s="63"/>
      <c r="BKU58" s="63"/>
      <c r="BKV58" s="63"/>
      <c r="BKW58" s="63"/>
      <c r="BKX58" s="63"/>
      <c r="BKY58" s="63"/>
      <c r="BKZ58" s="63"/>
      <c r="BLA58" s="63"/>
      <c r="BLB58" s="63"/>
      <c r="BLC58" s="63"/>
      <c r="BLD58" s="63"/>
      <c r="BLE58" s="63"/>
      <c r="BLF58" s="63"/>
      <c r="BLG58" s="63"/>
      <c r="BLH58" s="63"/>
      <c r="BLI58" s="63"/>
      <c r="BLJ58" s="63"/>
      <c r="BLK58" s="63"/>
      <c r="BLL58" s="63"/>
      <c r="BLM58" s="63"/>
      <c r="BLN58" s="63"/>
      <c r="BLO58" s="63"/>
      <c r="BLP58" s="63"/>
      <c r="BLQ58" s="63"/>
      <c r="BLR58" s="63"/>
      <c r="BLS58" s="63"/>
      <c r="BLT58" s="63"/>
      <c r="BLU58" s="63"/>
      <c r="BLV58" s="63"/>
      <c r="BLW58" s="63"/>
      <c r="BLX58" s="63"/>
      <c r="BLY58" s="63"/>
      <c r="BLZ58" s="63"/>
      <c r="BMA58" s="63"/>
      <c r="BMB58" s="63"/>
      <c r="BMC58" s="63"/>
      <c r="BMD58" s="63"/>
      <c r="BME58" s="63"/>
      <c r="BMF58" s="63"/>
      <c r="BMG58" s="63"/>
      <c r="BMH58" s="63"/>
      <c r="BMI58" s="63"/>
      <c r="BMJ58" s="63"/>
      <c r="BMK58" s="63"/>
      <c r="BML58" s="63"/>
      <c r="BMM58" s="63"/>
      <c r="BMN58" s="63"/>
      <c r="BMO58" s="63"/>
      <c r="BMP58" s="63"/>
      <c r="BMQ58" s="63"/>
      <c r="BMR58" s="63"/>
      <c r="BMS58" s="63"/>
      <c r="BMT58" s="63"/>
      <c r="BMU58" s="63"/>
      <c r="BMV58" s="63"/>
      <c r="BMW58" s="63"/>
      <c r="BMX58" s="63"/>
      <c r="BMY58" s="63"/>
      <c r="BMZ58" s="63"/>
      <c r="BNA58" s="63"/>
      <c r="BNB58" s="63"/>
      <c r="BNC58" s="63"/>
      <c r="BND58" s="63"/>
      <c r="BNE58" s="63"/>
      <c r="BNF58" s="63"/>
      <c r="BNG58" s="63"/>
      <c r="BNH58" s="63"/>
      <c r="BNI58" s="63"/>
      <c r="BNJ58" s="63"/>
      <c r="BNK58" s="63"/>
      <c r="BNL58" s="63"/>
      <c r="BNM58" s="63"/>
      <c r="BNN58" s="63"/>
      <c r="BNO58" s="63"/>
      <c r="BNP58" s="63"/>
      <c r="BNQ58" s="63"/>
      <c r="BNR58" s="63"/>
      <c r="BNS58" s="63"/>
      <c r="BNT58" s="63"/>
      <c r="BNU58" s="63"/>
      <c r="BNV58" s="63"/>
      <c r="BNW58" s="63"/>
      <c r="BNX58" s="63"/>
      <c r="BNY58" s="63"/>
      <c r="BNZ58" s="63"/>
      <c r="BOA58" s="63"/>
      <c r="BOB58" s="63"/>
      <c r="BOC58" s="63"/>
      <c r="BOD58" s="63"/>
      <c r="BOE58" s="63"/>
      <c r="BOF58" s="63"/>
      <c r="BOG58" s="63"/>
      <c r="BOH58" s="63"/>
      <c r="BOI58" s="63"/>
      <c r="BOJ58" s="63"/>
      <c r="BOK58" s="63"/>
      <c r="BOL58" s="63"/>
      <c r="BOM58" s="63"/>
      <c r="BON58" s="63"/>
      <c r="BOO58" s="63"/>
      <c r="BOP58" s="63"/>
      <c r="BOQ58" s="63"/>
      <c r="BOR58" s="63"/>
      <c r="BOS58" s="63"/>
      <c r="BOT58" s="63"/>
      <c r="BOU58" s="63"/>
      <c r="BOV58" s="63"/>
      <c r="BOW58" s="63"/>
      <c r="BOX58" s="63"/>
      <c r="BOY58" s="63"/>
      <c r="BOZ58" s="63"/>
      <c r="BPA58" s="63"/>
      <c r="BPB58" s="63"/>
      <c r="BPC58" s="63"/>
      <c r="BPD58" s="63"/>
      <c r="BPE58" s="63"/>
      <c r="BPF58" s="63"/>
      <c r="BPG58" s="63"/>
      <c r="BPH58" s="63"/>
      <c r="BPI58" s="63"/>
      <c r="BPJ58" s="63"/>
      <c r="BPK58" s="63"/>
      <c r="BPL58" s="63"/>
      <c r="BPM58" s="63"/>
      <c r="BPN58" s="63"/>
      <c r="BPO58" s="63"/>
      <c r="BPP58" s="63"/>
      <c r="BPQ58" s="63"/>
      <c r="BPR58" s="63"/>
      <c r="BPS58" s="63"/>
      <c r="BPT58" s="63"/>
      <c r="BPU58" s="63"/>
      <c r="BPV58" s="63"/>
      <c r="BPW58" s="63"/>
      <c r="BPX58" s="63"/>
      <c r="BPY58" s="63"/>
      <c r="BPZ58" s="63"/>
      <c r="BQA58" s="63"/>
      <c r="BQB58" s="63"/>
      <c r="BQC58" s="63"/>
      <c r="BQD58" s="63"/>
      <c r="BQE58" s="63"/>
      <c r="BQF58" s="63"/>
      <c r="BQG58" s="63"/>
      <c r="BQH58" s="63"/>
      <c r="BQI58" s="63"/>
      <c r="BQJ58" s="63"/>
      <c r="BQK58" s="63"/>
      <c r="BQL58" s="63"/>
      <c r="BQM58" s="63"/>
      <c r="BQN58" s="63"/>
      <c r="BQO58" s="63"/>
      <c r="BQP58" s="63"/>
      <c r="BQQ58" s="63"/>
      <c r="BQR58" s="63"/>
      <c r="BQS58" s="63"/>
      <c r="BQT58" s="63"/>
      <c r="BQU58" s="63"/>
      <c r="BQV58" s="63"/>
      <c r="BQW58" s="63"/>
      <c r="BQX58" s="63"/>
      <c r="BQY58" s="63"/>
      <c r="BQZ58" s="63"/>
      <c r="BRA58" s="63"/>
      <c r="BRB58" s="63"/>
      <c r="BRC58" s="63"/>
      <c r="BRD58" s="63"/>
      <c r="BRE58" s="63"/>
      <c r="BRF58" s="63"/>
      <c r="BRG58" s="63"/>
      <c r="BRH58" s="63"/>
      <c r="BRI58" s="63"/>
      <c r="BRJ58" s="63"/>
      <c r="BRK58" s="63"/>
      <c r="BRL58" s="63"/>
      <c r="BRM58" s="63"/>
      <c r="BRN58" s="63"/>
      <c r="BRO58" s="63"/>
      <c r="BRP58" s="63"/>
      <c r="BRQ58" s="63"/>
      <c r="BRR58" s="63"/>
      <c r="BRS58" s="63"/>
      <c r="BRT58" s="63"/>
      <c r="BRU58" s="63"/>
      <c r="BRV58" s="63"/>
      <c r="BRW58" s="63"/>
      <c r="BRX58" s="63"/>
      <c r="BRY58" s="63"/>
      <c r="BRZ58" s="63"/>
      <c r="BSA58" s="63"/>
      <c r="BSB58" s="63"/>
      <c r="BSC58" s="63"/>
      <c r="BSD58" s="63"/>
      <c r="BSE58" s="63"/>
      <c r="BSF58" s="63"/>
      <c r="BSG58" s="63"/>
      <c r="BSH58" s="63"/>
      <c r="BSI58" s="63"/>
      <c r="BSJ58" s="63"/>
      <c r="BSK58" s="63"/>
      <c r="BSL58" s="63"/>
      <c r="BSM58" s="63"/>
      <c r="BSN58" s="63"/>
      <c r="BSO58" s="63"/>
      <c r="BSP58" s="63"/>
      <c r="BSQ58" s="63"/>
      <c r="BSR58" s="63"/>
      <c r="BSS58" s="63"/>
      <c r="BST58" s="63"/>
      <c r="BSU58" s="63"/>
      <c r="BSV58" s="63"/>
      <c r="BSW58" s="63"/>
      <c r="BSX58" s="63"/>
      <c r="BSY58" s="63"/>
      <c r="BSZ58" s="63"/>
      <c r="BTA58" s="63"/>
      <c r="BTB58" s="63"/>
      <c r="BTC58" s="63"/>
      <c r="BTD58" s="63"/>
      <c r="BTE58" s="63"/>
      <c r="BTF58" s="63"/>
      <c r="BTG58" s="63"/>
      <c r="BTH58" s="63"/>
      <c r="BTI58" s="63"/>
      <c r="BTJ58" s="63"/>
      <c r="BTK58" s="63"/>
      <c r="BTL58" s="63"/>
      <c r="BTM58" s="63"/>
      <c r="BTN58" s="63"/>
      <c r="BTO58" s="63"/>
      <c r="BTP58" s="63"/>
      <c r="BTQ58" s="63"/>
      <c r="BTR58" s="63"/>
      <c r="BTS58" s="63"/>
      <c r="BTT58" s="63"/>
      <c r="BTU58" s="63"/>
      <c r="BTV58" s="63"/>
      <c r="BTW58" s="63"/>
      <c r="BTX58" s="63"/>
      <c r="BTY58" s="63"/>
      <c r="BTZ58" s="63"/>
      <c r="BUA58" s="63"/>
      <c r="BUB58" s="63"/>
      <c r="BUC58" s="63"/>
      <c r="BUD58" s="63"/>
      <c r="BUE58" s="63"/>
      <c r="BUF58" s="63"/>
      <c r="BUG58" s="63"/>
      <c r="BUH58" s="63"/>
      <c r="BUI58" s="63"/>
      <c r="BUJ58" s="63"/>
      <c r="BUK58" s="63"/>
      <c r="BUL58" s="63"/>
      <c r="BUM58" s="63"/>
      <c r="BUN58" s="63"/>
      <c r="BUO58" s="63"/>
      <c r="BUP58" s="63"/>
      <c r="BUQ58" s="63"/>
      <c r="BUR58" s="63"/>
      <c r="BUS58" s="63"/>
      <c r="BUT58" s="63"/>
      <c r="BUU58" s="63"/>
      <c r="BUV58" s="63"/>
      <c r="BUW58" s="63"/>
      <c r="BUX58" s="63"/>
      <c r="BUY58" s="63"/>
      <c r="BUZ58" s="63"/>
      <c r="BVA58" s="63"/>
      <c r="BVB58" s="63"/>
      <c r="BVC58" s="63"/>
      <c r="BVD58" s="63"/>
      <c r="BVE58" s="63"/>
      <c r="BVF58" s="63"/>
      <c r="BVG58" s="63"/>
      <c r="BVH58" s="63"/>
      <c r="BVI58" s="63"/>
      <c r="BVJ58" s="63"/>
      <c r="BVK58" s="63"/>
      <c r="BVL58" s="63"/>
      <c r="BVM58" s="63"/>
      <c r="BVN58" s="63"/>
      <c r="BVO58" s="63"/>
      <c r="BVP58" s="63"/>
      <c r="BVQ58" s="63"/>
      <c r="BVR58" s="63"/>
      <c r="BVS58" s="63"/>
      <c r="BVT58" s="63"/>
      <c r="BVU58" s="63"/>
      <c r="BVV58" s="63"/>
      <c r="BVW58" s="63"/>
      <c r="BVX58" s="63"/>
      <c r="BVY58" s="63"/>
      <c r="BVZ58" s="63"/>
      <c r="BWA58" s="63"/>
      <c r="BWB58" s="63"/>
      <c r="BWC58" s="63"/>
      <c r="BWD58" s="63"/>
      <c r="BWE58" s="63"/>
      <c r="BWF58" s="63"/>
      <c r="BWG58" s="63"/>
      <c r="BWH58" s="63"/>
      <c r="BWI58" s="63"/>
      <c r="BWJ58" s="63"/>
      <c r="BWK58" s="63"/>
      <c r="BWL58" s="63"/>
      <c r="BWM58" s="63"/>
      <c r="BWN58" s="63"/>
      <c r="BWO58" s="63"/>
      <c r="BWP58" s="63"/>
      <c r="BWQ58" s="63"/>
      <c r="BWR58" s="63"/>
      <c r="BWS58" s="63"/>
      <c r="BWT58" s="63"/>
      <c r="BWU58" s="63"/>
      <c r="BWV58" s="63"/>
      <c r="BWW58" s="63"/>
      <c r="BWX58" s="63"/>
      <c r="BWY58" s="63"/>
      <c r="BWZ58" s="63"/>
      <c r="BXA58" s="63"/>
      <c r="BXB58" s="63"/>
      <c r="BXC58" s="63"/>
      <c r="BXD58" s="63"/>
      <c r="BXE58" s="63"/>
      <c r="BXF58" s="63"/>
      <c r="BXG58" s="63"/>
      <c r="BXH58" s="63"/>
      <c r="BXI58" s="63"/>
      <c r="BXJ58" s="63"/>
      <c r="BXK58" s="63"/>
      <c r="BXL58" s="63"/>
      <c r="BXM58" s="63"/>
      <c r="BXN58" s="63"/>
      <c r="BXO58" s="63"/>
      <c r="BXP58" s="63"/>
      <c r="BXQ58" s="63"/>
      <c r="BXR58" s="63"/>
      <c r="BXS58" s="63"/>
      <c r="BXT58" s="63"/>
      <c r="BXU58" s="63"/>
      <c r="BXV58" s="63"/>
      <c r="BXW58" s="63"/>
      <c r="BXX58" s="63"/>
      <c r="BXY58" s="63"/>
      <c r="BXZ58" s="63"/>
      <c r="BYA58" s="63"/>
      <c r="BYB58" s="63"/>
      <c r="BYC58" s="63"/>
      <c r="BYD58" s="63"/>
      <c r="BYE58" s="63"/>
      <c r="BYF58" s="63"/>
      <c r="BYG58" s="63"/>
      <c r="BYH58" s="63"/>
      <c r="BYI58" s="63"/>
      <c r="BYJ58" s="63"/>
      <c r="BYK58" s="63"/>
      <c r="BYL58" s="63"/>
      <c r="BYM58" s="63"/>
      <c r="BYN58" s="63"/>
      <c r="BYO58" s="63"/>
      <c r="BYP58" s="63"/>
      <c r="BYQ58" s="63"/>
      <c r="BYR58" s="63"/>
      <c r="BYS58" s="63"/>
      <c r="BYT58" s="63"/>
      <c r="BYU58" s="63"/>
      <c r="BYV58" s="63"/>
      <c r="BYW58" s="63"/>
      <c r="BYX58" s="63"/>
      <c r="BYY58" s="63"/>
      <c r="BYZ58" s="63"/>
      <c r="BZA58" s="63"/>
      <c r="BZB58" s="63"/>
      <c r="BZC58" s="63"/>
      <c r="BZD58" s="63"/>
      <c r="BZE58" s="63"/>
      <c r="BZF58" s="63"/>
      <c r="BZG58" s="63"/>
      <c r="BZH58" s="63"/>
      <c r="BZI58" s="63"/>
      <c r="BZJ58" s="63"/>
      <c r="BZK58" s="63"/>
      <c r="BZL58" s="63"/>
      <c r="BZM58" s="63"/>
      <c r="BZN58" s="63"/>
      <c r="BZO58" s="63"/>
      <c r="BZP58" s="63"/>
      <c r="BZQ58" s="63"/>
      <c r="BZR58" s="63"/>
      <c r="BZS58" s="63"/>
      <c r="BZT58" s="63"/>
      <c r="BZU58" s="63"/>
      <c r="BZV58" s="63"/>
      <c r="BZW58" s="63"/>
      <c r="BZX58" s="63"/>
      <c r="BZY58" s="63"/>
      <c r="BZZ58" s="63"/>
      <c r="CAA58" s="63"/>
      <c r="CAB58" s="63"/>
      <c r="CAC58" s="63"/>
      <c r="CAD58" s="63"/>
      <c r="CAE58" s="63"/>
      <c r="CAF58" s="63"/>
      <c r="CAG58" s="63"/>
      <c r="CAH58" s="63"/>
      <c r="CAI58" s="63"/>
      <c r="CAJ58" s="63"/>
      <c r="CAK58" s="63"/>
      <c r="CAL58" s="63"/>
      <c r="CAM58" s="63"/>
      <c r="CAN58" s="63"/>
      <c r="CAO58" s="63"/>
      <c r="CAP58" s="63"/>
      <c r="CAQ58" s="63"/>
      <c r="CAR58" s="63"/>
      <c r="CAS58" s="63"/>
      <c r="CAT58" s="63"/>
      <c r="CAU58" s="63"/>
      <c r="CAV58" s="63"/>
      <c r="CAW58" s="63"/>
      <c r="CAX58" s="63"/>
      <c r="CAY58" s="63"/>
      <c r="CAZ58" s="63"/>
      <c r="CBA58" s="63"/>
      <c r="CBB58" s="63"/>
      <c r="CBC58" s="63"/>
      <c r="CBD58" s="63"/>
      <c r="CBE58" s="63"/>
      <c r="CBF58" s="63"/>
      <c r="CBG58" s="63"/>
      <c r="CBH58" s="63"/>
      <c r="CBI58" s="63"/>
      <c r="CBJ58" s="63"/>
      <c r="CBK58" s="63"/>
      <c r="CBL58" s="63"/>
      <c r="CBM58" s="63"/>
      <c r="CBN58" s="63"/>
      <c r="CBO58" s="63"/>
      <c r="CBP58" s="63"/>
      <c r="CBQ58" s="63"/>
      <c r="CBR58" s="63"/>
      <c r="CBS58" s="63"/>
      <c r="CBT58" s="63"/>
      <c r="CBU58" s="63"/>
      <c r="CBV58" s="63"/>
      <c r="CBW58" s="63"/>
      <c r="CBX58" s="63"/>
      <c r="CBY58" s="63"/>
      <c r="CBZ58" s="63"/>
      <c r="CCA58" s="63"/>
      <c r="CCB58" s="63"/>
      <c r="CCC58" s="63"/>
      <c r="CCD58" s="63"/>
      <c r="CCE58" s="63"/>
      <c r="CCF58" s="63"/>
      <c r="CCG58" s="63"/>
      <c r="CCH58" s="63"/>
      <c r="CCI58" s="63"/>
      <c r="CCJ58" s="63"/>
      <c r="CCK58" s="63"/>
      <c r="CCL58" s="63"/>
      <c r="CCM58" s="63"/>
      <c r="CCN58" s="63"/>
      <c r="CCO58" s="63"/>
      <c r="CCP58" s="63"/>
      <c r="CCQ58" s="63"/>
      <c r="CCR58" s="63"/>
      <c r="CCS58" s="63"/>
      <c r="CCT58" s="63"/>
      <c r="CCU58" s="63"/>
      <c r="CCV58" s="63"/>
      <c r="CCW58" s="63"/>
      <c r="CCX58" s="63"/>
      <c r="CCY58" s="63"/>
      <c r="CCZ58" s="63"/>
      <c r="CDA58" s="63"/>
      <c r="CDB58" s="63"/>
      <c r="CDC58" s="63"/>
      <c r="CDD58" s="63"/>
      <c r="CDE58" s="63"/>
      <c r="CDF58" s="63"/>
      <c r="CDG58" s="63"/>
      <c r="CDH58" s="63"/>
      <c r="CDI58" s="63"/>
      <c r="CDJ58" s="63"/>
      <c r="CDK58" s="63"/>
      <c r="CDL58" s="63"/>
      <c r="CDM58" s="63"/>
      <c r="CDN58" s="63"/>
      <c r="CDO58" s="63"/>
      <c r="CDP58" s="63"/>
      <c r="CDQ58" s="63"/>
      <c r="CDR58" s="63"/>
      <c r="CDS58" s="63"/>
      <c r="CDT58" s="63"/>
      <c r="CDU58" s="63"/>
      <c r="CDV58" s="63"/>
      <c r="CDW58" s="63"/>
      <c r="CDX58" s="63"/>
      <c r="CDY58" s="63"/>
      <c r="CDZ58" s="63"/>
      <c r="CEA58" s="63"/>
      <c r="CEB58" s="63"/>
      <c r="CEC58" s="63"/>
      <c r="CED58" s="63"/>
      <c r="CEE58" s="63"/>
      <c r="CEF58" s="63"/>
      <c r="CEG58" s="63"/>
      <c r="CEH58" s="63"/>
      <c r="CEI58" s="63"/>
      <c r="CEJ58" s="63"/>
      <c r="CEK58" s="63"/>
      <c r="CEL58" s="63"/>
      <c r="CEM58" s="63"/>
      <c r="CEN58" s="63"/>
      <c r="CEO58" s="63"/>
      <c r="CEP58" s="63"/>
      <c r="CEQ58" s="63"/>
      <c r="CER58" s="63"/>
      <c r="CES58" s="63"/>
      <c r="CET58" s="63"/>
      <c r="CEU58" s="63"/>
      <c r="CEV58" s="63"/>
      <c r="CEW58" s="63"/>
      <c r="CEX58" s="63"/>
      <c r="CEY58" s="63"/>
      <c r="CEZ58" s="63"/>
      <c r="CFA58" s="63"/>
      <c r="CFB58" s="63"/>
      <c r="CFC58" s="63"/>
      <c r="CFD58" s="63"/>
      <c r="CFE58" s="63"/>
      <c r="CFF58" s="63"/>
      <c r="CFG58" s="63"/>
      <c r="CFH58" s="63"/>
      <c r="CFI58" s="63"/>
      <c r="CFJ58" s="63"/>
      <c r="CFK58" s="63"/>
      <c r="CFL58" s="63"/>
      <c r="CFM58" s="63"/>
      <c r="CFN58" s="63"/>
      <c r="CFO58" s="63"/>
      <c r="CFP58" s="63"/>
      <c r="CFQ58" s="63"/>
      <c r="CFR58" s="63"/>
      <c r="CFS58" s="63"/>
      <c r="CFT58" s="63"/>
      <c r="CFU58" s="63"/>
      <c r="CFV58" s="63"/>
      <c r="CFW58" s="63"/>
      <c r="CFX58" s="63"/>
      <c r="CFY58" s="63"/>
      <c r="CFZ58" s="63"/>
      <c r="CGA58" s="63"/>
      <c r="CGB58" s="63"/>
      <c r="CGC58" s="63"/>
      <c r="CGD58" s="63"/>
      <c r="CGE58" s="63"/>
      <c r="CGF58" s="63"/>
      <c r="CGG58" s="63"/>
      <c r="CGH58" s="63"/>
      <c r="CGI58" s="63"/>
      <c r="CGJ58" s="63"/>
      <c r="CGK58" s="63"/>
      <c r="CGL58" s="63"/>
      <c r="CGM58" s="63"/>
      <c r="CGN58" s="63"/>
      <c r="CGO58" s="63"/>
      <c r="CGP58" s="63"/>
      <c r="CGQ58" s="63"/>
      <c r="CGR58" s="63"/>
      <c r="CGS58" s="63"/>
      <c r="CGT58" s="63"/>
      <c r="CGU58" s="63"/>
      <c r="CGV58" s="63"/>
      <c r="CGW58" s="63"/>
      <c r="CGX58" s="63"/>
      <c r="CGY58" s="63"/>
      <c r="CGZ58" s="63"/>
      <c r="CHA58" s="63"/>
      <c r="CHB58" s="63"/>
      <c r="CHC58" s="63"/>
      <c r="CHD58" s="63"/>
      <c r="CHE58" s="63"/>
      <c r="CHF58" s="63"/>
      <c r="CHG58" s="63"/>
      <c r="CHH58" s="63"/>
      <c r="CHI58" s="63"/>
      <c r="CHJ58" s="63"/>
      <c r="CHK58" s="63"/>
      <c r="CHL58" s="63"/>
      <c r="CHM58" s="63"/>
      <c r="CHN58" s="63"/>
      <c r="CHO58" s="63"/>
      <c r="CHP58" s="63"/>
      <c r="CHQ58" s="63"/>
      <c r="CHR58" s="63"/>
      <c r="CHS58" s="63"/>
      <c r="CHT58" s="63"/>
      <c r="CHU58" s="63"/>
      <c r="CHV58" s="63"/>
      <c r="CHW58" s="63"/>
      <c r="CHX58" s="63"/>
      <c r="CHY58" s="63"/>
      <c r="CHZ58" s="63"/>
      <c r="CIA58" s="63"/>
      <c r="CIB58" s="63"/>
      <c r="CIC58" s="63"/>
      <c r="CID58" s="63"/>
      <c r="CIE58" s="63"/>
      <c r="CIF58" s="63"/>
      <c r="CIG58" s="63"/>
      <c r="CIH58" s="63"/>
      <c r="CII58" s="63"/>
      <c r="CIJ58" s="63"/>
      <c r="CIK58" s="63"/>
      <c r="CIL58" s="63"/>
      <c r="CIM58" s="63"/>
      <c r="CIN58" s="63"/>
      <c r="CIO58" s="63"/>
      <c r="CIP58" s="63"/>
      <c r="CIQ58" s="63"/>
      <c r="CIR58" s="63"/>
      <c r="CIS58" s="63"/>
      <c r="CIT58" s="63"/>
      <c r="CIU58" s="63"/>
      <c r="CIV58" s="63"/>
      <c r="CIW58" s="63"/>
      <c r="CIX58" s="63"/>
      <c r="CIY58" s="63"/>
      <c r="CIZ58" s="63"/>
      <c r="CJA58" s="63"/>
      <c r="CJB58" s="63"/>
      <c r="CJC58" s="63"/>
      <c r="CJD58" s="63"/>
      <c r="CJE58" s="63"/>
      <c r="CJF58" s="63"/>
      <c r="CJG58" s="63"/>
      <c r="CJH58" s="63"/>
      <c r="CJI58" s="63"/>
      <c r="CJJ58" s="63"/>
      <c r="CJK58" s="63"/>
      <c r="CJL58" s="63"/>
      <c r="CJM58" s="63"/>
      <c r="CJN58" s="63"/>
      <c r="CJO58" s="63"/>
      <c r="CJP58" s="63"/>
      <c r="CJQ58" s="63"/>
      <c r="CJR58" s="63"/>
      <c r="CJS58" s="63"/>
      <c r="CJT58" s="63"/>
      <c r="CJU58" s="63"/>
      <c r="CJV58" s="63"/>
      <c r="CJW58" s="63"/>
      <c r="CJX58" s="63"/>
      <c r="CJY58" s="63"/>
      <c r="CJZ58" s="63"/>
      <c r="CKA58" s="63"/>
      <c r="CKB58" s="63"/>
      <c r="CKC58" s="63"/>
      <c r="CKD58" s="63"/>
      <c r="CKE58" s="63"/>
      <c r="CKF58" s="63"/>
      <c r="CKG58" s="63"/>
      <c r="CKH58" s="63"/>
      <c r="CKI58" s="63"/>
      <c r="CKJ58" s="63"/>
      <c r="CKK58" s="63"/>
      <c r="CKL58" s="63"/>
      <c r="CKM58" s="63"/>
      <c r="CKN58" s="63"/>
      <c r="CKO58" s="63"/>
      <c r="CKP58" s="63"/>
      <c r="CKQ58" s="63"/>
      <c r="CKR58" s="63"/>
      <c r="CKS58" s="63"/>
      <c r="CKT58" s="63"/>
      <c r="CKU58" s="63"/>
      <c r="CKV58" s="63"/>
      <c r="CKW58" s="63"/>
      <c r="CKX58" s="63"/>
      <c r="CKY58" s="63"/>
      <c r="CKZ58" s="63"/>
      <c r="CLA58" s="63"/>
      <c r="CLB58" s="63"/>
      <c r="CLC58" s="63"/>
      <c r="CLD58" s="63"/>
      <c r="CLE58" s="63"/>
      <c r="CLF58" s="63"/>
      <c r="CLG58" s="63"/>
      <c r="CLH58" s="63"/>
      <c r="CLI58" s="63"/>
      <c r="CLJ58" s="63"/>
      <c r="CLK58" s="63"/>
      <c r="CLL58" s="63"/>
      <c r="CLM58" s="63"/>
      <c r="CLN58" s="63"/>
      <c r="CLO58" s="63"/>
      <c r="CLP58" s="63"/>
      <c r="CLQ58" s="63"/>
      <c r="CLR58" s="63"/>
      <c r="CLS58" s="63"/>
      <c r="CLT58" s="63"/>
      <c r="CLU58" s="63"/>
      <c r="CLV58" s="63"/>
      <c r="CLW58" s="63"/>
      <c r="CLX58" s="63"/>
      <c r="CLY58" s="63"/>
      <c r="CLZ58" s="63"/>
      <c r="CMA58" s="63"/>
      <c r="CMB58" s="63"/>
      <c r="CMC58" s="63"/>
      <c r="CMD58" s="63"/>
      <c r="CME58" s="63"/>
      <c r="CMF58" s="63"/>
      <c r="CMG58" s="63"/>
      <c r="CMH58" s="63"/>
      <c r="CMI58" s="63"/>
      <c r="CMJ58" s="63"/>
      <c r="CMK58" s="63"/>
      <c r="CML58" s="63"/>
      <c r="CMM58" s="63"/>
      <c r="CMN58" s="63"/>
      <c r="CMO58" s="63"/>
      <c r="CMP58" s="63"/>
      <c r="CMQ58" s="63"/>
      <c r="CMR58" s="63"/>
      <c r="CMS58" s="63"/>
      <c r="CMT58" s="63"/>
      <c r="CMU58" s="63"/>
      <c r="CMV58" s="63"/>
      <c r="CMW58" s="63"/>
      <c r="CMX58" s="63"/>
      <c r="CMY58" s="63"/>
      <c r="CMZ58" s="63"/>
      <c r="CNA58" s="63"/>
      <c r="CNB58" s="63"/>
      <c r="CNC58" s="63"/>
      <c r="CND58" s="63"/>
      <c r="CNE58" s="63"/>
      <c r="CNF58" s="63"/>
      <c r="CNG58" s="63"/>
      <c r="CNH58" s="63"/>
      <c r="CNI58" s="63"/>
      <c r="CNJ58" s="63"/>
      <c r="CNK58" s="63"/>
      <c r="CNL58" s="63"/>
      <c r="CNM58" s="63"/>
      <c r="CNN58" s="63"/>
      <c r="CNO58" s="63"/>
      <c r="CNP58" s="63"/>
      <c r="CNQ58" s="63"/>
      <c r="CNR58" s="63"/>
      <c r="CNS58" s="63"/>
      <c r="CNT58" s="63"/>
      <c r="CNU58" s="63"/>
      <c r="CNV58" s="63"/>
      <c r="CNW58" s="63"/>
      <c r="CNX58" s="63"/>
      <c r="CNY58" s="63"/>
      <c r="CNZ58" s="63"/>
      <c r="COA58" s="63"/>
      <c r="COB58" s="63"/>
      <c r="COC58" s="63"/>
      <c r="COD58" s="63"/>
      <c r="COE58" s="63"/>
      <c r="COF58" s="63"/>
      <c r="COG58" s="63"/>
      <c r="COH58" s="63"/>
      <c r="COI58" s="63"/>
      <c r="COJ58" s="63"/>
      <c r="COK58" s="63"/>
      <c r="COL58" s="63"/>
      <c r="COM58" s="63"/>
      <c r="CON58" s="63"/>
      <c r="COO58" s="63"/>
      <c r="COP58" s="63"/>
      <c r="COQ58" s="63"/>
      <c r="COR58" s="63"/>
      <c r="COS58" s="63"/>
      <c r="COT58" s="63"/>
      <c r="COU58" s="63"/>
      <c r="COV58" s="63"/>
      <c r="COW58" s="63"/>
      <c r="COX58" s="63"/>
      <c r="COY58" s="63"/>
      <c r="COZ58" s="63"/>
      <c r="CPA58" s="63"/>
      <c r="CPB58" s="63"/>
      <c r="CPC58" s="63"/>
      <c r="CPD58" s="63"/>
      <c r="CPE58" s="63"/>
      <c r="CPF58" s="63"/>
      <c r="CPG58" s="63"/>
      <c r="CPH58" s="63"/>
      <c r="CPI58" s="63"/>
      <c r="CPJ58" s="63"/>
      <c r="CPK58" s="63"/>
      <c r="CPL58" s="63"/>
      <c r="CPM58" s="63"/>
      <c r="CPN58" s="63"/>
      <c r="CPO58" s="63"/>
      <c r="CPP58" s="63"/>
      <c r="CPQ58" s="63"/>
      <c r="CPR58" s="63"/>
      <c r="CPS58" s="63"/>
      <c r="CPT58" s="63"/>
      <c r="CPU58" s="63"/>
      <c r="CPV58" s="63"/>
      <c r="CPW58" s="63"/>
      <c r="CPX58" s="63"/>
      <c r="CPY58" s="63"/>
      <c r="CPZ58" s="63"/>
      <c r="CQA58" s="63"/>
      <c r="CQB58" s="63"/>
      <c r="CQC58" s="63"/>
      <c r="CQD58" s="63"/>
      <c r="CQE58" s="63"/>
      <c r="CQF58" s="63"/>
      <c r="CQG58" s="63"/>
      <c r="CQH58" s="63"/>
      <c r="CQI58" s="63"/>
      <c r="CQJ58" s="63"/>
      <c r="CQK58" s="63"/>
      <c r="CQL58" s="63"/>
      <c r="CQM58" s="63"/>
      <c r="CQN58" s="63"/>
      <c r="CQO58" s="63"/>
      <c r="CQP58" s="63"/>
      <c r="CQQ58" s="63"/>
      <c r="CQR58" s="63"/>
      <c r="CQS58" s="63"/>
      <c r="CQT58" s="63"/>
      <c r="CQU58" s="63"/>
      <c r="CQV58" s="63"/>
      <c r="CQW58" s="63"/>
      <c r="CQX58" s="63"/>
      <c r="CQY58" s="63"/>
      <c r="CQZ58" s="63"/>
      <c r="CRA58" s="63"/>
      <c r="CRB58" s="63"/>
      <c r="CRC58" s="63"/>
      <c r="CRD58" s="63"/>
      <c r="CRE58" s="63"/>
      <c r="CRF58" s="63"/>
      <c r="CRG58" s="63"/>
      <c r="CRH58" s="63"/>
      <c r="CRI58" s="63"/>
      <c r="CRJ58" s="63"/>
      <c r="CRK58" s="63"/>
      <c r="CRL58" s="63"/>
      <c r="CRM58" s="63"/>
      <c r="CRN58" s="63"/>
      <c r="CRO58" s="63"/>
      <c r="CRP58" s="63"/>
      <c r="CRQ58" s="63"/>
      <c r="CRR58" s="63"/>
      <c r="CRS58" s="63"/>
      <c r="CRT58" s="63"/>
      <c r="CRU58" s="63"/>
      <c r="CRV58" s="63"/>
      <c r="CRW58" s="63"/>
      <c r="CRX58" s="63"/>
      <c r="CRY58" s="63"/>
      <c r="CRZ58" s="63"/>
      <c r="CSA58" s="63"/>
      <c r="CSB58" s="63"/>
      <c r="CSC58" s="63"/>
      <c r="CSD58" s="63"/>
      <c r="CSE58" s="63"/>
      <c r="CSF58" s="63"/>
      <c r="CSG58" s="63"/>
      <c r="CSH58" s="63"/>
      <c r="CSI58" s="63"/>
      <c r="CSJ58" s="63"/>
      <c r="CSK58" s="63"/>
      <c r="CSL58" s="63"/>
      <c r="CSM58" s="63"/>
      <c r="CSN58" s="63"/>
      <c r="CSO58" s="63"/>
      <c r="CSP58" s="63"/>
      <c r="CSQ58" s="63"/>
      <c r="CSR58" s="63"/>
      <c r="CSS58" s="63"/>
      <c r="CST58" s="63"/>
      <c r="CSU58" s="63"/>
      <c r="CSV58" s="63"/>
      <c r="CSW58" s="63"/>
      <c r="CSX58" s="63"/>
      <c r="CSY58" s="63"/>
      <c r="CSZ58" s="63"/>
      <c r="CTA58" s="63"/>
      <c r="CTB58" s="63"/>
      <c r="CTC58" s="63"/>
      <c r="CTD58" s="63"/>
      <c r="CTE58" s="63"/>
      <c r="CTF58" s="63"/>
      <c r="CTG58" s="63"/>
      <c r="CTH58" s="63"/>
      <c r="CTI58" s="63"/>
      <c r="CTJ58" s="63"/>
      <c r="CTK58" s="63"/>
      <c r="CTL58" s="63"/>
      <c r="CTM58" s="63"/>
      <c r="CTN58" s="63"/>
      <c r="CTO58" s="63"/>
      <c r="CTP58" s="63"/>
      <c r="CTQ58" s="63"/>
      <c r="CTR58" s="63"/>
      <c r="CTS58" s="63"/>
      <c r="CTT58" s="63"/>
      <c r="CTU58" s="63"/>
      <c r="CTV58" s="63"/>
      <c r="CTW58" s="63"/>
      <c r="CTX58" s="63"/>
      <c r="CTY58" s="63"/>
      <c r="CTZ58" s="63"/>
      <c r="CUA58" s="63"/>
      <c r="CUB58" s="63"/>
      <c r="CUC58" s="63"/>
      <c r="CUD58" s="63"/>
      <c r="CUE58" s="63"/>
      <c r="CUF58" s="63"/>
      <c r="CUG58" s="63"/>
      <c r="CUH58" s="63"/>
      <c r="CUI58" s="63"/>
      <c r="CUJ58" s="63"/>
      <c r="CUK58" s="63"/>
      <c r="CUL58" s="63"/>
      <c r="CUM58" s="63"/>
      <c r="CUN58" s="63"/>
      <c r="CUO58" s="63"/>
      <c r="CUP58" s="63"/>
      <c r="CUQ58" s="63"/>
      <c r="CUR58" s="63"/>
      <c r="CUS58" s="63"/>
      <c r="CUT58" s="63"/>
      <c r="CUU58" s="63"/>
      <c r="CUV58" s="63"/>
      <c r="CUW58" s="63"/>
      <c r="CUX58" s="63"/>
      <c r="CUY58" s="63"/>
      <c r="CUZ58" s="63"/>
      <c r="CVA58" s="63"/>
      <c r="CVB58" s="63"/>
      <c r="CVC58" s="63"/>
      <c r="CVD58" s="63"/>
      <c r="CVE58" s="63"/>
      <c r="CVF58" s="63"/>
      <c r="CVG58" s="63"/>
      <c r="CVH58" s="63"/>
      <c r="CVI58" s="63"/>
      <c r="CVJ58" s="63"/>
      <c r="CVK58" s="63"/>
      <c r="CVL58" s="63"/>
      <c r="CVM58" s="63"/>
      <c r="CVN58" s="63"/>
      <c r="CVO58" s="63"/>
      <c r="CVP58" s="63"/>
      <c r="CVQ58" s="63"/>
      <c r="CVR58" s="63"/>
      <c r="CVS58" s="63"/>
      <c r="CVT58" s="63"/>
      <c r="CVU58" s="63"/>
      <c r="CVV58" s="63"/>
      <c r="CVW58" s="63"/>
      <c r="CVX58" s="63"/>
      <c r="CVY58" s="63"/>
      <c r="CVZ58" s="63"/>
      <c r="CWA58" s="63"/>
      <c r="CWB58" s="63"/>
      <c r="CWC58" s="63"/>
      <c r="CWD58" s="63"/>
      <c r="CWE58" s="63"/>
      <c r="CWF58" s="63"/>
      <c r="CWG58" s="63"/>
      <c r="CWH58" s="63"/>
      <c r="CWI58" s="63"/>
      <c r="CWJ58" s="63"/>
      <c r="CWK58" s="63"/>
      <c r="CWL58" s="63"/>
      <c r="CWM58" s="63"/>
      <c r="CWN58" s="63"/>
      <c r="CWO58" s="63"/>
      <c r="CWP58" s="63"/>
      <c r="CWQ58" s="63"/>
      <c r="CWR58" s="63"/>
      <c r="CWS58" s="63"/>
      <c r="CWT58" s="63"/>
      <c r="CWU58" s="63"/>
      <c r="CWV58" s="63"/>
      <c r="CWW58" s="63"/>
      <c r="CWX58" s="63"/>
      <c r="CWY58" s="63"/>
      <c r="CWZ58" s="63"/>
      <c r="CXA58" s="63"/>
      <c r="CXB58" s="63"/>
      <c r="CXC58" s="63"/>
      <c r="CXD58" s="63"/>
      <c r="CXE58" s="63"/>
      <c r="CXF58" s="63"/>
      <c r="CXG58" s="63"/>
      <c r="CXH58" s="63"/>
      <c r="CXI58" s="63"/>
      <c r="CXJ58" s="63"/>
      <c r="CXK58" s="63"/>
      <c r="CXL58" s="63"/>
      <c r="CXM58" s="63"/>
      <c r="CXN58" s="63"/>
      <c r="CXO58" s="63"/>
      <c r="CXP58" s="63"/>
      <c r="CXQ58" s="63"/>
      <c r="CXR58" s="63"/>
      <c r="CXS58" s="63"/>
      <c r="CXT58" s="63"/>
      <c r="CXU58" s="63"/>
      <c r="CXV58" s="63"/>
      <c r="CXW58" s="63"/>
      <c r="CXX58" s="63"/>
      <c r="CXY58" s="63"/>
      <c r="CXZ58" s="63"/>
      <c r="CYA58" s="63"/>
      <c r="CYB58" s="63"/>
      <c r="CYC58" s="63"/>
      <c r="CYD58" s="63"/>
      <c r="CYE58" s="63"/>
      <c r="CYF58" s="63"/>
      <c r="CYG58" s="63"/>
      <c r="CYH58" s="63"/>
      <c r="CYI58" s="63"/>
      <c r="CYJ58" s="63"/>
      <c r="CYK58" s="63"/>
      <c r="CYL58" s="63"/>
      <c r="CYM58" s="63"/>
      <c r="CYN58" s="63"/>
      <c r="CYO58" s="63"/>
      <c r="CYP58" s="63"/>
      <c r="CYQ58" s="63"/>
      <c r="CYR58" s="63"/>
      <c r="CYS58" s="63"/>
      <c r="CYT58" s="63"/>
      <c r="CYU58" s="63"/>
      <c r="CYV58" s="63"/>
      <c r="CYW58" s="63"/>
      <c r="CYX58" s="63"/>
      <c r="CYY58" s="63"/>
      <c r="CYZ58" s="63"/>
      <c r="CZA58" s="63"/>
      <c r="CZB58" s="63"/>
      <c r="CZC58" s="63"/>
      <c r="CZD58" s="63"/>
      <c r="CZE58" s="63"/>
      <c r="CZF58" s="63"/>
      <c r="CZG58" s="63"/>
      <c r="CZH58" s="63"/>
      <c r="CZI58" s="63"/>
      <c r="CZJ58" s="63"/>
      <c r="CZK58" s="63"/>
      <c r="CZL58" s="63"/>
      <c r="CZM58" s="63"/>
      <c r="CZN58" s="63"/>
      <c r="CZO58" s="63"/>
      <c r="CZP58" s="63"/>
      <c r="CZQ58" s="63"/>
      <c r="CZR58" s="63"/>
      <c r="CZS58" s="63"/>
      <c r="CZT58" s="63"/>
      <c r="CZU58" s="63"/>
      <c r="CZV58" s="63"/>
      <c r="CZW58" s="63"/>
      <c r="CZX58" s="63"/>
      <c r="CZY58" s="63"/>
      <c r="CZZ58" s="63"/>
      <c r="DAA58" s="63"/>
      <c r="DAB58" s="63"/>
      <c r="DAC58" s="63"/>
      <c r="DAD58" s="63"/>
      <c r="DAE58" s="63"/>
      <c r="DAF58" s="63"/>
      <c r="DAG58" s="63"/>
      <c r="DAH58" s="63"/>
      <c r="DAI58" s="63"/>
      <c r="DAJ58" s="63"/>
      <c r="DAK58" s="63"/>
      <c r="DAL58" s="63"/>
      <c r="DAM58" s="63"/>
      <c r="DAN58" s="63"/>
      <c r="DAO58" s="63"/>
      <c r="DAP58" s="63"/>
      <c r="DAQ58" s="63"/>
      <c r="DAR58" s="63"/>
      <c r="DAS58" s="63"/>
      <c r="DAT58" s="63"/>
      <c r="DAU58" s="63"/>
      <c r="DAV58" s="63"/>
      <c r="DAW58" s="63"/>
      <c r="DAX58" s="63"/>
      <c r="DAY58" s="63"/>
      <c r="DAZ58" s="63"/>
      <c r="DBA58" s="63"/>
      <c r="DBB58" s="63"/>
      <c r="DBC58" s="63"/>
      <c r="DBD58" s="63"/>
      <c r="DBE58" s="63"/>
      <c r="DBF58" s="63"/>
      <c r="DBG58" s="63"/>
      <c r="DBH58" s="63"/>
      <c r="DBI58" s="63"/>
      <c r="DBJ58" s="63"/>
      <c r="DBK58" s="63"/>
      <c r="DBL58" s="63"/>
      <c r="DBM58" s="63"/>
      <c r="DBN58" s="63"/>
      <c r="DBO58" s="63"/>
      <c r="DBP58" s="63"/>
      <c r="DBQ58" s="63"/>
      <c r="DBR58" s="63"/>
      <c r="DBS58" s="63"/>
      <c r="DBT58" s="63"/>
      <c r="DBU58" s="63"/>
      <c r="DBV58" s="63"/>
      <c r="DBW58" s="63"/>
      <c r="DBX58" s="63"/>
      <c r="DBY58" s="63"/>
      <c r="DBZ58" s="63"/>
      <c r="DCA58" s="63"/>
      <c r="DCB58" s="63"/>
      <c r="DCC58" s="63"/>
      <c r="DCD58" s="63"/>
      <c r="DCE58" s="63"/>
      <c r="DCF58" s="63"/>
      <c r="DCG58" s="63"/>
      <c r="DCH58" s="63"/>
      <c r="DCI58" s="63"/>
      <c r="DCJ58" s="63"/>
      <c r="DCK58" s="63"/>
      <c r="DCL58" s="63"/>
      <c r="DCM58" s="63"/>
      <c r="DCN58" s="63"/>
      <c r="DCO58" s="63"/>
      <c r="DCP58" s="63"/>
      <c r="DCQ58" s="63"/>
      <c r="DCR58" s="63"/>
      <c r="DCS58" s="63"/>
      <c r="DCT58" s="63"/>
      <c r="DCU58" s="63"/>
      <c r="DCV58" s="63"/>
      <c r="DCW58" s="63"/>
      <c r="DCX58" s="63"/>
      <c r="DCY58" s="63"/>
      <c r="DCZ58" s="63"/>
      <c r="DDA58" s="63"/>
      <c r="DDB58" s="63"/>
      <c r="DDC58" s="63"/>
      <c r="DDD58" s="63"/>
      <c r="DDE58" s="63"/>
      <c r="DDF58" s="63"/>
      <c r="DDG58" s="63"/>
      <c r="DDH58" s="63"/>
      <c r="DDI58" s="63"/>
      <c r="DDJ58" s="63"/>
      <c r="DDK58" s="63"/>
      <c r="DDL58" s="63"/>
      <c r="DDM58" s="63"/>
      <c r="DDN58" s="63"/>
      <c r="DDO58" s="63"/>
      <c r="DDP58" s="63"/>
      <c r="DDQ58" s="63"/>
      <c r="DDR58" s="63"/>
      <c r="DDS58" s="63"/>
      <c r="DDT58" s="63"/>
      <c r="DDU58" s="63"/>
      <c r="DDV58" s="63"/>
      <c r="DDW58" s="63"/>
      <c r="DDX58" s="63"/>
      <c r="DDY58" s="63"/>
      <c r="DDZ58" s="63"/>
      <c r="DEA58" s="63"/>
      <c r="DEB58" s="63"/>
      <c r="DEC58" s="63"/>
      <c r="DED58" s="63"/>
      <c r="DEE58" s="63"/>
      <c r="DEF58" s="63"/>
      <c r="DEG58" s="63"/>
      <c r="DEH58" s="63"/>
      <c r="DEI58" s="63"/>
      <c r="DEJ58" s="63"/>
      <c r="DEK58" s="63"/>
      <c r="DEL58" s="63"/>
      <c r="DEM58" s="63"/>
      <c r="DEN58" s="63"/>
      <c r="DEO58" s="63"/>
      <c r="DEP58" s="63"/>
      <c r="DEQ58" s="63"/>
      <c r="DER58" s="63"/>
      <c r="DES58" s="63"/>
      <c r="DET58" s="63"/>
      <c r="DEU58" s="63"/>
      <c r="DEV58" s="63"/>
      <c r="DEW58" s="63"/>
      <c r="DEX58" s="63"/>
      <c r="DEY58" s="63"/>
      <c r="DEZ58" s="63"/>
      <c r="DFA58" s="63"/>
      <c r="DFB58" s="63"/>
      <c r="DFC58" s="63"/>
      <c r="DFD58" s="63"/>
      <c r="DFE58" s="63"/>
      <c r="DFF58" s="63"/>
      <c r="DFG58" s="63"/>
      <c r="DFH58" s="63"/>
      <c r="DFI58" s="63"/>
      <c r="DFJ58" s="63"/>
      <c r="DFK58" s="63"/>
      <c r="DFL58" s="63"/>
      <c r="DFM58" s="63"/>
      <c r="DFN58" s="63"/>
      <c r="DFO58" s="63"/>
      <c r="DFP58" s="63"/>
      <c r="DFQ58" s="63"/>
      <c r="DFR58" s="63"/>
      <c r="DFS58" s="63"/>
      <c r="DFT58" s="63"/>
      <c r="DFU58" s="63"/>
      <c r="DFV58" s="63"/>
      <c r="DFW58" s="63"/>
      <c r="DFX58" s="63"/>
      <c r="DFY58" s="63"/>
      <c r="DFZ58" s="63"/>
      <c r="DGA58" s="63"/>
      <c r="DGB58" s="63"/>
      <c r="DGC58" s="63"/>
      <c r="DGD58" s="63"/>
      <c r="DGE58" s="63"/>
      <c r="DGF58" s="63"/>
      <c r="DGG58" s="63"/>
      <c r="DGH58" s="63"/>
      <c r="DGI58" s="63"/>
      <c r="DGJ58" s="63"/>
      <c r="DGK58" s="63"/>
      <c r="DGL58" s="63"/>
      <c r="DGM58" s="63"/>
      <c r="DGN58" s="63"/>
      <c r="DGO58" s="63"/>
      <c r="DGP58" s="63"/>
      <c r="DGQ58" s="63"/>
      <c r="DGR58" s="63"/>
      <c r="DGS58" s="63"/>
      <c r="DGT58" s="63"/>
      <c r="DGU58" s="63"/>
      <c r="DGV58" s="63"/>
      <c r="DGW58" s="63"/>
      <c r="DGX58" s="63"/>
      <c r="DGY58" s="63"/>
      <c r="DGZ58" s="63"/>
      <c r="DHA58" s="63"/>
      <c r="DHB58" s="63"/>
      <c r="DHC58" s="63"/>
      <c r="DHD58" s="63"/>
      <c r="DHE58" s="63"/>
      <c r="DHF58" s="63"/>
      <c r="DHG58" s="63"/>
      <c r="DHH58" s="63"/>
      <c r="DHI58" s="63"/>
      <c r="DHJ58" s="63"/>
      <c r="DHK58" s="63"/>
      <c r="DHL58" s="63"/>
      <c r="DHM58" s="63"/>
      <c r="DHN58" s="63"/>
      <c r="DHO58" s="63"/>
      <c r="DHP58" s="63"/>
      <c r="DHQ58" s="63"/>
      <c r="DHR58" s="63"/>
      <c r="DHS58" s="63"/>
      <c r="DHT58" s="63"/>
      <c r="DHU58" s="63"/>
      <c r="DHV58" s="63"/>
      <c r="DHW58" s="63"/>
      <c r="DHX58" s="63"/>
      <c r="DHY58" s="63"/>
      <c r="DHZ58" s="63"/>
      <c r="DIA58" s="63"/>
      <c r="DIB58" s="63"/>
      <c r="DIC58" s="63"/>
      <c r="DID58" s="63"/>
      <c r="DIE58" s="63"/>
      <c r="DIF58" s="63"/>
      <c r="DIG58" s="63"/>
      <c r="DIH58" s="63"/>
      <c r="DII58" s="63"/>
      <c r="DIJ58" s="63"/>
      <c r="DIK58" s="63"/>
      <c r="DIL58" s="63"/>
      <c r="DIM58" s="63"/>
      <c r="DIN58" s="63"/>
      <c r="DIO58" s="63"/>
      <c r="DIP58" s="63"/>
      <c r="DIQ58" s="63"/>
      <c r="DIR58" s="63"/>
      <c r="DIS58" s="63"/>
      <c r="DIT58" s="63"/>
      <c r="DIU58" s="63"/>
      <c r="DIV58" s="63"/>
      <c r="DIW58" s="63"/>
      <c r="DIX58" s="63"/>
      <c r="DIY58" s="63"/>
      <c r="DIZ58" s="63"/>
      <c r="DJA58" s="63"/>
      <c r="DJB58" s="63"/>
      <c r="DJC58" s="63"/>
      <c r="DJD58" s="63"/>
      <c r="DJE58" s="63"/>
      <c r="DJF58" s="63"/>
      <c r="DJG58" s="63"/>
      <c r="DJH58" s="63"/>
      <c r="DJI58" s="63"/>
      <c r="DJJ58" s="63"/>
      <c r="DJK58" s="63"/>
      <c r="DJL58" s="63"/>
      <c r="DJM58" s="63"/>
      <c r="DJN58" s="63"/>
      <c r="DJO58" s="63"/>
      <c r="DJP58" s="63"/>
      <c r="DJQ58" s="63"/>
      <c r="DJR58" s="63"/>
      <c r="DJS58" s="63"/>
      <c r="DJT58" s="63"/>
      <c r="DJU58" s="63"/>
      <c r="DJV58" s="63"/>
      <c r="DJW58" s="63"/>
      <c r="DJX58" s="63"/>
      <c r="DJY58" s="63"/>
      <c r="DJZ58" s="63"/>
      <c r="DKA58" s="63"/>
      <c r="DKB58" s="63"/>
      <c r="DKC58" s="63"/>
      <c r="DKD58" s="63"/>
      <c r="DKE58" s="63"/>
      <c r="DKF58" s="63"/>
      <c r="DKG58" s="63"/>
      <c r="DKH58" s="63"/>
      <c r="DKI58" s="63"/>
      <c r="DKJ58" s="63"/>
      <c r="DKK58" s="63"/>
      <c r="DKL58" s="63"/>
      <c r="DKM58" s="63"/>
      <c r="DKN58" s="63"/>
      <c r="DKO58" s="63"/>
      <c r="DKP58" s="63"/>
      <c r="DKQ58" s="63"/>
      <c r="DKR58" s="63"/>
      <c r="DKS58" s="63"/>
      <c r="DKT58" s="63"/>
      <c r="DKU58" s="63"/>
      <c r="DKV58" s="63"/>
      <c r="DKW58" s="63"/>
      <c r="DKX58" s="63"/>
      <c r="DKY58" s="63"/>
      <c r="DKZ58" s="63"/>
      <c r="DLA58" s="63"/>
      <c r="DLB58" s="63"/>
      <c r="DLC58" s="63"/>
      <c r="DLD58" s="63"/>
      <c r="DLE58" s="63"/>
      <c r="DLF58" s="63"/>
      <c r="DLG58" s="63"/>
      <c r="DLH58" s="63"/>
      <c r="DLI58" s="63"/>
      <c r="DLJ58" s="63"/>
      <c r="DLK58" s="63"/>
      <c r="DLL58" s="63"/>
      <c r="DLM58" s="63"/>
      <c r="DLN58" s="63"/>
      <c r="DLO58" s="63"/>
      <c r="DLP58" s="63"/>
      <c r="DLQ58" s="63"/>
      <c r="DLR58" s="63"/>
      <c r="DLS58" s="63"/>
      <c r="DLT58" s="63"/>
      <c r="DLU58" s="63"/>
      <c r="DLV58" s="63"/>
      <c r="DLW58" s="63"/>
      <c r="DLX58" s="63"/>
      <c r="DLY58" s="63"/>
      <c r="DLZ58" s="63"/>
      <c r="DMA58" s="63"/>
      <c r="DMB58" s="63"/>
      <c r="DMC58" s="63"/>
      <c r="DMD58" s="63"/>
      <c r="DME58" s="63"/>
      <c r="DMF58" s="63"/>
      <c r="DMG58" s="63"/>
      <c r="DMH58" s="63"/>
      <c r="DMI58" s="63"/>
      <c r="DMJ58" s="63"/>
      <c r="DMK58" s="63"/>
      <c r="DML58" s="63"/>
      <c r="DMM58" s="63"/>
      <c r="DMN58" s="63"/>
      <c r="DMO58" s="63"/>
      <c r="DMP58" s="63"/>
      <c r="DMQ58" s="63"/>
      <c r="DMR58" s="63"/>
      <c r="DMS58" s="63"/>
      <c r="DMT58" s="63"/>
      <c r="DMU58" s="63"/>
      <c r="DMV58" s="63"/>
      <c r="DMW58" s="63"/>
      <c r="DMX58" s="63"/>
      <c r="DMY58" s="63"/>
      <c r="DMZ58" s="63"/>
      <c r="DNA58" s="63"/>
      <c r="DNB58" s="63"/>
      <c r="DNC58" s="63"/>
      <c r="DND58" s="63"/>
      <c r="DNE58" s="63"/>
      <c r="DNF58" s="63"/>
      <c r="DNG58" s="63"/>
      <c r="DNH58" s="63"/>
      <c r="DNI58" s="63"/>
      <c r="DNJ58" s="63"/>
      <c r="DNK58" s="63"/>
      <c r="DNL58" s="63"/>
      <c r="DNM58" s="63"/>
      <c r="DNN58" s="63"/>
      <c r="DNO58" s="63"/>
      <c r="DNP58" s="63"/>
      <c r="DNQ58" s="63"/>
      <c r="DNR58" s="63"/>
      <c r="DNS58" s="63"/>
      <c r="DNT58" s="63"/>
      <c r="DNU58" s="63"/>
      <c r="DNV58" s="63"/>
      <c r="DNW58" s="63"/>
      <c r="DNX58" s="63"/>
      <c r="DNY58" s="63"/>
      <c r="DNZ58" s="63"/>
      <c r="DOA58" s="63"/>
      <c r="DOB58" s="63"/>
      <c r="DOC58" s="63"/>
      <c r="DOD58" s="63"/>
      <c r="DOE58" s="63"/>
      <c r="DOF58" s="63"/>
      <c r="DOG58" s="63"/>
      <c r="DOH58" s="63"/>
      <c r="DOI58" s="63"/>
      <c r="DOJ58" s="63"/>
      <c r="DOK58" s="63"/>
      <c r="DOL58" s="63"/>
      <c r="DOM58" s="63"/>
      <c r="DON58" s="63"/>
      <c r="DOO58" s="63"/>
      <c r="DOP58" s="63"/>
      <c r="DOQ58" s="63"/>
      <c r="DOR58" s="63"/>
      <c r="DOS58" s="63"/>
      <c r="DOT58" s="63"/>
      <c r="DOU58" s="63"/>
      <c r="DOV58" s="63"/>
      <c r="DOW58" s="63"/>
      <c r="DOX58" s="63"/>
      <c r="DOY58" s="63"/>
      <c r="DOZ58" s="63"/>
      <c r="DPA58" s="63"/>
      <c r="DPB58" s="63"/>
      <c r="DPC58" s="63"/>
      <c r="DPD58" s="63"/>
      <c r="DPE58" s="63"/>
      <c r="DPF58" s="63"/>
      <c r="DPG58" s="63"/>
      <c r="DPH58" s="63"/>
      <c r="DPI58" s="63"/>
      <c r="DPJ58" s="63"/>
      <c r="DPK58" s="63"/>
      <c r="DPL58" s="63"/>
      <c r="DPM58" s="63"/>
      <c r="DPN58" s="63"/>
      <c r="DPO58" s="63"/>
      <c r="DPP58" s="63"/>
      <c r="DPQ58" s="63"/>
      <c r="DPR58" s="63"/>
      <c r="DPS58" s="63"/>
      <c r="DPT58" s="63"/>
      <c r="DPU58" s="63"/>
      <c r="DPV58" s="63"/>
      <c r="DPW58" s="63"/>
      <c r="DPX58" s="63"/>
      <c r="DPY58" s="63"/>
      <c r="DPZ58" s="63"/>
      <c r="DQA58" s="63"/>
      <c r="DQB58" s="63"/>
      <c r="DQC58" s="63"/>
      <c r="DQD58" s="63"/>
      <c r="DQE58" s="63"/>
      <c r="DQF58" s="63"/>
      <c r="DQG58" s="63"/>
      <c r="DQH58" s="63"/>
      <c r="DQI58" s="63"/>
      <c r="DQJ58" s="63"/>
      <c r="DQK58" s="63"/>
      <c r="DQL58" s="63"/>
      <c r="DQM58" s="63"/>
      <c r="DQN58" s="63"/>
      <c r="DQO58" s="63"/>
      <c r="DQP58" s="63"/>
      <c r="DQQ58" s="63"/>
      <c r="DQR58" s="63"/>
      <c r="DQS58" s="63"/>
      <c r="DQT58" s="63"/>
      <c r="DQU58" s="63"/>
      <c r="DQV58" s="63"/>
      <c r="DQW58" s="63"/>
      <c r="DQX58" s="63"/>
      <c r="DQY58" s="63"/>
      <c r="DQZ58" s="63"/>
      <c r="DRA58" s="63"/>
      <c r="DRB58" s="63"/>
      <c r="DRC58" s="63"/>
      <c r="DRD58" s="63"/>
      <c r="DRE58" s="63"/>
      <c r="DRF58" s="63"/>
      <c r="DRG58" s="63"/>
      <c r="DRH58" s="63"/>
      <c r="DRI58" s="63"/>
      <c r="DRJ58" s="63"/>
      <c r="DRK58" s="63"/>
      <c r="DRL58" s="63"/>
      <c r="DRM58" s="63"/>
      <c r="DRN58" s="63"/>
      <c r="DRO58" s="63"/>
      <c r="DRP58" s="63"/>
      <c r="DRQ58" s="63"/>
      <c r="DRR58" s="63"/>
      <c r="DRS58" s="63"/>
      <c r="DRT58" s="63"/>
      <c r="DRU58" s="63"/>
      <c r="DRV58" s="63"/>
      <c r="DRW58" s="63"/>
      <c r="DRX58" s="63"/>
      <c r="DRY58" s="63"/>
      <c r="DRZ58" s="63"/>
      <c r="DSA58" s="63"/>
      <c r="DSB58" s="63"/>
      <c r="DSC58" s="63"/>
      <c r="DSD58" s="63"/>
      <c r="DSE58" s="63"/>
      <c r="DSF58" s="63"/>
      <c r="DSG58" s="63"/>
      <c r="DSH58" s="63"/>
      <c r="DSI58" s="63"/>
      <c r="DSJ58" s="63"/>
      <c r="DSK58" s="63"/>
      <c r="DSL58" s="63"/>
      <c r="DSM58" s="63"/>
      <c r="DSN58" s="63"/>
      <c r="DSO58" s="63"/>
      <c r="DSP58" s="63"/>
      <c r="DSQ58" s="63"/>
      <c r="DSR58" s="63"/>
      <c r="DSS58" s="63"/>
      <c r="DST58" s="63"/>
      <c r="DSU58" s="63"/>
      <c r="DSV58" s="63"/>
      <c r="DSW58" s="63"/>
      <c r="DSX58" s="63"/>
      <c r="DSY58" s="63"/>
      <c r="DSZ58" s="63"/>
      <c r="DTA58" s="63"/>
      <c r="DTB58" s="63"/>
      <c r="DTC58" s="63"/>
      <c r="DTD58" s="63"/>
      <c r="DTE58" s="63"/>
      <c r="DTF58" s="63"/>
      <c r="DTG58" s="63"/>
      <c r="DTH58" s="63"/>
      <c r="DTI58" s="63"/>
      <c r="DTJ58" s="63"/>
      <c r="DTK58" s="63"/>
      <c r="DTL58" s="63"/>
      <c r="DTM58" s="63"/>
      <c r="DTN58" s="63"/>
      <c r="DTO58" s="63"/>
      <c r="DTP58" s="63"/>
      <c r="DTQ58" s="63"/>
      <c r="DTR58" s="63"/>
      <c r="DTS58" s="63"/>
      <c r="DTT58" s="63"/>
      <c r="DTU58" s="63"/>
      <c r="DTV58" s="63"/>
      <c r="DTW58" s="63"/>
      <c r="DTX58" s="63"/>
      <c r="DTY58" s="63"/>
      <c r="DTZ58" s="63"/>
      <c r="DUA58" s="63"/>
      <c r="DUB58" s="63"/>
      <c r="DUC58" s="63"/>
      <c r="DUD58" s="63"/>
      <c r="DUE58" s="63"/>
      <c r="DUF58" s="63"/>
      <c r="DUG58" s="63"/>
      <c r="DUH58" s="63"/>
      <c r="DUI58" s="63"/>
      <c r="DUJ58" s="63"/>
      <c r="DUK58" s="63"/>
      <c r="DUL58" s="63"/>
      <c r="DUM58" s="63"/>
      <c r="DUN58" s="63"/>
      <c r="DUO58" s="63"/>
      <c r="DUP58" s="63"/>
      <c r="DUQ58" s="63"/>
      <c r="DUR58" s="63"/>
      <c r="DUS58" s="63"/>
      <c r="DUT58" s="63"/>
      <c r="DUU58" s="63"/>
      <c r="DUV58" s="63"/>
      <c r="DUW58" s="63"/>
      <c r="DUX58" s="63"/>
      <c r="DUY58" s="63"/>
      <c r="DUZ58" s="63"/>
      <c r="DVA58" s="63"/>
      <c r="DVB58" s="63"/>
      <c r="DVC58" s="63"/>
      <c r="DVD58" s="63"/>
      <c r="DVE58" s="63"/>
      <c r="DVF58" s="63"/>
      <c r="DVG58" s="63"/>
      <c r="DVH58" s="63"/>
      <c r="DVI58" s="63"/>
      <c r="DVJ58" s="63"/>
      <c r="DVK58" s="63"/>
      <c r="DVL58" s="63"/>
      <c r="DVM58" s="63"/>
      <c r="DVN58" s="63"/>
      <c r="DVO58" s="63"/>
      <c r="DVP58" s="63"/>
      <c r="DVQ58" s="63"/>
      <c r="DVR58" s="63"/>
      <c r="DVS58" s="63"/>
      <c r="DVT58" s="63"/>
      <c r="DVU58" s="63"/>
      <c r="DVV58" s="63"/>
      <c r="DVW58" s="63"/>
      <c r="DVX58" s="63"/>
      <c r="DVY58" s="63"/>
      <c r="DVZ58" s="63"/>
      <c r="DWA58" s="63"/>
      <c r="DWB58" s="63"/>
      <c r="DWC58" s="63"/>
      <c r="DWD58" s="63"/>
      <c r="DWE58" s="63"/>
      <c r="DWF58" s="63"/>
      <c r="DWG58" s="63"/>
      <c r="DWH58" s="63"/>
      <c r="DWI58" s="63"/>
      <c r="DWJ58" s="63"/>
      <c r="DWK58" s="63"/>
      <c r="DWL58" s="63"/>
      <c r="DWM58" s="63"/>
      <c r="DWN58" s="63"/>
      <c r="DWO58" s="63"/>
      <c r="DWP58" s="63"/>
      <c r="DWQ58" s="63"/>
      <c r="DWR58" s="63"/>
      <c r="DWS58" s="63"/>
      <c r="DWT58" s="63"/>
      <c r="DWU58" s="63"/>
      <c r="DWV58" s="63"/>
      <c r="DWW58" s="63"/>
      <c r="DWX58" s="63"/>
      <c r="DWY58" s="63"/>
      <c r="DWZ58" s="63"/>
      <c r="DXA58" s="63"/>
      <c r="DXB58" s="63"/>
      <c r="DXC58" s="63"/>
      <c r="DXD58" s="63"/>
      <c r="DXE58" s="63"/>
      <c r="DXF58" s="63"/>
      <c r="DXG58" s="63"/>
      <c r="DXH58" s="63"/>
      <c r="DXI58" s="63"/>
      <c r="DXJ58" s="63"/>
      <c r="DXK58" s="63"/>
      <c r="DXL58" s="63"/>
      <c r="DXM58" s="63"/>
      <c r="DXN58" s="63"/>
      <c r="DXO58" s="63"/>
      <c r="DXP58" s="63"/>
      <c r="DXQ58" s="63"/>
      <c r="DXR58" s="63"/>
      <c r="DXS58" s="63"/>
      <c r="DXT58" s="63"/>
      <c r="DXU58" s="63"/>
      <c r="DXV58" s="63"/>
      <c r="DXW58" s="63"/>
      <c r="DXX58" s="63"/>
      <c r="DXY58" s="63"/>
      <c r="DXZ58" s="63"/>
      <c r="DYA58" s="63"/>
      <c r="DYB58" s="63"/>
      <c r="DYC58" s="63"/>
      <c r="DYD58" s="63"/>
      <c r="DYE58" s="63"/>
      <c r="DYF58" s="63"/>
      <c r="DYG58" s="63"/>
      <c r="DYH58" s="63"/>
      <c r="DYI58" s="63"/>
      <c r="DYJ58" s="63"/>
      <c r="DYK58" s="63"/>
      <c r="DYL58" s="63"/>
      <c r="DYM58" s="63"/>
      <c r="DYN58" s="63"/>
      <c r="DYO58" s="63"/>
      <c r="DYP58" s="63"/>
      <c r="DYQ58" s="63"/>
      <c r="DYR58" s="63"/>
      <c r="DYS58" s="63"/>
      <c r="DYT58" s="63"/>
      <c r="DYU58" s="63"/>
      <c r="DYV58" s="63"/>
      <c r="DYW58" s="63"/>
      <c r="DYX58" s="63"/>
      <c r="DYY58" s="63"/>
      <c r="DYZ58" s="63"/>
      <c r="DZA58" s="63"/>
      <c r="DZB58" s="63"/>
      <c r="DZC58" s="63"/>
      <c r="DZD58" s="63"/>
      <c r="DZE58" s="63"/>
      <c r="DZF58" s="63"/>
      <c r="DZG58" s="63"/>
      <c r="DZH58" s="63"/>
      <c r="DZI58" s="63"/>
      <c r="DZJ58" s="63"/>
      <c r="DZK58" s="63"/>
      <c r="DZL58" s="63"/>
      <c r="DZM58" s="63"/>
      <c r="DZN58" s="63"/>
      <c r="DZO58" s="63"/>
      <c r="DZP58" s="63"/>
      <c r="DZQ58" s="63"/>
      <c r="DZR58" s="63"/>
      <c r="DZS58" s="63"/>
      <c r="DZT58" s="63"/>
      <c r="DZU58" s="63"/>
      <c r="DZV58" s="63"/>
      <c r="DZW58" s="63"/>
      <c r="DZX58" s="63"/>
      <c r="DZY58" s="63"/>
      <c r="DZZ58" s="63"/>
      <c r="EAA58" s="63"/>
      <c r="EAB58" s="63"/>
      <c r="EAC58" s="63"/>
      <c r="EAD58" s="63"/>
      <c r="EAE58" s="63"/>
      <c r="EAF58" s="63"/>
      <c r="EAG58" s="63"/>
      <c r="EAH58" s="63"/>
      <c r="EAI58" s="63"/>
      <c r="EAJ58" s="63"/>
      <c r="EAK58" s="63"/>
      <c r="EAL58" s="63"/>
      <c r="EAM58" s="63"/>
      <c r="EAN58" s="63"/>
      <c r="EAO58" s="63"/>
      <c r="EAP58" s="63"/>
      <c r="EAQ58" s="63"/>
      <c r="EAR58" s="63"/>
      <c r="EAS58" s="63"/>
      <c r="EAT58" s="63"/>
      <c r="EAU58" s="63"/>
      <c r="EAV58" s="63"/>
      <c r="EAW58" s="63"/>
      <c r="EAX58" s="63"/>
      <c r="EAY58" s="63"/>
      <c r="EAZ58" s="63"/>
      <c r="EBA58" s="63"/>
      <c r="EBB58" s="63"/>
      <c r="EBC58" s="63"/>
      <c r="EBD58" s="63"/>
      <c r="EBE58" s="63"/>
      <c r="EBF58" s="63"/>
      <c r="EBG58" s="63"/>
      <c r="EBH58" s="63"/>
      <c r="EBI58" s="63"/>
      <c r="EBJ58" s="63"/>
      <c r="EBK58" s="63"/>
      <c r="EBL58" s="63"/>
      <c r="EBM58" s="63"/>
      <c r="EBN58" s="63"/>
      <c r="EBO58" s="63"/>
      <c r="EBP58" s="63"/>
      <c r="EBQ58" s="63"/>
      <c r="EBR58" s="63"/>
      <c r="EBS58" s="63"/>
      <c r="EBT58" s="63"/>
      <c r="EBU58" s="63"/>
      <c r="EBV58" s="63"/>
      <c r="EBW58" s="63"/>
      <c r="EBX58" s="63"/>
      <c r="EBY58" s="63"/>
      <c r="EBZ58" s="63"/>
      <c r="ECA58" s="63"/>
      <c r="ECB58" s="63"/>
      <c r="ECC58" s="63"/>
      <c r="ECD58" s="63"/>
      <c r="ECE58" s="63"/>
      <c r="ECF58" s="63"/>
      <c r="ECG58" s="63"/>
      <c r="ECH58" s="63"/>
      <c r="ECI58" s="63"/>
      <c r="ECJ58" s="63"/>
      <c r="ECK58" s="63"/>
      <c r="ECL58" s="63"/>
      <c r="ECM58" s="63"/>
      <c r="ECN58" s="63"/>
      <c r="ECO58" s="63"/>
      <c r="ECP58" s="63"/>
      <c r="ECQ58" s="63"/>
      <c r="ECR58" s="63"/>
      <c r="ECS58" s="63"/>
      <c r="ECT58" s="63"/>
      <c r="ECU58" s="63"/>
      <c r="ECV58" s="63"/>
      <c r="ECW58" s="63"/>
      <c r="ECX58" s="63"/>
      <c r="ECY58" s="63"/>
      <c r="ECZ58" s="63"/>
      <c r="EDA58" s="63"/>
      <c r="EDB58" s="63"/>
      <c r="EDC58" s="63"/>
      <c r="EDD58" s="63"/>
      <c r="EDE58" s="63"/>
      <c r="EDF58" s="63"/>
      <c r="EDG58" s="63"/>
      <c r="EDH58" s="63"/>
      <c r="EDI58" s="63"/>
      <c r="EDJ58" s="63"/>
      <c r="EDK58" s="63"/>
      <c r="EDL58" s="63"/>
      <c r="EDM58" s="63"/>
      <c r="EDN58" s="63"/>
      <c r="EDO58" s="63"/>
      <c r="EDP58" s="63"/>
      <c r="EDQ58" s="63"/>
      <c r="EDR58" s="63"/>
      <c r="EDS58" s="63"/>
      <c r="EDT58" s="63"/>
      <c r="EDU58" s="63"/>
      <c r="EDV58" s="63"/>
      <c r="EDW58" s="63"/>
      <c r="EDX58" s="63"/>
      <c r="EDY58" s="63"/>
      <c r="EDZ58" s="63"/>
      <c r="EEA58" s="63"/>
      <c r="EEB58" s="63"/>
      <c r="EEC58" s="63"/>
      <c r="EED58" s="63"/>
      <c r="EEE58" s="63"/>
      <c r="EEF58" s="63"/>
      <c r="EEG58" s="63"/>
      <c r="EEH58" s="63"/>
      <c r="EEI58" s="63"/>
      <c r="EEJ58" s="63"/>
      <c r="EEK58" s="63"/>
      <c r="EEL58" s="63"/>
      <c r="EEM58" s="63"/>
      <c r="EEN58" s="63"/>
      <c r="EEO58" s="63"/>
      <c r="EEP58" s="63"/>
      <c r="EEQ58" s="63"/>
      <c r="EER58" s="63"/>
      <c r="EES58" s="63"/>
      <c r="EET58" s="63"/>
      <c r="EEU58" s="63"/>
      <c r="EEV58" s="63"/>
      <c r="EEW58" s="63"/>
      <c r="EEX58" s="63"/>
      <c r="EEY58" s="63"/>
      <c r="EEZ58" s="63"/>
      <c r="EFA58" s="63"/>
      <c r="EFB58" s="63"/>
      <c r="EFC58" s="63"/>
      <c r="EFD58" s="63"/>
      <c r="EFE58" s="63"/>
      <c r="EFF58" s="63"/>
      <c r="EFG58" s="63"/>
      <c r="EFH58" s="63"/>
      <c r="EFI58" s="63"/>
      <c r="EFJ58" s="63"/>
      <c r="EFK58" s="63"/>
      <c r="EFL58" s="63"/>
      <c r="EFM58" s="63"/>
      <c r="EFN58" s="63"/>
      <c r="EFO58" s="63"/>
      <c r="EFP58" s="63"/>
      <c r="EFQ58" s="63"/>
      <c r="EFR58" s="63"/>
      <c r="EFS58" s="63"/>
      <c r="EFT58" s="63"/>
      <c r="EFU58" s="63"/>
      <c r="EFV58" s="63"/>
      <c r="EFW58" s="63"/>
      <c r="EFX58" s="63"/>
      <c r="EFY58" s="63"/>
      <c r="EFZ58" s="63"/>
      <c r="EGA58" s="63"/>
      <c r="EGB58" s="63"/>
      <c r="EGC58" s="63"/>
      <c r="EGD58" s="63"/>
      <c r="EGE58" s="63"/>
      <c r="EGF58" s="63"/>
      <c r="EGG58" s="63"/>
      <c r="EGH58" s="63"/>
      <c r="EGI58" s="63"/>
      <c r="EGJ58" s="63"/>
      <c r="EGK58" s="63"/>
      <c r="EGL58" s="63"/>
      <c r="EGM58" s="63"/>
      <c r="EGN58" s="63"/>
      <c r="EGO58" s="63"/>
      <c r="EGP58" s="63"/>
      <c r="EGQ58" s="63"/>
      <c r="EGR58" s="63"/>
      <c r="EGS58" s="63"/>
      <c r="EGT58" s="63"/>
      <c r="EGU58" s="63"/>
      <c r="EGV58" s="63"/>
      <c r="EGW58" s="63"/>
      <c r="EGX58" s="63"/>
      <c r="EGY58" s="63"/>
      <c r="EGZ58" s="63"/>
      <c r="EHA58" s="63"/>
      <c r="EHB58" s="63"/>
      <c r="EHC58" s="63"/>
      <c r="EHD58" s="63"/>
      <c r="EHE58" s="63"/>
      <c r="EHF58" s="63"/>
      <c r="EHG58" s="63"/>
      <c r="EHH58" s="63"/>
      <c r="EHI58" s="63"/>
      <c r="EHJ58" s="63"/>
      <c r="EHK58" s="63"/>
      <c r="EHL58" s="63"/>
      <c r="EHM58" s="63"/>
      <c r="EHN58" s="63"/>
      <c r="EHO58" s="63"/>
      <c r="EHP58" s="63"/>
      <c r="EHQ58" s="63"/>
      <c r="EHR58" s="63"/>
      <c r="EHS58" s="63"/>
      <c r="EHT58" s="63"/>
      <c r="EHU58" s="63"/>
      <c r="EHV58" s="63"/>
      <c r="EHW58" s="63"/>
      <c r="EHX58" s="63"/>
      <c r="EHY58" s="63"/>
      <c r="EHZ58" s="63"/>
      <c r="EIA58" s="63"/>
      <c r="EIB58" s="63"/>
      <c r="EIC58" s="63"/>
      <c r="EID58" s="63"/>
      <c r="EIE58" s="63"/>
      <c r="EIF58" s="63"/>
      <c r="EIG58" s="63"/>
      <c r="EIH58" s="63"/>
      <c r="EII58" s="63"/>
      <c r="EIJ58" s="63"/>
      <c r="EIK58" s="63"/>
      <c r="EIL58" s="63"/>
      <c r="EIM58" s="63"/>
      <c r="EIN58" s="63"/>
      <c r="EIO58" s="63"/>
      <c r="EIP58" s="63"/>
      <c r="EIQ58" s="63"/>
      <c r="EIR58" s="63"/>
      <c r="EIS58" s="63"/>
      <c r="EIT58" s="63"/>
      <c r="EIU58" s="63"/>
      <c r="EIV58" s="63"/>
      <c r="EIW58" s="63"/>
      <c r="EIX58" s="63"/>
      <c r="EIY58" s="63"/>
      <c r="EIZ58" s="63"/>
      <c r="EJA58" s="63"/>
      <c r="EJB58" s="63"/>
      <c r="EJC58" s="63"/>
      <c r="EJD58" s="63"/>
      <c r="EJE58" s="63"/>
      <c r="EJF58" s="63"/>
      <c r="EJG58" s="63"/>
      <c r="EJH58" s="63"/>
      <c r="EJI58" s="63"/>
      <c r="EJJ58" s="63"/>
      <c r="EJK58" s="63"/>
      <c r="EJL58" s="63"/>
      <c r="EJM58" s="63"/>
      <c r="EJN58" s="63"/>
      <c r="EJO58" s="63"/>
      <c r="EJP58" s="63"/>
      <c r="EJQ58" s="63"/>
      <c r="EJR58" s="63"/>
      <c r="EJS58" s="63"/>
      <c r="EJT58" s="63"/>
      <c r="EJU58" s="63"/>
      <c r="EJV58" s="63"/>
      <c r="EJW58" s="63"/>
      <c r="EJX58" s="63"/>
      <c r="EJY58" s="63"/>
      <c r="EJZ58" s="63"/>
      <c r="EKA58" s="63"/>
      <c r="EKB58" s="63"/>
      <c r="EKC58" s="63"/>
      <c r="EKD58" s="63"/>
      <c r="EKE58" s="63"/>
      <c r="EKF58" s="63"/>
      <c r="EKG58" s="63"/>
      <c r="EKH58" s="63"/>
      <c r="EKI58" s="63"/>
      <c r="EKJ58" s="63"/>
      <c r="EKK58" s="63"/>
      <c r="EKL58" s="63"/>
      <c r="EKM58" s="63"/>
      <c r="EKN58" s="63"/>
      <c r="EKO58" s="63"/>
      <c r="EKP58" s="63"/>
      <c r="EKQ58" s="63"/>
      <c r="EKR58" s="63"/>
      <c r="EKS58" s="63"/>
      <c r="EKT58" s="63"/>
      <c r="EKU58" s="63"/>
      <c r="EKV58" s="63"/>
      <c r="EKW58" s="63"/>
      <c r="EKX58" s="63"/>
      <c r="EKY58" s="63"/>
      <c r="EKZ58" s="63"/>
      <c r="ELA58" s="63"/>
      <c r="ELB58" s="63"/>
      <c r="ELC58" s="63"/>
      <c r="ELD58" s="63"/>
      <c r="ELE58" s="63"/>
      <c r="ELF58" s="63"/>
      <c r="ELG58" s="63"/>
      <c r="ELH58" s="63"/>
      <c r="ELI58" s="63"/>
      <c r="ELJ58" s="63"/>
      <c r="ELK58" s="63"/>
      <c r="ELL58" s="63"/>
      <c r="ELM58" s="63"/>
      <c r="ELN58" s="63"/>
      <c r="ELO58" s="63"/>
      <c r="ELP58" s="63"/>
      <c r="ELQ58" s="63"/>
      <c r="ELR58" s="63"/>
      <c r="ELS58" s="63"/>
      <c r="ELT58" s="63"/>
      <c r="ELU58" s="63"/>
      <c r="ELV58" s="63"/>
      <c r="ELW58" s="63"/>
      <c r="ELX58" s="63"/>
      <c r="ELY58" s="63"/>
      <c r="ELZ58" s="63"/>
      <c r="EMA58" s="63"/>
      <c r="EMB58" s="63"/>
      <c r="EMC58" s="63"/>
      <c r="EMD58" s="63"/>
      <c r="EME58" s="63"/>
      <c r="EMF58" s="63"/>
      <c r="EMG58" s="63"/>
      <c r="EMH58" s="63"/>
      <c r="EMI58" s="63"/>
      <c r="EMJ58" s="63"/>
      <c r="EMK58" s="63"/>
      <c r="EML58" s="63"/>
      <c r="EMM58" s="63"/>
      <c r="EMN58" s="63"/>
      <c r="EMO58" s="63"/>
      <c r="EMP58" s="63"/>
      <c r="EMQ58" s="63"/>
      <c r="EMR58" s="63"/>
      <c r="EMS58" s="63"/>
      <c r="EMT58" s="63"/>
      <c r="EMU58" s="63"/>
      <c r="EMV58" s="63"/>
      <c r="EMW58" s="63"/>
      <c r="EMX58" s="63"/>
      <c r="EMY58" s="63"/>
      <c r="EMZ58" s="63"/>
      <c r="ENA58" s="63"/>
      <c r="ENB58" s="63"/>
      <c r="ENC58" s="63"/>
      <c r="END58" s="63"/>
      <c r="ENE58" s="63"/>
      <c r="ENF58" s="63"/>
      <c r="ENG58" s="63"/>
      <c r="ENH58" s="63"/>
      <c r="ENI58" s="63"/>
      <c r="ENJ58" s="63"/>
      <c r="ENK58" s="63"/>
      <c r="ENL58" s="63"/>
      <c r="ENM58" s="63"/>
      <c r="ENN58" s="63"/>
      <c r="ENO58" s="63"/>
      <c r="ENP58" s="63"/>
      <c r="ENQ58" s="63"/>
      <c r="ENR58" s="63"/>
      <c r="ENS58" s="63"/>
      <c r="ENT58" s="63"/>
      <c r="ENU58" s="63"/>
      <c r="ENV58" s="63"/>
      <c r="ENW58" s="63"/>
      <c r="ENX58" s="63"/>
      <c r="ENY58" s="63"/>
      <c r="ENZ58" s="63"/>
      <c r="EOA58" s="63"/>
      <c r="EOB58" s="63"/>
      <c r="EOC58" s="63"/>
      <c r="EOD58" s="63"/>
      <c r="EOE58" s="63"/>
      <c r="EOF58" s="63"/>
      <c r="EOG58" s="63"/>
      <c r="EOH58" s="63"/>
      <c r="EOI58" s="63"/>
      <c r="EOJ58" s="63"/>
      <c r="EOK58" s="63"/>
      <c r="EOL58" s="63"/>
      <c r="EOM58" s="63"/>
      <c r="EON58" s="63"/>
      <c r="EOO58" s="63"/>
      <c r="EOP58" s="63"/>
      <c r="EOQ58" s="63"/>
      <c r="EOR58" s="63"/>
      <c r="EOS58" s="63"/>
      <c r="EOT58" s="63"/>
      <c r="EOU58" s="63"/>
      <c r="EOV58" s="63"/>
      <c r="EOW58" s="63"/>
      <c r="EOX58" s="63"/>
      <c r="EOY58" s="63"/>
      <c r="EOZ58" s="63"/>
      <c r="EPA58" s="63"/>
      <c r="EPB58" s="63"/>
      <c r="EPC58" s="63"/>
      <c r="EPD58" s="63"/>
      <c r="EPE58" s="63"/>
      <c r="EPF58" s="63"/>
      <c r="EPG58" s="63"/>
      <c r="EPH58" s="63"/>
      <c r="EPI58" s="63"/>
      <c r="EPJ58" s="63"/>
      <c r="EPK58" s="63"/>
      <c r="EPL58" s="63"/>
      <c r="EPM58" s="63"/>
      <c r="EPN58" s="63"/>
      <c r="EPO58" s="63"/>
      <c r="EPP58" s="63"/>
      <c r="EPQ58" s="63"/>
      <c r="EPR58" s="63"/>
      <c r="EPS58" s="63"/>
      <c r="EPT58" s="63"/>
      <c r="EPU58" s="63"/>
      <c r="EPV58" s="63"/>
      <c r="EPW58" s="63"/>
      <c r="EPX58" s="63"/>
      <c r="EPY58" s="63"/>
      <c r="EPZ58" s="63"/>
      <c r="EQA58" s="63"/>
      <c r="EQB58" s="63"/>
      <c r="EQC58" s="63"/>
      <c r="EQD58" s="63"/>
      <c r="EQE58" s="63"/>
      <c r="EQF58" s="63"/>
      <c r="EQG58" s="63"/>
      <c r="EQH58" s="63"/>
      <c r="EQI58" s="63"/>
      <c r="EQJ58" s="63"/>
      <c r="EQK58" s="63"/>
      <c r="EQL58" s="63"/>
      <c r="EQM58" s="63"/>
      <c r="EQN58" s="63"/>
      <c r="EQO58" s="63"/>
      <c r="EQP58" s="63"/>
      <c r="EQQ58" s="63"/>
      <c r="EQR58" s="63"/>
      <c r="EQS58" s="63"/>
      <c r="EQT58" s="63"/>
      <c r="EQU58" s="63"/>
      <c r="EQV58" s="63"/>
      <c r="EQW58" s="63"/>
      <c r="EQX58" s="63"/>
      <c r="EQY58" s="63"/>
      <c r="EQZ58" s="63"/>
      <c r="ERA58" s="63"/>
      <c r="ERB58" s="63"/>
      <c r="ERC58" s="63"/>
      <c r="ERD58" s="63"/>
      <c r="ERE58" s="63"/>
      <c r="ERF58" s="63"/>
      <c r="ERG58" s="63"/>
      <c r="ERH58" s="63"/>
      <c r="ERI58" s="63"/>
      <c r="ERJ58" s="63"/>
      <c r="ERK58" s="63"/>
      <c r="ERL58" s="63"/>
      <c r="ERM58" s="63"/>
      <c r="ERN58" s="63"/>
      <c r="ERO58" s="63"/>
      <c r="ERP58" s="63"/>
      <c r="ERQ58" s="63"/>
      <c r="ERR58" s="63"/>
      <c r="ERS58" s="63"/>
      <c r="ERT58" s="63"/>
      <c r="ERU58" s="63"/>
      <c r="ERV58" s="63"/>
      <c r="ERW58" s="63"/>
      <c r="ERX58" s="63"/>
      <c r="ERY58" s="63"/>
      <c r="ERZ58" s="63"/>
      <c r="ESA58" s="63"/>
      <c r="ESB58" s="63"/>
      <c r="ESC58" s="63"/>
      <c r="ESD58" s="63"/>
      <c r="ESE58" s="63"/>
      <c r="ESF58" s="63"/>
      <c r="ESG58" s="63"/>
      <c r="ESH58" s="63"/>
      <c r="ESI58" s="63"/>
      <c r="ESJ58" s="63"/>
      <c r="ESK58" s="63"/>
      <c r="ESL58" s="63"/>
      <c r="ESM58" s="63"/>
      <c r="ESN58" s="63"/>
      <c r="ESO58" s="63"/>
      <c r="ESP58" s="63"/>
      <c r="ESQ58" s="63"/>
      <c r="ESR58" s="63"/>
      <c r="ESS58" s="63"/>
      <c r="EST58" s="63"/>
      <c r="ESU58" s="63"/>
      <c r="ESV58" s="63"/>
      <c r="ESW58" s="63"/>
      <c r="ESX58" s="63"/>
      <c r="ESY58" s="63"/>
      <c r="ESZ58" s="63"/>
      <c r="ETA58" s="63"/>
      <c r="ETB58" s="63"/>
      <c r="ETC58" s="63"/>
      <c r="ETD58" s="63"/>
      <c r="ETE58" s="63"/>
      <c r="ETF58" s="63"/>
      <c r="ETG58" s="63"/>
      <c r="ETH58" s="63"/>
      <c r="ETI58" s="63"/>
      <c r="ETJ58" s="63"/>
      <c r="ETK58" s="63"/>
      <c r="ETL58" s="63"/>
      <c r="ETM58" s="63"/>
      <c r="ETN58" s="63"/>
      <c r="ETO58" s="63"/>
      <c r="ETP58" s="63"/>
      <c r="ETQ58" s="63"/>
      <c r="ETR58" s="63"/>
      <c r="ETS58" s="63"/>
      <c r="ETT58" s="63"/>
      <c r="ETU58" s="63"/>
      <c r="ETV58" s="63"/>
      <c r="ETW58" s="63"/>
      <c r="ETX58" s="63"/>
      <c r="ETY58" s="63"/>
      <c r="ETZ58" s="63"/>
      <c r="EUA58" s="63"/>
      <c r="EUB58" s="63"/>
      <c r="EUC58" s="63"/>
      <c r="EUD58" s="63"/>
      <c r="EUE58" s="63"/>
      <c r="EUF58" s="63"/>
      <c r="EUG58" s="63"/>
      <c r="EUH58" s="63"/>
      <c r="EUI58" s="63"/>
      <c r="EUJ58" s="63"/>
      <c r="EUK58" s="63"/>
      <c r="EUL58" s="63"/>
      <c r="EUM58" s="63"/>
      <c r="EUN58" s="63"/>
      <c r="EUO58" s="63"/>
      <c r="EUP58" s="63"/>
      <c r="EUQ58" s="63"/>
      <c r="EUR58" s="63"/>
      <c r="EUS58" s="63"/>
      <c r="EUT58" s="63"/>
      <c r="EUU58" s="63"/>
      <c r="EUV58" s="63"/>
      <c r="EUW58" s="63"/>
      <c r="EUX58" s="63"/>
      <c r="EUY58" s="63"/>
      <c r="EUZ58" s="63"/>
      <c r="EVA58" s="63"/>
      <c r="EVB58" s="63"/>
      <c r="EVC58" s="63"/>
      <c r="EVD58" s="63"/>
      <c r="EVE58" s="63"/>
      <c r="EVF58" s="63"/>
      <c r="EVG58" s="63"/>
      <c r="EVH58" s="63"/>
      <c r="EVI58" s="63"/>
      <c r="EVJ58" s="63"/>
      <c r="EVK58" s="63"/>
      <c r="EVL58" s="63"/>
      <c r="EVM58" s="63"/>
      <c r="EVN58" s="63"/>
      <c r="EVO58" s="63"/>
      <c r="EVP58" s="63"/>
      <c r="EVQ58" s="63"/>
      <c r="EVR58" s="63"/>
      <c r="EVS58" s="63"/>
      <c r="EVT58" s="63"/>
      <c r="EVU58" s="63"/>
      <c r="EVV58" s="63"/>
      <c r="EVW58" s="63"/>
      <c r="EVX58" s="63"/>
      <c r="EVY58" s="63"/>
      <c r="EVZ58" s="63"/>
      <c r="EWA58" s="63"/>
      <c r="EWB58" s="63"/>
      <c r="EWC58" s="63"/>
      <c r="EWD58" s="63"/>
      <c r="EWE58" s="63"/>
      <c r="EWF58" s="63"/>
      <c r="EWG58" s="63"/>
      <c r="EWH58" s="63"/>
      <c r="EWI58" s="63"/>
      <c r="EWJ58" s="63"/>
      <c r="EWK58" s="63"/>
      <c r="EWL58" s="63"/>
      <c r="EWM58" s="63"/>
      <c r="EWN58" s="63"/>
      <c r="EWO58" s="63"/>
      <c r="EWP58" s="63"/>
      <c r="EWQ58" s="63"/>
      <c r="EWR58" s="63"/>
      <c r="EWS58" s="63"/>
      <c r="EWT58" s="63"/>
      <c r="EWU58" s="63"/>
      <c r="EWV58" s="63"/>
      <c r="EWW58" s="63"/>
      <c r="EWX58" s="63"/>
      <c r="EWY58" s="63"/>
      <c r="EWZ58" s="63"/>
      <c r="EXA58" s="63"/>
      <c r="EXB58" s="63"/>
      <c r="EXC58" s="63"/>
      <c r="EXD58" s="63"/>
      <c r="EXE58" s="63"/>
      <c r="EXF58" s="63"/>
      <c r="EXG58" s="63"/>
      <c r="EXH58" s="63"/>
      <c r="EXI58" s="63"/>
      <c r="EXJ58" s="63"/>
      <c r="EXK58" s="63"/>
      <c r="EXL58" s="63"/>
      <c r="EXM58" s="63"/>
      <c r="EXN58" s="63"/>
      <c r="EXO58" s="63"/>
      <c r="EXP58" s="63"/>
      <c r="EXQ58" s="63"/>
      <c r="EXR58" s="63"/>
      <c r="EXS58" s="63"/>
      <c r="EXT58" s="63"/>
      <c r="EXU58" s="63"/>
      <c r="EXV58" s="63"/>
      <c r="EXW58" s="63"/>
      <c r="EXX58" s="63"/>
      <c r="EXY58" s="63"/>
      <c r="EXZ58" s="63"/>
      <c r="EYA58" s="63"/>
      <c r="EYB58" s="63"/>
      <c r="EYC58" s="63"/>
      <c r="EYD58" s="63"/>
      <c r="EYE58" s="63"/>
      <c r="EYF58" s="63"/>
      <c r="EYG58" s="63"/>
      <c r="EYH58" s="63"/>
      <c r="EYI58" s="63"/>
      <c r="EYJ58" s="63"/>
      <c r="EYK58" s="63"/>
      <c r="EYL58" s="63"/>
      <c r="EYM58" s="63"/>
      <c r="EYN58" s="63"/>
      <c r="EYO58" s="63"/>
      <c r="EYP58" s="63"/>
      <c r="EYQ58" s="63"/>
      <c r="EYR58" s="63"/>
      <c r="EYS58" s="63"/>
      <c r="EYT58" s="63"/>
      <c r="EYU58" s="63"/>
      <c r="EYV58" s="63"/>
      <c r="EYW58" s="63"/>
      <c r="EYX58" s="63"/>
      <c r="EYY58" s="63"/>
      <c r="EYZ58" s="63"/>
      <c r="EZA58" s="63"/>
      <c r="EZB58" s="63"/>
      <c r="EZC58" s="63"/>
      <c r="EZD58" s="63"/>
      <c r="EZE58" s="63"/>
      <c r="EZF58" s="63"/>
      <c r="EZG58" s="63"/>
      <c r="EZH58" s="63"/>
      <c r="EZI58" s="63"/>
      <c r="EZJ58" s="63"/>
      <c r="EZK58" s="63"/>
      <c r="EZL58" s="63"/>
      <c r="EZM58" s="63"/>
      <c r="EZN58" s="63"/>
      <c r="EZO58" s="63"/>
      <c r="EZP58" s="63"/>
      <c r="EZQ58" s="63"/>
      <c r="EZR58" s="63"/>
      <c r="EZS58" s="63"/>
      <c r="EZT58" s="63"/>
      <c r="EZU58" s="63"/>
      <c r="EZV58" s="63"/>
      <c r="EZW58" s="63"/>
      <c r="EZX58" s="63"/>
      <c r="EZY58" s="63"/>
      <c r="EZZ58" s="63"/>
      <c r="FAA58" s="63"/>
      <c r="FAB58" s="63"/>
      <c r="FAC58" s="63"/>
      <c r="FAD58" s="63"/>
      <c r="FAE58" s="63"/>
      <c r="FAF58" s="63"/>
      <c r="FAG58" s="63"/>
      <c r="FAH58" s="63"/>
      <c r="FAI58" s="63"/>
      <c r="FAJ58" s="63"/>
      <c r="FAK58" s="63"/>
      <c r="FAL58" s="63"/>
      <c r="FAM58" s="63"/>
      <c r="FAN58" s="63"/>
      <c r="FAO58" s="63"/>
      <c r="FAP58" s="63"/>
      <c r="FAQ58" s="63"/>
      <c r="FAR58" s="63"/>
      <c r="FAS58" s="63"/>
      <c r="FAT58" s="63"/>
      <c r="FAU58" s="63"/>
      <c r="FAV58" s="63"/>
      <c r="FAW58" s="63"/>
      <c r="FAX58" s="63"/>
      <c r="FAY58" s="63"/>
      <c r="FAZ58" s="63"/>
      <c r="FBA58" s="63"/>
      <c r="FBB58" s="63"/>
      <c r="FBC58" s="63"/>
      <c r="FBD58" s="63"/>
      <c r="FBE58" s="63"/>
      <c r="FBF58" s="63"/>
      <c r="FBG58" s="63"/>
      <c r="FBH58" s="63"/>
      <c r="FBI58" s="63"/>
      <c r="FBJ58" s="63"/>
      <c r="FBK58" s="63"/>
      <c r="FBL58" s="63"/>
      <c r="FBM58" s="63"/>
      <c r="FBN58" s="63"/>
      <c r="FBO58" s="63"/>
      <c r="FBP58" s="63"/>
      <c r="FBQ58" s="63"/>
      <c r="FBR58" s="63"/>
      <c r="FBS58" s="63"/>
      <c r="FBT58" s="63"/>
      <c r="FBU58" s="63"/>
      <c r="FBV58" s="63"/>
      <c r="FBW58" s="63"/>
      <c r="FBX58" s="63"/>
      <c r="FBY58" s="63"/>
      <c r="FBZ58" s="63"/>
      <c r="FCA58" s="63"/>
      <c r="FCB58" s="63"/>
      <c r="FCC58" s="63"/>
      <c r="FCD58" s="63"/>
      <c r="FCE58" s="63"/>
      <c r="FCF58" s="63"/>
      <c r="FCG58" s="63"/>
      <c r="FCH58" s="63"/>
      <c r="FCI58" s="63"/>
      <c r="FCJ58" s="63"/>
      <c r="FCK58" s="63"/>
      <c r="FCL58" s="63"/>
      <c r="FCM58" s="63"/>
      <c r="FCN58" s="63"/>
      <c r="FCO58" s="63"/>
      <c r="FCP58" s="63"/>
      <c r="FCQ58" s="63"/>
      <c r="FCR58" s="63"/>
      <c r="FCS58" s="63"/>
      <c r="FCT58" s="63"/>
      <c r="FCU58" s="63"/>
      <c r="FCV58" s="63"/>
      <c r="FCW58" s="63"/>
      <c r="FCX58" s="63"/>
      <c r="FCY58" s="63"/>
      <c r="FCZ58" s="63"/>
      <c r="FDA58" s="63"/>
      <c r="FDB58" s="63"/>
      <c r="FDC58" s="63"/>
      <c r="FDD58" s="63"/>
      <c r="FDE58" s="63"/>
      <c r="FDF58" s="63"/>
      <c r="FDG58" s="63"/>
      <c r="FDH58" s="63"/>
      <c r="FDI58" s="63"/>
      <c r="FDJ58" s="63"/>
      <c r="FDK58" s="63"/>
      <c r="FDL58" s="63"/>
      <c r="FDM58" s="63"/>
      <c r="FDN58" s="63"/>
      <c r="FDO58" s="63"/>
      <c r="FDP58" s="63"/>
      <c r="FDQ58" s="63"/>
      <c r="FDR58" s="63"/>
      <c r="FDS58" s="63"/>
      <c r="FDT58" s="63"/>
      <c r="FDU58" s="63"/>
      <c r="FDV58" s="63"/>
      <c r="FDW58" s="63"/>
      <c r="FDX58" s="63"/>
      <c r="FDY58" s="63"/>
      <c r="FDZ58" s="63"/>
      <c r="FEA58" s="63"/>
      <c r="FEB58" s="63"/>
      <c r="FEC58" s="63"/>
      <c r="FED58" s="63"/>
      <c r="FEE58" s="63"/>
      <c r="FEF58" s="63"/>
      <c r="FEG58" s="63"/>
      <c r="FEH58" s="63"/>
      <c r="FEI58" s="63"/>
      <c r="FEJ58" s="63"/>
      <c r="FEK58" s="63"/>
      <c r="FEL58" s="63"/>
      <c r="FEM58" s="63"/>
      <c r="FEN58" s="63"/>
      <c r="FEO58" s="63"/>
      <c r="FEP58" s="63"/>
      <c r="FEQ58" s="63"/>
      <c r="FER58" s="63"/>
      <c r="FES58" s="63"/>
      <c r="FET58" s="63"/>
      <c r="FEU58" s="63"/>
      <c r="FEV58" s="63"/>
      <c r="FEW58" s="63"/>
      <c r="FEX58" s="63"/>
      <c r="FEY58" s="63"/>
      <c r="FEZ58" s="63"/>
      <c r="FFA58" s="63"/>
      <c r="FFB58" s="63"/>
      <c r="FFC58" s="63"/>
      <c r="FFD58" s="63"/>
      <c r="FFE58" s="63"/>
      <c r="FFF58" s="63"/>
      <c r="FFG58" s="63"/>
      <c r="FFH58" s="63"/>
      <c r="FFI58" s="63"/>
      <c r="FFJ58" s="63"/>
      <c r="FFK58" s="63"/>
      <c r="FFL58" s="63"/>
      <c r="FFM58" s="63"/>
      <c r="FFN58" s="63"/>
      <c r="FFO58" s="63"/>
      <c r="FFP58" s="63"/>
      <c r="FFQ58" s="63"/>
      <c r="FFR58" s="63"/>
      <c r="FFS58" s="63"/>
      <c r="FFT58" s="63"/>
      <c r="FFU58" s="63"/>
      <c r="FFV58" s="63"/>
      <c r="FFW58" s="63"/>
      <c r="FFX58" s="63"/>
      <c r="FFY58" s="63"/>
      <c r="FFZ58" s="63"/>
      <c r="FGA58" s="63"/>
      <c r="FGB58" s="63"/>
      <c r="FGC58" s="63"/>
      <c r="FGD58" s="63"/>
      <c r="FGE58" s="63"/>
      <c r="FGF58" s="63"/>
      <c r="FGG58" s="63"/>
      <c r="FGH58" s="63"/>
      <c r="FGI58" s="63"/>
      <c r="FGJ58" s="63"/>
      <c r="FGK58" s="63"/>
      <c r="FGL58" s="63"/>
      <c r="FGM58" s="63"/>
      <c r="FGN58" s="63"/>
      <c r="FGO58" s="63"/>
      <c r="FGP58" s="63"/>
      <c r="FGQ58" s="63"/>
      <c r="FGR58" s="63"/>
      <c r="FGS58" s="63"/>
      <c r="FGT58" s="63"/>
      <c r="FGU58" s="63"/>
      <c r="FGV58" s="63"/>
      <c r="FGW58" s="63"/>
      <c r="FGX58" s="63"/>
      <c r="FGY58" s="63"/>
      <c r="FGZ58" s="63"/>
      <c r="FHA58" s="63"/>
      <c r="FHB58" s="63"/>
      <c r="FHC58" s="63"/>
      <c r="FHD58" s="63"/>
      <c r="FHE58" s="63"/>
      <c r="FHF58" s="63"/>
      <c r="FHG58" s="63"/>
      <c r="FHH58" s="63"/>
      <c r="FHI58" s="63"/>
      <c r="FHJ58" s="63"/>
      <c r="FHK58" s="63"/>
      <c r="FHL58" s="63"/>
      <c r="FHM58" s="63"/>
      <c r="FHN58" s="63"/>
      <c r="FHO58" s="63"/>
      <c r="FHP58" s="63"/>
      <c r="FHQ58" s="63"/>
      <c r="FHR58" s="63"/>
      <c r="FHS58" s="63"/>
      <c r="FHT58" s="63"/>
      <c r="FHU58" s="63"/>
      <c r="FHV58" s="63"/>
      <c r="FHW58" s="63"/>
      <c r="FHX58" s="63"/>
      <c r="FHY58" s="63"/>
      <c r="FHZ58" s="63"/>
      <c r="FIA58" s="63"/>
      <c r="FIB58" s="63"/>
      <c r="FIC58" s="63"/>
      <c r="FID58" s="63"/>
      <c r="FIE58" s="63"/>
      <c r="FIF58" s="63"/>
      <c r="FIG58" s="63"/>
      <c r="FIH58" s="63"/>
      <c r="FII58" s="63"/>
      <c r="FIJ58" s="63"/>
      <c r="FIK58" s="63"/>
      <c r="FIL58" s="63"/>
      <c r="FIM58" s="63"/>
      <c r="FIN58" s="63"/>
      <c r="FIO58" s="63"/>
      <c r="FIP58" s="63"/>
      <c r="FIQ58" s="63"/>
      <c r="FIR58" s="63"/>
      <c r="FIS58" s="63"/>
      <c r="FIT58" s="63"/>
      <c r="FIU58" s="63"/>
      <c r="FIV58" s="63"/>
      <c r="FIW58" s="63"/>
      <c r="FIX58" s="63"/>
      <c r="FIY58" s="63"/>
      <c r="FIZ58" s="63"/>
      <c r="FJA58" s="63"/>
      <c r="FJB58" s="63"/>
      <c r="FJC58" s="63"/>
      <c r="FJD58" s="63"/>
      <c r="FJE58" s="63"/>
      <c r="FJF58" s="63"/>
      <c r="FJG58" s="63"/>
      <c r="FJH58" s="63"/>
      <c r="FJI58" s="63"/>
      <c r="FJJ58" s="63"/>
      <c r="FJK58" s="63"/>
      <c r="FJL58" s="63"/>
      <c r="FJM58" s="63"/>
      <c r="FJN58" s="63"/>
      <c r="FJO58" s="63"/>
      <c r="FJP58" s="63"/>
      <c r="FJQ58" s="63"/>
      <c r="FJR58" s="63"/>
      <c r="FJS58" s="63"/>
      <c r="FJT58" s="63"/>
      <c r="FJU58" s="63"/>
      <c r="FJV58" s="63"/>
      <c r="FJW58" s="63"/>
      <c r="FJX58" s="63"/>
      <c r="FJY58" s="63"/>
      <c r="FJZ58" s="63"/>
      <c r="FKA58" s="63"/>
      <c r="FKB58" s="63"/>
      <c r="FKC58" s="63"/>
      <c r="FKD58" s="63"/>
      <c r="FKE58" s="63"/>
      <c r="FKF58" s="63"/>
      <c r="FKG58" s="63"/>
      <c r="FKH58" s="63"/>
      <c r="FKI58" s="63"/>
      <c r="FKJ58" s="63"/>
      <c r="FKK58" s="63"/>
      <c r="FKL58" s="63"/>
      <c r="FKM58" s="63"/>
      <c r="FKN58" s="63"/>
      <c r="FKO58" s="63"/>
      <c r="FKP58" s="63"/>
      <c r="FKQ58" s="63"/>
      <c r="FKR58" s="63"/>
      <c r="FKS58" s="63"/>
      <c r="FKT58" s="63"/>
      <c r="FKU58" s="63"/>
      <c r="FKV58" s="63"/>
      <c r="FKW58" s="63"/>
      <c r="FKX58" s="63"/>
      <c r="FKY58" s="63"/>
      <c r="FKZ58" s="63"/>
      <c r="FLA58" s="63"/>
      <c r="FLB58" s="63"/>
      <c r="FLC58" s="63"/>
      <c r="FLD58" s="63"/>
      <c r="FLE58" s="63"/>
      <c r="FLF58" s="63"/>
      <c r="FLG58" s="63"/>
      <c r="FLH58" s="63"/>
      <c r="FLI58" s="63"/>
      <c r="FLJ58" s="63"/>
      <c r="FLK58" s="63"/>
      <c r="FLL58" s="63"/>
      <c r="FLM58" s="63"/>
      <c r="FLN58" s="63"/>
      <c r="FLO58" s="63"/>
      <c r="FLP58" s="63"/>
      <c r="FLQ58" s="63"/>
      <c r="FLR58" s="63"/>
      <c r="FLS58" s="63"/>
      <c r="FLT58" s="63"/>
      <c r="FLU58" s="63"/>
      <c r="FLV58" s="63"/>
      <c r="FLW58" s="63"/>
      <c r="FLX58" s="63"/>
      <c r="FLY58" s="63"/>
      <c r="FLZ58" s="63"/>
      <c r="FMA58" s="63"/>
      <c r="FMB58" s="63"/>
      <c r="FMC58" s="63"/>
      <c r="FMD58" s="63"/>
      <c r="FME58" s="63"/>
      <c r="FMF58" s="63"/>
      <c r="FMG58" s="63"/>
      <c r="FMH58" s="63"/>
      <c r="FMI58" s="63"/>
      <c r="FMJ58" s="63"/>
      <c r="FMK58" s="63"/>
      <c r="FML58" s="63"/>
      <c r="FMM58" s="63"/>
      <c r="FMN58" s="63"/>
      <c r="FMO58" s="63"/>
      <c r="FMP58" s="63"/>
      <c r="FMQ58" s="63"/>
      <c r="FMR58" s="63"/>
      <c r="FMS58" s="63"/>
      <c r="FMT58" s="63"/>
      <c r="FMU58" s="63"/>
      <c r="FMV58" s="63"/>
      <c r="FMW58" s="63"/>
      <c r="FMX58" s="63"/>
      <c r="FMY58" s="63"/>
      <c r="FMZ58" s="63"/>
      <c r="FNA58" s="63"/>
      <c r="FNB58" s="63"/>
      <c r="FNC58" s="63"/>
      <c r="FND58" s="63"/>
      <c r="FNE58" s="63"/>
      <c r="FNF58" s="63"/>
      <c r="FNG58" s="63"/>
      <c r="FNH58" s="63"/>
      <c r="FNI58" s="63"/>
      <c r="FNJ58" s="63"/>
      <c r="FNK58" s="63"/>
      <c r="FNL58" s="63"/>
      <c r="FNM58" s="63"/>
      <c r="FNN58" s="63"/>
      <c r="FNO58" s="63"/>
      <c r="FNP58" s="63"/>
      <c r="FNQ58" s="63"/>
      <c r="FNR58" s="63"/>
      <c r="FNS58" s="63"/>
      <c r="FNT58" s="63"/>
      <c r="FNU58" s="63"/>
      <c r="FNV58" s="63"/>
      <c r="FNW58" s="63"/>
      <c r="FNX58" s="63"/>
      <c r="FNY58" s="63"/>
      <c r="FNZ58" s="63"/>
      <c r="FOA58" s="63"/>
      <c r="FOB58" s="63"/>
      <c r="FOC58" s="63"/>
      <c r="FOD58" s="63"/>
      <c r="FOE58" s="63"/>
      <c r="FOF58" s="63"/>
      <c r="FOG58" s="63"/>
      <c r="FOH58" s="63"/>
      <c r="FOI58" s="63"/>
      <c r="FOJ58" s="63"/>
      <c r="FOK58" s="63"/>
      <c r="FOL58" s="63"/>
      <c r="FOM58" s="63"/>
      <c r="FON58" s="63"/>
      <c r="FOO58" s="63"/>
      <c r="FOP58" s="63"/>
      <c r="FOQ58" s="63"/>
      <c r="FOR58" s="63"/>
      <c r="FOS58" s="63"/>
      <c r="FOT58" s="63"/>
      <c r="FOU58" s="63"/>
      <c r="FOV58" s="63"/>
      <c r="FOW58" s="63"/>
      <c r="FOX58" s="63"/>
      <c r="FOY58" s="63"/>
      <c r="FOZ58" s="63"/>
      <c r="FPA58" s="63"/>
      <c r="FPB58" s="63"/>
      <c r="FPC58" s="63"/>
      <c r="FPD58" s="63"/>
      <c r="FPE58" s="63"/>
      <c r="FPF58" s="63"/>
      <c r="FPG58" s="63"/>
      <c r="FPH58" s="63"/>
      <c r="FPI58" s="63"/>
      <c r="FPJ58" s="63"/>
      <c r="FPK58" s="63"/>
      <c r="FPL58" s="63"/>
      <c r="FPM58" s="63"/>
      <c r="FPN58" s="63"/>
      <c r="FPO58" s="63"/>
      <c r="FPP58" s="63"/>
      <c r="FPQ58" s="63"/>
      <c r="FPR58" s="63"/>
      <c r="FPS58" s="63"/>
      <c r="FPT58" s="63"/>
      <c r="FPU58" s="63"/>
      <c r="FPV58" s="63"/>
      <c r="FPW58" s="63"/>
      <c r="FPX58" s="63"/>
      <c r="FPY58" s="63"/>
      <c r="FPZ58" s="63"/>
      <c r="FQA58" s="63"/>
      <c r="FQB58" s="63"/>
      <c r="FQC58" s="63"/>
      <c r="FQD58" s="63"/>
      <c r="FQE58" s="63"/>
      <c r="FQF58" s="63"/>
      <c r="FQG58" s="63"/>
      <c r="FQH58" s="63"/>
      <c r="FQI58" s="63"/>
      <c r="FQJ58" s="63"/>
      <c r="FQK58" s="63"/>
      <c r="FQL58" s="63"/>
      <c r="FQM58" s="63"/>
      <c r="FQN58" s="63"/>
      <c r="FQO58" s="63"/>
      <c r="FQP58" s="63"/>
      <c r="FQQ58" s="63"/>
      <c r="FQR58" s="63"/>
      <c r="FQS58" s="63"/>
      <c r="FQT58" s="63"/>
      <c r="FQU58" s="63"/>
      <c r="FQV58" s="63"/>
      <c r="FQW58" s="63"/>
      <c r="FQX58" s="63"/>
      <c r="FQY58" s="63"/>
      <c r="FQZ58" s="63"/>
      <c r="FRA58" s="63"/>
      <c r="FRB58" s="63"/>
      <c r="FRC58" s="63"/>
      <c r="FRD58" s="63"/>
      <c r="FRE58" s="63"/>
      <c r="FRF58" s="63"/>
      <c r="FRG58" s="63"/>
      <c r="FRH58" s="63"/>
      <c r="FRI58" s="63"/>
      <c r="FRJ58" s="63"/>
      <c r="FRK58" s="63"/>
      <c r="FRL58" s="63"/>
      <c r="FRM58" s="63"/>
      <c r="FRN58" s="63"/>
      <c r="FRO58" s="63"/>
      <c r="FRP58" s="63"/>
      <c r="FRQ58" s="63"/>
      <c r="FRR58" s="63"/>
      <c r="FRS58" s="63"/>
      <c r="FRT58" s="63"/>
      <c r="FRU58" s="63"/>
      <c r="FRV58" s="63"/>
      <c r="FRW58" s="63"/>
      <c r="FRX58" s="63"/>
      <c r="FRY58" s="63"/>
      <c r="FRZ58" s="63"/>
      <c r="FSA58" s="63"/>
      <c r="FSB58" s="63"/>
      <c r="FSC58" s="63"/>
      <c r="FSD58" s="63"/>
      <c r="FSE58" s="63"/>
      <c r="FSF58" s="63"/>
      <c r="FSG58" s="63"/>
      <c r="FSH58" s="63"/>
      <c r="FSI58" s="63"/>
      <c r="FSJ58" s="63"/>
      <c r="FSK58" s="63"/>
      <c r="FSL58" s="63"/>
      <c r="FSM58" s="63"/>
      <c r="FSN58" s="63"/>
      <c r="FSO58" s="63"/>
      <c r="FSP58" s="63"/>
      <c r="FSQ58" s="63"/>
      <c r="FSR58" s="63"/>
      <c r="FSS58" s="63"/>
      <c r="FST58" s="63"/>
      <c r="FSU58" s="63"/>
      <c r="FSV58" s="63"/>
      <c r="FSW58" s="63"/>
      <c r="FSX58" s="63"/>
      <c r="FSY58" s="63"/>
      <c r="FSZ58" s="63"/>
      <c r="FTA58" s="63"/>
      <c r="FTB58" s="63"/>
      <c r="FTC58" s="63"/>
      <c r="FTD58" s="63"/>
      <c r="FTE58" s="63"/>
      <c r="FTF58" s="63"/>
      <c r="FTG58" s="63"/>
      <c r="FTH58" s="63"/>
      <c r="FTI58" s="63"/>
      <c r="FTJ58" s="63"/>
      <c r="FTK58" s="63"/>
      <c r="FTL58" s="63"/>
      <c r="FTM58" s="63"/>
      <c r="FTN58" s="63"/>
      <c r="FTO58" s="63"/>
      <c r="FTP58" s="63"/>
      <c r="FTQ58" s="63"/>
      <c r="FTR58" s="63"/>
      <c r="FTS58" s="63"/>
      <c r="FTT58" s="63"/>
      <c r="FTU58" s="63"/>
      <c r="FTV58" s="63"/>
      <c r="FTW58" s="63"/>
      <c r="FTX58" s="63"/>
      <c r="FTY58" s="63"/>
      <c r="FTZ58" s="63"/>
      <c r="FUA58" s="63"/>
      <c r="FUB58" s="63"/>
      <c r="FUC58" s="63"/>
      <c r="FUD58" s="63"/>
      <c r="FUE58" s="63"/>
      <c r="FUF58" s="63"/>
      <c r="FUG58" s="63"/>
      <c r="FUH58" s="63"/>
      <c r="FUI58" s="63"/>
      <c r="FUJ58" s="63"/>
      <c r="FUK58" s="63"/>
      <c r="FUL58" s="63"/>
      <c r="FUM58" s="63"/>
      <c r="FUN58" s="63"/>
      <c r="FUO58" s="63"/>
      <c r="FUP58" s="63"/>
      <c r="FUQ58" s="63"/>
      <c r="FUR58" s="63"/>
      <c r="FUS58" s="63"/>
      <c r="FUT58" s="63"/>
      <c r="FUU58" s="63"/>
      <c r="FUV58" s="63"/>
      <c r="FUW58" s="63"/>
      <c r="FUX58" s="63"/>
      <c r="FUY58" s="63"/>
      <c r="FUZ58" s="63"/>
      <c r="FVA58" s="63"/>
      <c r="FVB58" s="63"/>
      <c r="FVC58" s="63"/>
      <c r="FVD58" s="63"/>
      <c r="FVE58" s="63"/>
      <c r="FVF58" s="63"/>
      <c r="FVG58" s="63"/>
      <c r="FVH58" s="63"/>
      <c r="FVI58" s="63"/>
      <c r="FVJ58" s="63"/>
      <c r="FVK58" s="63"/>
      <c r="FVL58" s="63"/>
      <c r="FVM58" s="63"/>
      <c r="FVN58" s="63"/>
      <c r="FVO58" s="63"/>
      <c r="FVP58" s="63"/>
      <c r="FVQ58" s="63"/>
      <c r="FVR58" s="63"/>
      <c r="FVS58" s="63"/>
      <c r="FVT58" s="63"/>
      <c r="FVU58" s="63"/>
      <c r="FVV58" s="63"/>
      <c r="FVW58" s="63"/>
      <c r="FVX58" s="63"/>
      <c r="FVY58" s="63"/>
      <c r="FVZ58" s="63"/>
      <c r="FWA58" s="63"/>
      <c r="FWB58" s="63"/>
      <c r="FWC58" s="63"/>
      <c r="FWD58" s="63"/>
      <c r="FWE58" s="63"/>
      <c r="FWF58" s="63"/>
      <c r="FWG58" s="63"/>
      <c r="FWH58" s="63"/>
      <c r="FWI58" s="63"/>
      <c r="FWJ58" s="63"/>
      <c r="FWK58" s="63"/>
      <c r="FWL58" s="63"/>
      <c r="FWM58" s="63"/>
      <c r="FWN58" s="63"/>
      <c r="FWO58" s="63"/>
      <c r="FWP58" s="63"/>
      <c r="FWQ58" s="63"/>
      <c r="FWR58" s="63"/>
      <c r="FWS58" s="63"/>
      <c r="FWT58" s="63"/>
      <c r="FWU58" s="63"/>
      <c r="FWV58" s="63"/>
      <c r="FWW58" s="63"/>
      <c r="FWX58" s="63"/>
      <c r="FWY58" s="63"/>
      <c r="FWZ58" s="63"/>
      <c r="FXA58" s="63"/>
      <c r="FXB58" s="63"/>
      <c r="FXC58" s="63"/>
      <c r="FXD58" s="63"/>
      <c r="FXE58" s="63"/>
      <c r="FXF58" s="63"/>
      <c r="FXG58" s="63"/>
      <c r="FXH58" s="63"/>
      <c r="FXI58" s="63"/>
      <c r="FXJ58" s="63"/>
      <c r="FXK58" s="63"/>
      <c r="FXL58" s="63"/>
      <c r="FXM58" s="63"/>
      <c r="FXN58" s="63"/>
      <c r="FXO58" s="63"/>
      <c r="FXP58" s="63"/>
      <c r="FXQ58" s="63"/>
      <c r="FXR58" s="63"/>
      <c r="FXS58" s="63"/>
      <c r="FXT58" s="63"/>
      <c r="FXU58" s="63"/>
      <c r="FXV58" s="63"/>
      <c r="FXW58" s="63"/>
      <c r="FXX58" s="63"/>
      <c r="FXY58" s="63"/>
      <c r="FXZ58" s="63"/>
      <c r="FYA58" s="63"/>
      <c r="FYB58" s="63"/>
      <c r="FYC58" s="63"/>
      <c r="FYD58" s="63"/>
      <c r="FYE58" s="63"/>
      <c r="FYF58" s="63"/>
      <c r="FYG58" s="63"/>
      <c r="FYH58" s="63"/>
      <c r="FYI58" s="63"/>
      <c r="FYJ58" s="63"/>
      <c r="FYK58" s="63"/>
      <c r="FYL58" s="63"/>
      <c r="FYM58" s="63"/>
      <c r="FYN58" s="63"/>
      <c r="FYO58" s="63"/>
      <c r="FYP58" s="63"/>
      <c r="FYQ58" s="63"/>
      <c r="FYR58" s="63"/>
      <c r="FYS58" s="63"/>
      <c r="FYT58" s="63"/>
      <c r="FYU58" s="63"/>
      <c r="FYV58" s="63"/>
      <c r="FYW58" s="63"/>
      <c r="FYX58" s="63"/>
      <c r="FYY58" s="63"/>
      <c r="FYZ58" s="63"/>
      <c r="FZA58" s="63"/>
      <c r="FZB58" s="63"/>
      <c r="FZC58" s="63"/>
      <c r="FZD58" s="63"/>
      <c r="FZE58" s="63"/>
      <c r="FZF58" s="63"/>
      <c r="FZG58" s="63"/>
      <c r="FZH58" s="63"/>
      <c r="FZI58" s="63"/>
      <c r="FZJ58" s="63"/>
      <c r="FZK58" s="63"/>
      <c r="FZL58" s="63"/>
      <c r="FZM58" s="63"/>
      <c r="FZN58" s="63"/>
      <c r="FZO58" s="63"/>
      <c r="FZP58" s="63"/>
      <c r="FZQ58" s="63"/>
      <c r="FZR58" s="63"/>
      <c r="FZS58" s="63"/>
      <c r="FZT58" s="63"/>
      <c r="FZU58" s="63"/>
      <c r="FZV58" s="63"/>
      <c r="FZW58" s="63"/>
      <c r="FZX58" s="63"/>
      <c r="FZY58" s="63"/>
      <c r="FZZ58" s="63"/>
      <c r="GAA58" s="63"/>
      <c r="GAB58" s="63"/>
      <c r="GAC58" s="63"/>
      <c r="GAD58" s="63"/>
      <c r="GAE58" s="63"/>
      <c r="GAF58" s="63"/>
      <c r="GAG58" s="63"/>
      <c r="GAH58" s="63"/>
      <c r="GAI58" s="63"/>
      <c r="GAJ58" s="63"/>
      <c r="GAK58" s="63"/>
      <c r="GAL58" s="63"/>
      <c r="GAM58" s="63"/>
      <c r="GAN58" s="63"/>
      <c r="GAO58" s="63"/>
      <c r="GAP58" s="63"/>
      <c r="GAQ58" s="63"/>
      <c r="GAR58" s="63"/>
      <c r="GAS58" s="63"/>
      <c r="GAT58" s="63"/>
      <c r="GAU58" s="63"/>
      <c r="GAV58" s="63"/>
      <c r="GAW58" s="63"/>
      <c r="GAX58" s="63"/>
      <c r="GAY58" s="63"/>
      <c r="GAZ58" s="63"/>
      <c r="GBA58" s="63"/>
      <c r="GBB58" s="63"/>
      <c r="GBC58" s="63"/>
      <c r="GBD58" s="63"/>
      <c r="GBE58" s="63"/>
      <c r="GBF58" s="63"/>
      <c r="GBG58" s="63"/>
      <c r="GBH58" s="63"/>
      <c r="GBI58" s="63"/>
      <c r="GBJ58" s="63"/>
      <c r="GBK58" s="63"/>
      <c r="GBL58" s="63"/>
      <c r="GBM58" s="63"/>
      <c r="GBN58" s="63"/>
      <c r="GBO58" s="63"/>
      <c r="GBP58" s="63"/>
      <c r="GBQ58" s="63"/>
      <c r="GBR58" s="63"/>
      <c r="GBS58" s="63"/>
      <c r="GBT58" s="63"/>
      <c r="GBU58" s="63"/>
      <c r="GBV58" s="63"/>
      <c r="GBW58" s="63"/>
      <c r="GBX58" s="63"/>
      <c r="GBY58" s="63"/>
      <c r="GBZ58" s="63"/>
      <c r="GCA58" s="63"/>
      <c r="GCB58" s="63"/>
      <c r="GCC58" s="63"/>
      <c r="GCD58" s="63"/>
      <c r="GCE58" s="63"/>
      <c r="GCF58" s="63"/>
      <c r="GCG58" s="63"/>
      <c r="GCH58" s="63"/>
      <c r="GCI58" s="63"/>
      <c r="GCJ58" s="63"/>
      <c r="GCK58" s="63"/>
      <c r="GCL58" s="63"/>
      <c r="GCM58" s="63"/>
      <c r="GCN58" s="63"/>
      <c r="GCO58" s="63"/>
      <c r="GCP58" s="63"/>
      <c r="GCQ58" s="63"/>
      <c r="GCR58" s="63"/>
      <c r="GCS58" s="63"/>
      <c r="GCT58" s="63"/>
      <c r="GCU58" s="63"/>
      <c r="GCV58" s="63"/>
      <c r="GCW58" s="63"/>
      <c r="GCX58" s="63"/>
      <c r="GCY58" s="63"/>
      <c r="GCZ58" s="63"/>
      <c r="GDA58" s="63"/>
      <c r="GDB58" s="63"/>
      <c r="GDC58" s="63"/>
      <c r="GDD58" s="63"/>
      <c r="GDE58" s="63"/>
      <c r="GDF58" s="63"/>
      <c r="GDG58" s="63"/>
      <c r="GDH58" s="63"/>
      <c r="GDI58" s="63"/>
      <c r="GDJ58" s="63"/>
      <c r="GDK58" s="63"/>
      <c r="GDL58" s="63"/>
      <c r="GDM58" s="63"/>
      <c r="GDN58" s="63"/>
      <c r="GDO58" s="63"/>
      <c r="GDP58" s="63"/>
      <c r="GDQ58" s="63"/>
      <c r="GDR58" s="63"/>
      <c r="GDS58" s="63"/>
      <c r="GDT58" s="63"/>
      <c r="GDU58" s="63"/>
      <c r="GDV58" s="63"/>
      <c r="GDW58" s="63"/>
      <c r="GDX58" s="63"/>
      <c r="GDY58" s="63"/>
      <c r="GDZ58" s="63"/>
      <c r="GEA58" s="63"/>
      <c r="GEB58" s="63"/>
      <c r="GEC58" s="63"/>
      <c r="GED58" s="63"/>
      <c r="GEE58" s="63"/>
      <c r="GEF58" s="63"/>
      <c r="GEG58" s="63"/>
      <c r="GEH58" s="63"/>
      <c r="GEI58" s="63"/>
      <c r="GEJ58" s="63"/>
      <c r="GEK58" s="63"/>
      <c r="GEL58" s="63"/>
      <c r="GEM58" s="63"/>
      <c r="GEN58" s="63"/>
      <c r="GEO58" s="63"/>
      <c r="GEP58" s="63"/>
      <c r="GEQ58" s="63"/>
      <c r="GER58" s="63"/>
      <c r="GES58" s="63"/>
      <c r="GET58" s="63"/>
      <c r="GEU58" s="63"/>
      <c r="GEV58" s="63"/>
      <c r="GEW58" s="63"/>
      <c r="GEX58" s="63"/>
      <c r="GEY58" s="63"/>
      <c r="GEZ58" s="63"/>
      <c r="GFA58" s="63"/>
      <c r="GFB58" s="63"/>
      <c r="GFC58" s="63"/>
      <c r="GFD58" s="63"/>
      <c r="GFE58" s="63"/>
      <c r="GFF58" s="63"/>
      <c r="GFG58" s="63"/>
      <c r="GFH58" s="63"/>
      <c r="GFI58" s="63"/>
      <c r="GFJ58" s="63"/>
      <c r="GFK58" s="63"/>
      <c r="GFL58" s="63"/>
      <c r="GFM58" s="63"/>
      <c r="GFN58" s="63"/>
      <c r="GFO58" s="63"/>
      <c r="GFP58" s="63"/>
      <c r="GFQ58" s="63"/>
      <c r="GFR58" s="63"/>
      <c r="GFS58" s="63"/>
      <c r="GFT58" s="63"/>
      <c r="GFU58" s="63"/>
      <c r="GFV58" s="63"/>
      <c r="GFW58" s="63"/>
      <c r="GFX58" s="63"/>
      <c r="GFY58" s="63"/>
      <c r="GFZ58" s="63"/>
      <c r="GGA58" s="63"/>
      <c r="GGB58" s="63"/>
      <c r="GGC58" s="63"/>
      <c r="GGD58" s="63"/>
      <c r="GGE58" s="63"/>
      <c r="GGF58" s="63"/>
      <c r="GGG58" s="63"/>
      <c r="GGH58" s="63"/>
      <c r="GGI58" s="63"/>
      <c r="GGJ58" s="63"/>
      <c r="GGK58" s="63"/>
      <c r="GGL58" s="63"/>
      <c r="GGM58" s="63"/>
      <c r="GGN58" s="63"/>
      <c r="GGO58" s="63"/>
      <c r="GGP58" s="63"/>
      <c r="GGQ58" s="63"/>
      <c r="GGR58" s="63"/>
      <c r="GGS58" s="63"/>
      <c r="GGT58" s="63"/>
      <c r="GGU58" s="63"/>
      <c r="GGV58" s="63"/>
      <c r="GGW58" s="63"/>
      <c r="GGX58" s="63"/>
      <c r="GGY58" s="63"/>
      <c r="GGZ58" s="63"/>
      <c r="GHA58" s="63"/>
      <c r="GHB58" s="63"/>
      <c r="GHC58" s="63"/>
      <c r="GHD58" s="63"/>
      <c r="GHE58" s="63"/>
      <c r="GHF58" s="63"/>
      <c r="GHG58" s="63"/>
      <c r="GHH58" s="63"/>
      <c r="GHI58" s="63"/>
      <c r="GHJ58" s="63"/>
      <c r="GHK58" s="63"/>
      <c r="GHL58" s="63"/>
      <c r="GHM58" s="63"/>
      <c r="GHN58" s="63"/>
      <c r="GHO58" s="63"/>
      <c r="GHP58" s="63"/>
      <c r="GHQ58" s="63"/>
      <c r="GHR58" s="63"/>
      <c r="GHS58" s="63"/>
      <c r="GHT58" s="63"/>
      <c r="GHU58" s="63"/>
      <c r="GHV58" s="63"/>
      <c r="GHW58" s="63"/>
      <c r="GHX58" s="63"/>
      <c r="GHY58" s="63"/>
      <c r="GHZ58" s="63"/>
      <c r="GIA58" s="63"/>
      <c r="GIB58" s="63"/>
      <c r="GIC58" s="63"/>
      <c r="GID58" s="63"/>
      <c r="GIE58" s="63"/>
      <c r="GIF58" s="63"/>
      <c r="GIG58" s="63"/>
      <c r="GIH58" s="63"/>
      <c r="GII58" s="63"/>
      <c r="GIJ58" s="63"/>
      <c r="GIK58" s="63"/>
      <c r="GIL58" s="63"/>
      <c r="GIM58" s="63"/>
      <c r="GIN58" s="63"/>
      <c r="GIO58" s="63"/>
      <c r="GIP58" s="63"/>
      <c r="GIQ58" s="63"/>
      <c r="GIR58" s="63"/>
      <c r="GIS58" s="63"/>
      <c r="GIT58" s="63"/>
      <c r="GIU58" s="63"/>
      <c r="GIV58" s="63"/>
      <c r="GIW58" s="63"/>
      <c r="GIX58" s="63"/>
      <c r="GIY58" s="63"/>
      <c r="GIZ58" s="63"/>
      <c r="GJA58" s="63"/>
      <c r="GJB58" s="63"/>
      <c r="GJC58" s="63"/>
      <c r="GJD58" s="63"/>
      <c r="GJE58" s="63"/>
      <c r="GJF58" s="63"/>
      <c r="GJG58" s="63"/>
      <c r="GJH58" s="63"/>
      <c r="GJI58" s="63"/>
      <c r="GJJ58" s="63"/>
      <c r="GJK58" s="63"/>
      <c r="GJL58" s="63"/>
      <c r="GJM58" s="63"/>
      <c r="GJN58" s="63"/>
      <c r="GJO58" s="63"/>
      <c r="GJP58" s="63"/>
      <c r="GJQ58" s="63"/>
      <c r="GJR58" s="63"/>
      <c r="GJS58" s="63"/>
      <c r="GJT58" s="63"/>
      <c r="GJU58" s="63"/>
      <c r="GJV58" s="63"/>
      <c r="GJW58" s="63"/>
      <c r="GJX58" s="63"/>
      <c r="GJY58" s="63"/>
      <c r="GJZ58" s="63"/>
      <c r="GKA58" s="63"/>
      <c r="GKB58" s="63"/>
      <c r="GKC58" s="63"/>
      <c r="GKD58" s="63"/>
      <c r="GKE58" s="63"/>
      <c r="GKF58" s="63"/>
      <c r="GKG58" s="63"/>
      <c r="GKH58" s="63"/>
      <c r="GKI58" s="63"/>
      <c r="GKJ58" s="63"/>
      <c r="GKK58" s="63"/>
      <c r="GKL58" s="63"/>
      <c r="GKM58" s="63"/>
      <c r="GKN58" s="63"/>
      <c r="GKO58" s="63"/>
      <c r="GKP58" s="63"/>
      <c r="GKQ58" s="63"/>
      <c r="GKR58" s="63"/>
      <c r="GKS58" s="63"/>
      <c r="GKT58" s="63"/>
      <c r="GKU58" s="63"/>
      <c r="GKV58" s="63"/>
      <c r="GKW58" s="63"/>
      <c r="GKX58" s="63"/>
      <c r="GKY58" s="63"/>
      <c r="GKZ58" s="63"/>
      <c r="GLA58" s="63"/>
      <c r="GLB58" s="63"/>
      <c r="GLC58" s="63"/>
      <c r="GLD58" s="63"/>
      <c r="GLE58" s="63"/>
      <c r="GLF58" s="63"/>
      <c r="GLG58" s="63"/>
      <c r="GLH58" s="63"/>
      <c r="GLI58" s="63"/>
      <c r="GLJ58" s="63"/>
      <c r="GLK58" s="63"/>
      <c r="GLL58" s="63"/>
      <c r="GLM58" s="63"/>
      <c r="GLN58" s="63"/>
      <c r="GLO58" s="63"/>
      <c r="GLP58" s="63"/>
      <c r="GLQ58" s="63"/>
      <c r="GLR58" s="63"/>
      <c r="GLS58" s="63"/>
      <c r="GLT58" s="63"/>
      <c r="GLU58" s="63"/>
      <c r="GLV58" s="63"/>
      <c r="GLW58" s="63"/>
      <c r="GLX58" s="63"/>
      <c r="GLY58" s="63"/>
      <c r="GLZ58" s="63"/>
      <c r="GMA58" s="63"/>
      <c r="GMB58" s="63"/>
      <c r="GMC58" s="63"/>
      <c r="GMD58" s="63"/>
      <c r="GME58" s="63"/>
      <c r="GMF58" s="63"/>
      <c r="GMG58" s="63"/>
      <c r="GMH58" s="63"/>
      <c r="GMI58" s="63"/>
      <c r="GMJ58" s="63"/>
      <c r="GMK58" s="63"/>
      <c r="GML58" s="63"/>
      <c r="GMM58" s="63"/>
      <c r="GMN58" s="63"/>
      <c r="GMO58" s="63"/>
      <c r="GMP58" s="63"/>
      <c r="GMQ58" s="63"/>
      <c r="GMR58" s="63"/>
      <c r="GMS58" s="63"/>
      <c r="GMT58" s="63"/>
      <c r="GMU58" s="63"/>
      <c r="GMV58" s="63"/>
      <c r="GMW58" s="63"/>
      <c r="GMX58" s="63"/>
      <c r="GMY58" s="63"/>
      <c r="GMZ58" s="63"/>
      <c r="GNA58" s="63"/>
      <c r="GNB58" s="63"/>
      <c r="GNC58" s="63"/>
      <c r="GND58" s="63"/>
      <c r="GNE58" s="63"/>
      <c r="GNF58" s="63"/>
      <c r="GNG58" s="63"/>
      <c r="GNH58" s="63"/>
      <c r="GNI58" s="63"/>
      <c r="GNJ58" s="63"/>
      <c r="GNK58" s="63"/>
      <c r="GNL58" s="63"/>
      <c r="GNM58" s="63"/>
      <c r="GNN58" s="63"/>
      <c r="GNO58" s="63"/>
      <c r="GNP58" s="63"/>
      <c r="GNQ58" s="63"/>
      <c r="GNR58" s="63"/>
      <c r="GNS58" s="63"/>
      <c r="GNT58" s="63"/>
      <c r="GNU58" s="63"/>
      <c r="GNV58" s="63"/>
      <c r="GNW58" s="63"/>
      <c r="GNX58" s="63"/>
      <c r="GNY58" s="63"/>
      <c r="GNZ58" s="63"/>
      <c r="GOA58" s="63"/>
      <c r="GOB58" s="63"/>
      <c r="GOC58" s="63"/>
      <c r="GOD58" s="63"/>
      <c r="GOE58" s="63"/>
      <c r="GOF58" s="63"/>
      <c r="GOG58" s="63"/>
      <c r="GOH58" s="63"/>
      <c r="GOI58" s="63"/>
      <c r="GOJ58" s="63"/>
      <c r="GOK58" s="63"/>
      <c r="GOL58" s="63"/>
      <c r="GOM58" s="63"/>
      <c r="GON58" s="63"/>
      <c r="GOO58" s="63"/>
      <c r="GOP58" s="63"/>
      <c r="GOQ58" s="63"/>
      <c r="GOR58" s="63"/>
      <c r="GOS58" s="63"/>
      <c r="GOT58" s="63"/>
      <c r="GOU58" s="63"/>
      <c r="GOV58" s="63"/>
      <c r="GOW58" s="63"/>
      <c r="GOX58" s="63"/>
      <c r="GOY58" s="63"/>
      <c r="GOZ58" s="63"/>
      <c r="GPA58" s="63"/>
      <c r="GPB58" s="63"/>
      <c r="GPC58" s="63"/>
      <c r="GPD58" s="63"/>
      <c r="GPE58" s="63"/>
      <c r="GPF58" s="63"/>
      <c r="GPG58" s="63"/>
      <c r="GPH58" s="63"/>
      <c r="GPI58" s="63"/>
      <c r="GPJ58" s="63"/>
      <c r="GPK58" s="63"/>
      <c r="GPL58" s="63"/>
      <c r="GPM58" s="63"/>
      <c r="GPN58" s="63"/>
      <c r="GPO58" s="63"/>
      <c r="GPP58" s="63"/>
      <c r="GPQ58" s="63"/>
      <c r="GPR58" s="63"/>
      <c r="GPS58" s="63"/>
      <c r="GPT58" s="63"/>
      <c r="GPU58" s="63"/>
      <c r="GPV58" s="63"/>
      <c r="GPW58" s="63"/>
      <c r="GPX58" s="63"/>
      <c r="GPY58" s="63"/>
      <c r="GPZ58" s="63"/>
      <c r="GQA58" s="63"/>
      <c r="GQB58" s="63"/>
      <c r="GQC58" s="63"/>
      <c r="GQD58" s="63"/>
      <c r="GQE58" s="63"/>
      <c r="GQF58" s="63"/>
      <c r="GQG58" s="63"/>
      <c r="GQH58" s="63"/>
      <c r="GQI58" s="63"/>
      <c r="GQJ58" s="63"/>
      <c r="GQK58" s="63"/>
      <c r="GQL58" s="63"/>
      <c r="GQM58" s="63"/>
      <c r="GQN58" s="63"/>
      <c r="GQO58" s="63"/>
      <c r="GQP58" s="63"/>
      <c r="GQQ58" s="63"/>
      <c r="GQR58" s="63"/>
      <c r="GQS58" s="63"/>
      <c r="GQT58" s="63"/>
      <c r="GQU58" s="63"/>
      <c r="GQV58" s="63"/>
      <c r="GQW58" s="63"/>
      <c r="GQX58" s="63"/>
      <c r="GQY58" s="63"/>
      <c r="GQZ58" s="63"/>
      <c r="GRA58" s="63"/>
      <c r="GRB58" s="63"/>
      <c r="GRC58" s="63"/>
      <c r="GRD58" s="63"/>
      <c r="GRE58" s="63"/>
      <c r="GRF58" s="63"/>
      <c r="GRG58" s="63"/>
      <c r="GRH58" s="63"/>
      <c r="GRI58" s="63"/>
      <c r="GRJ58" s="63"/>
      <c r="GRK58" s="63"/>
      <c r="GRL58" s="63"/>
      <c r="GRM58" s="63"/>
      <c r="GRN58" s="63"/>
      <c r="GRO58" s="63"/>
      <c r="GRP58" s="63"/>
      <c r="GRQ58" s="63"/>
      <c r="GRR58" s="63"/>
      <c r="GRS58" s="63"/>
      <c r="GRT58" s="63"/>
      <c r="GRU58" s="63"/>
      <c r="GRV58" s="63"/>
      <c r="GRW58" s="63"/>
      <c r="GRX58" s="63"/>
      <c r="GRY58" s="63"/>
      <c r="GRZ58" s="63"/>
      <c r="GSA58" s="63"/>
      <c r="GSB58" s="63"/>
      <c r="GSC58" s="63"/>
      <c r="GSD58" s="63"/>
      <c r="GSE58" s="63"/>
      <c r="GSF58" s="63"/>
      <c r="GSG58" s="63"/>
      <c r="GSH58" s="63"/>
      <c r="GSI58" s="63"/>
      <c r="GSJ58" s="63"/>
      <c r="GSK58" s="63"/>
      <c r="GSL58" s="63"/>
      <c r="GSM58" s="63"/>
      <c r="GSN58" s="63"/>
      <c r="GSO58" s="63"/>
      <c r="GSP58" s="63"/>
      <c r="GSQ58" s="63"/>
      <c r="GSR58" s="63"/>
      <c r="GSS58" s="63"/>
      <c r="GST58" s="63"/>
      <c r="GSU58" s="63"/>
      <c r="GSV58" s="63"/>
      <c r="GSW58" s="63"/>
      <c r="GSX58" s="63"/>
      <c r="GSY58" s="63"/>
      <c r="GSZ58" s="63"/>
      <c r="GTA58" s="63"/>
      <c r="GTB58" s="63"/>
      <c r="GTC58" s="63"/>
      <c r="GTD58" s="63"/>
      <c r="GTE58" s="63"/>
      <c r="GTF58" s="63"/>
      <c r="GTG58" s="63"/>
      <c r="GTH58" s="63"/>
      <c r="GTI58" s="63"/>
      <c r="GTJ58" s="63"/>
      <c r="GTK58" s="63"/>
      <c r="GTL58" s="63"/>
      <c r="GTM58" s="63"/>
      <c r="GTN58" s="63"/>
      <c r="GTO58" s="63"/>
      <c r="GTP58" s="63"/>
      <c r="GTQ58" s="63"/>
      <c r="GTR58" s="63"/>
      <c r="GTS58" s="63"/>
      <c r="GTT58" s="63"/>
      <c r="GTU58" s="63"/>
      <c r="GTV58" s="63"/>
      <c r="GTW58" s="63"/>
      <c r="GTX58" s="63"/>
      <c r="GTY58" s="63"/>
      <c r="GTZ58" s="63"/>
      <c r="GUA58" s="63"/>
      <c r="GUB58" s="63"/>
      <c r="GUC58" s="63"/>
      <c r="GUD58" s="63"/>
      <c r="GUE58" s="63"/>
      <c r="GUF58" s="63"/>
      <c r="GUG58" s="63"/>
      <c r="GUH58" s="63"/>
      <c r="GUI58" s="63"/>
      <c r="GUJ58" s="63"/>
      <c r="GUK58" s="63"/>
      <c r="GUL58" s="63"/>
      <c r="GUM58" s="63"/>
      <c r="GUN58" s="63"/>
      <c r="GUO58" s="63"/>
      <c r="GUP58" s="63"/>
      <c r="GUQ58" s="63"/>
      <c r="GUR58" s="63"/>
      <c r="GUS58" s="63"/>
      <c r="GUT58" s="63"/>
      <c r="GUU58" s="63"/>
      <c r="GUV58" s="63"/>
      <c r="GUW58" s="63"/>
      <c r="GUX58" s="63"/>
      <c r="GUY58" s="63"/>
      <c r="GUZ58" s="63"/>
      <c r="GVA58" s="63"/>
      <c r="GVB58" s="63"/>
      <c r="GVC58" s="63"/>
      <c r="GVD58" s="63"/>
      <c r="GVE58" s="63"/>
      <c r="GVF58" s="63"/>
      <c r="GVG58" s="63"/>
      <c r="GVH58" s="63"/>
      <c r="GVI58" s="63"/>
      <c r="GVJ58" s="63"/>
      <c r="GVK58" s="63"/>
      <c r="GVL58" s="63"/>
      <c r="GVM58" s="63"/>
      <c r="GVN58" s="63"/>
      <c r="GVO58" s="63"/>
      <c r="GVP58" s="63"/>
      <c r="GVQ58" s="63"/>
      <c r="GVR58" s="63"/>
      <c r="GVS58" s="63"/>
      <c r="GVT58" s="63"/>
      <c r="GVU58" s="63"/>
      <c r="GVV58" s="63"/>
      <c r="GVW58" s="63"/>
      <c r="GVX58" s="63"/>
      <c r="GVY58" s="63"/>
      <c r="GVZ58" s="63"/>
      <c r="GWA58" s="63"/>
      <c r="GWB58" s="63"/>
      <c r="GWC58" s="63"/>
      <c r="GWD58" s="63"/>
      <c r="GWE58" s="63"/>
      <c r="GWF58" s="63"/>
      <c r="GWG58" s="63"/>
      <c r="GWH58" s="63"/>
      <c r="GWI58" s="63"/>
      <c r="GWJ58" s="63"/>
      <c r="GWK58" s="63"/>
      <c r="GWL58" s="63"/>
      <c r="GWM58" s="63"/>
      <c r="GWN58" s="63"/>
      <c r="GWO58" s="63"/>
      <c r="GWP58" s="63"/>
      <c r="GWQ58" s="63"/>
      <c r="GWR58" s="63"/>
      <c r="GWS58" s="63"/>
      <c r="GWT58" s="63"/>
      <c r="GWU58" s="63"/>
      <c r="GWV58" s="63"/>
      <c r="GWW58" s="63"/>
      <c r="GWX58" s="63"/>
      <c r="GWY58" s="63"/>
      <c r="GWZ58" s="63"/>
      <c r="GXA58" s="63"/>
      <c r="GXB58" s="63"/>
      <c r="GXC58" s="63"/>
      <c r="GXD58" s="63"/>
      <c r="GXE58" s="63"/>
      <c r="GXF58" s="63"/>
      <c r="GXG58" s="63"/>
      <c r="GXH58" s="63"/>
      <c r="GXI58" s="63"/>
      <c r="GXJ58" s="63"/>
      <c r="GXK58" s="63"/>
      <c r="GXL58" s="63"/>
      <c r="GXM58" s="63"/>
      <c r="GXN58" s="63"/>
      <c r="GXO58" s="63"/>
      <c r="GXP58" s="63"/>
      <c r="GXQ58" s="63"/>
      <c r="GXR58" s="63"/>
      <c r="GXS58" s="63"/>
      <c r="GXT58" s="63"/>
      <c r="GXU58" s="63"/>
      <c r="GXV58" s="63"/>
      <c r="GXW58" s="63"/>
      <c r="GXX58" s="63"/>
      <c r="GXY58" s="63"/>
      <c r="GXZ58" s="63"/>
      <c r="GYA58" s="63"/>
      <c r="GYB58" s="63"/>
      <c r="GYC58" s="63"/>
      <c r="GYD58" s="63"/>
      <c r="GYE58" s="63"/>
      <c r="GYF58" s="63"/>
      <c r="GYG58" s="63"/>
      <c r="GYH58" s="63"/>
      <c r="GYI58" s="63"/>
      <c r="GYJ58" s="63"/>
      <c r="GYK58" s="63"/>
      <c r="GYL58" s="63"/>
      <c r="GYM58" s="63"/>
      <c r="GYN58" s="63"/>
      <c r="GYO58" s="63"/>
      <c r="GYP58" s="63"/>
      <c r="GYQ58" s="63"/>
      <c r="GYR58" s="63"/>
      <c r="GYS58" s="63"/>
      <c r="GYT58" s="63"/>
      <c r="GYU58" s="63"/>
      <c r="GYV58" s="63"/>
      <c r="GYW58" s="63"/>
      <c r="GYX58" s="63"/>
      <c r="GYY58" s="63"/>
      <c r="GYZ58" s="63"/>
      <c r="GZA58" s="63"/>
      <c r="GZB58" s="63"/>
      <c r="GZC58" s="63"/>
      <c r="GZD58" s="63"/>
      <c r="GZE58" s="63"/>
      <c r="GZF58" s="63"/>
      <c r="GZG58" s="63"/>
      <c r="GZH58" s="63"/>
      <c r="GZI58" s="63"/>
      <c r="GZJ58" s="63"/>
      <c r="GZK58" s="63"/>
      <c r="GZL58" s="63"/>
      <c r="GZM58" s="63"/>
      <c r="GZN58" s="63"/>
      <c r="GZO58" s="63"/>
      <c r="GZP58" s="63"/>
      <c r="GZQ58" s="63"/>
      <c r="GZR58" s="63"/>
      <c r="GZS58" s="63"/>
      <c r="GZT58" s="63"/>
      <c r="GZU58" s="63"/>
      <c r="GZV58" s="63"/>
      <c r="GZW58" s="63"/>
      <c r="GZX58" s="63"/>
      <c r="GZY58" s="63"/>
      <c r="GZZ58" s="63"/>
      <c r="HAA58" s="63"/>
      <c r="HAB58" s="63"/>
      <c r="HAC58" s="63"/>
      <c r="HAD58" s="63"/>
      <c r="HAE58" s="63"/>
      <c r="HAF58" s="63"/>
      <c r="HAG58" s="63"/>
      <c r="HAH58" s="63"/>
      <c r="HAI58" s="63"/>
      <c r="HAJ58" s="63"/>
      <c r="HAK58" s="63"/>
      <c r="HAL58" s="63"/>
      <c r="HAM58" s="63"/>
      <c r="HAN58" s="63"/>
      <c r="HAO58" s="63"/>
      <c r="HAP58" s="63"/>
      <c r="HAQ58" s="63"/>
      <c r="HAR58" s="63"/>
      <c r="HAS58" s="63"/>
      <c r="HAT58" s="63"/>
      <c r="HAU58" s="63"/>
      <c r="HAV58" s="63"/>
      <c r="HAW58" s="63"/>
      <c r="HAX58" s="63"/>
      <c r="HAY58" s="63"/>
      <c r="HAZ58" s="63"/>
      <c r="HBA58" s="63"/>
      <c r="HBB58" s="63"/>
      <c r="HBC58" s="63"/>
      <c r="HBD58" s="63"/>
      <c r="HBE58" s="63"/>
      <c r="HBF58" s="63"/>
      <c r="HBG58" s="63"/>
      <c r="HBH58" s="63"/>
      <c r="HBI58" s="63"/>
      <c r="HBJ58" s="63"/>
      <c r="HBK58" s="63"/>
      <c r="HBL58" s="63"/>
      <c r="HBM58" s="63"/>
      <c r="HBN58" s="63"/>
      <c r="HBO58" s="63"/>
      <c r="HBP58" s="63"/>
      <c r="HBQ58" s="63"/>
      <c r="HBR58" s="63"/>
      <c r="HBS58" s="63"/>
      <c r="HBT58" s="63"/>
      <c r="HBU58" s="63"/>
      <c r="HBV58" s="63"/>
      <c r="HBW58" s="63"/>
      <c r="HBX58" s="63"/>
      <c r="HBY58" s="63"/>
      <c r="HBZ58" s="63"/>
      <c r="HCA58" s="63"/>
      <c r="HCB58" s="63"/>
      <c r="HCC58" s="63"/>
      <c r="HCD58" s="63"/>
      <c r="HCE58" s="63"/>
      <c r="HCF58" s="63"/>
      <c r="HCG58" s="63"/>
      <c r="HCH58" s="63"/>
      <c r="HCI58" s="63"/>
      <c r="HCJ58" s="63"/>
      <c r="HCK58" s="63"/>
      <c r="HCL58" s="63"/>
      <c r="HCM58" s="63"/>
      <c r="HCN58" s="63"/>
      <c r="HCO58" s="63"/>
      <c r="HCP58" s="63"/>
      <c r="HCQ58" s="63"/>
      <c r="HCR58" s="63"/>
      <c r="HCS58" s="63"/>
      <c r="HCT58" s="63"/>
      <c r="HCU58" s="63"/>
      <c r="HCV58" s="63"/>
      <c r="HCW58" s="63"/>
      <c r="HCX58" s="63"/>
      <c r="HCY58" s="63"/>
      <c r="HCZ58" s="63"/>
      <c r="HDA58" s="63"/>
      <c r="HDB58" s="63"/>
      <c r="HDC58" s="63"/>
      <c r="HDD58" s="63"/>
      <c r="HDE58" s="63"/>
      <c r="HDF58" s="63"/>
      <c r="HDG58" s="63"/>
      <c r="HDH58" s="63"/>
      <c r="HDI58" s="63"/>
      <c r="HDJ58" s="63"/>
      <c r="HDK58" s="63"/>
      <c r="HDL58" s="63"/>
      <c r="HDM58" s="63"/>
      <c r="HDN58" s="63"/>
      <c r="HDO58" s="63"/>
      <c r="HDP58" s="63"/>
      <c r="HDQ58" s="63"/>
      <c r="HDR58" s="63"/>
      <c r="HDS58" s="63"/>
      <c r="HDT58" s="63"/>
      <c r="HDU58" s="63"/>
      <c r="HDV58" s="63"/>
      <c r="HDW58" s="63"/>
      <c r="HDX58" s="63"/>
      <c r="HDY58" s="63"/>
      <c r="HDZ58" s="63"/>
      <c r="HEA58" s="63"/>
      <c r="HEB58" s="63"/>
      <c r="HEC58" s="63"/>
      <c r="HED58" s="63"/>
      <c r="HEE58" s="63"/>
      <c r="HEF58" s="63"/>
      <c r="HEG58" s="63"/>
      <c r="HEH58" s="63"/>
      <c r="HEI58" s="63"/>
      <c r="HEJ58" s="63"/>
      <c r="HEK58" s="63"/>
      <c r="HEL58" s="63"/>
      <c r="HEM58" s="63"/>
      <c r="HEN58" s="63"/>
      <c r="HEO58" s="63"/>
      <c r="HEP58" s="63"/>
      <c r="HEQ58" s="63"/>
      <c r="HER58" s="63"/>
      <c r="HES58" s="63"/>
      <c r="HET58" s="63"/>
      <c r="HEU58" s="63"/>
      <c r="HEV58" s="63"/>
      <c r="HEW58" s="63"/>
      <c r="HEX58" s="63"/>
      <c r="HEY58" s="63"/>
      <c r="HEZ58" s="63"/>
      <c r="HFA58" s="63"/>
      <c r="HFB58" s="63"/>
      <c r="HFC58" s="63"/>
      <c r="HFD58" s="63"/>
      <c r="HFE58" s="63"/>
      <c r="HFF58" s="63"/>
      <c r="HFG58" s="63"/>
      <c r="HFH58" s="63"/>
      <c r="HFI58" s="63"/>
      <c r="HFJ58" s="63"/>
      <c r="HFK58" s="63"/>
      <c r="HFL58" s="63"/>
      <c r="HFM58" s="63"/>
      <c r="HFN58" s="63"/>
      <c r="HFO58" s="63"/>
      <c r="HFP58" s="63"/>
      <c r="HFQ58" s="63"/>
      <c r="HFR58" s="63"/>
      <c r="HFS58" s="63"/>
      <c r="HFT58" s="63"/>
      <c r="HFU58" s="63"/>
      <c r="HFV58" s="63"/>
      <c r="HFW58" s="63"/>
      <c r="HFX58" s="63"/>
      <c r="HFY58" s="63"/>
      <c r="HFZ58" s="63"/>
      <c r="HGA58" s="63"/>
      <c r="HGB58" s="63"/>
      <c r="HGC58" s="63"/>
      <c r="HGD58" s="63"/>
      <c r="HGE58" s="63"/>
      <c r="HGF58" s="63"/>
      <c r="HGG58" s="63"/>
      <c r="HGH58" s="63"/>
      <c r="HGI58" s="63"/>
      <c r="HGJ58" s="63"/>
      <c r="HGK58" s="63"/>
      <c r="HGL58" s="63"/>
      <c r="HGM58" s="63"/>
      <c r="HGN58" s="63"/>
      <c r="HGO58" s="63"/>
      <c r="HGP58" s="63"/>
      <c r="HGQ58" s="63"/>
      <c r="HGR58" s="63"/>
      <c r="HGS58" s="63"/>
      <c r="HGT58" s="63"/>
      <c r="HGU58" s="63"/>
      <c r="HGV58" s="63"/>
      <c r="HGW58" s="63"/>
      <c r="HGX58" s="63"/>
      <c r="HGY58" s="63"/>
      <c r="HGZ58" s="63"/>
      <c r="HHA58" s="63"/>
      <c r="HHB58" s="63"/>
      <c r="HHC58" s="63"/>
      <c r="HHD58" s="63"/>
      <c r="HHE58" s="63"/>
      <c r="HHF58" s="63"/>
      <c r="HHG58" s="63"/>
      <c r="HHH58" s="63"/>
      <c r="HHI58" s="63"/>
      <c r="HHJ58" s="63"/>
      <c r="HHK58" s="63"/>
      <c r="HHL58" s="63"/>
      <c r="HHM58" s="63"/>
      <c r="HHN58" s="63"/>
      <c r="HHO58" s="63"/>
      <c r="HHP58" s="63"/>
      <c r="HHQ58" s="63"/>
      <c r="HHR58" s="63"/>
      <c r="HHS58" s="63"/>
      <c r="HHT58" s="63"/>
      <c r="HHU58" s="63"/>
      <c r="HHV58" s="63"/>
      <c r="HHW58" s="63"/>
      <c r="HHX58" s="63"/>
      <c r="HHY58" s="63"/>
      <c r="HHZ58" s="63"/>
      <c r="HIA58" s="63"/>
      <c r="HIB58" s="63"/>
      <c r="HIC58" s="63"/>
      <c r="HID58" s="63"/>
      <c r="HIE58" s="63"/>
      <c r="HIF58" s="63"/>
      <c r="HIG58" s="63"/>
      <c r="HIH58" s="63"/>
      <c r="HII58" s="63"/>
      <c r="HIJ58" s="63"/>
      <c r="HIK58" s="63"/>
      <c r="HIL58" s="63"/>
      <c r="HIM58" s="63"/>
      <c r="HIN58" s="63"/>
      <c r="HIO58" s="63"/>
      <c r="HIP58" s="63"/>
      <c r="HIQ58" s="63"/>
      <c r="HIR58" s="63"/>
      <c r="HIS58" s="63"/>
      <c r="HIT58" s="63"/>
      <c r="HIU58" s="63"/>
      <c r="HIV58" s="63"/>
      <c r="HIW58" s="63"/>
      <c r="HIX58" s="63"/>
      <c r="HIY58" s="63"/>
      <c r="HIZ58" s="63"/>
      <c r="HJA58" s="63"/>
      <c r="HJB58" s="63"/>
      <c r="HJC58" s="63"/>
      <c r="HJD58" s="63"/>
      <c r="HJE58" s="63"/>
      <c r="HJF58" s="63"/>
      <c r="HJG58" s="63"/>
      <c r="HJH58" s="63"/>
      <c r="HJI58" s="63"/>
      <c r="HJJ58" s="63"/>
      <c r="HJK58" s="63"/>
      <c r="HJL58" s="63"/>
      <c r="HJM58" s="63"/>
      <c r="HJN58" s="63"/>
      <c r="HJO58" s="63"/>
      <c r="HJP58" s="63"/>
      <c r="HJQ58" s="63"/>
      <c r="HJR58" s="63"/>
      <c r="HJS58" s="63"/>
      <c r="HJT58" s="63"/>
      <c r="HJU58" s="63"/>
      <c r="HJV58" s="63"/>
      <c r="HJW58" s="63"/>
      <c r="HJX58" s="63"/>
      <c r="HJY58" s="63"/>
      <c r="HJZ58" s="63"/>
      <c r="HKA58" s="63"/>
      <c r="HKB58" s="63"/>
      <c r="HKC58" s="63"/>
      <c r="HKD58" s="63"/>
      <c r="HKE58" s="63"/>
      <c r="HKF58" s="63"/>
      <c r="HKG58" s="63"/>
      <c r="HKH58" s="63"/>
      <c r="HKI58" s="63"/>
      <c r="HKJ58" s="63"/>
      <c r="HKK58" s="63"/>
      <c r="HKL58" s="63"/>
      <c r="HKM58" s="63"/>
      <c r="HKN58" s="63"/>
      <c r="HKO58" s="63"/>
      <c r="HKP58" s="63"/>
      <c r="HKQ58" s="63"/>
      <c r="HKR58" s="63"/>
      <c r="HKS58" s="63"/>
      <c r="HKT58" s="63"/>
      <c r="HKU58" s="63"/>
      <c r="HKV58" s="63"/>
      <c r="HKW58" s="63"/>
      <c r="HKX58" s="63"/>
      <c r="HKY58" s="63"/>
      <c r="HKZ58" s="63"/>
      <c r="HLA58" s="63"/>
      <c r="HLB58" s="63"/>
      <c r="HLC58" s="63"/>
      <c r="HLD58" s="63"/>
      <c r="HLE58" s="63"/>
      <c r="HLF58" s="63"/>
      <c r="HLG58" s="63"/>
      <c r="HLH58" s="63"/>
      <c r="HLI58" s="63"/>
      <c r="HLJ58" s="63"/>
      <c r="HLK58" s="63"/>
      <c r="HLL58" s="63"/>
      <c r="HLM58" s="63"/>
      <c r="HLN58" s="63"/>
      <c r="HLO58" s="63"/>
      <c r="HLP58" s="63"/>
      <c r="HLQ58" s="63"/>
      <c r="HLR58" s="63"/>
      <c r="HLS58" s="63"/>
      <c r="HLT58" s="63"/>
      <c r="HLU58" s="63"/>
      <c r="HLV58" s="63"/>
      <c r="HLW58" s="63"/>
      <c r="HLX58" s="63"/>
      <c r="HLY58" s="63"/>
      <c r="HLZ58" s="63"/>
      <c r="HMA58" s="63"/>
      <c r="HMB58" s="63"/>
      <c r="HMC58" s="63"/>
      <c r="HMD58" s="63"/>
      <c r="HME58" s="63"/>
      <c r="HMF58" s="63"/>
      <c r="HMG58" s="63"/>
      <c r="HMH58" s="63"/>
      <c r="HMI58" s="63"/>
      <c r="HMJ58" s="63"/>
      <c r="HMK58" s="63"/>
      <c r="HML58" s="63"/>
      <c r="HMM58" s="63"/>
      <c r="HMN58" s="63"/>
      <c r="HMO58" s="63"/>
      <c r="HMP58" s="63"/>
      <c r="HMQ58" s="63"/>
      <c r="HMR58" s="63"/>
      <c r="HMS58" s="63"/>
      <c r="HMT58" s="63"/>
      <c r="HMU58" s="63"/>
      <c r="HMV58" s="63"/>
      <c r="HMW58" s="63"/>
      <c r="HMX58" s="63"/>
      <c r="HMY58" s="63"/>
      <c r="HMZ58" s="63"/>
      <c r="HNA58" s="63"/>
      <c r="HNB58" s="63"/>
      <c r="HNC58" s="63"/>
      <c r="HND58" s="63"/>
      <c r="HNE58" s="63"/>
      <c r="HNF58" s="63"/>
      <c r="HNG58" s="63"/>
      <c r="HNH58" s="63"/>
      <c r="HNI58" s="63"/>
      <c r="HNJ58" s="63"/>
      <c r="HNK58" s="63"/>
      <c r="HNL58" s="63"/>
      <c r="HNM58" s="63"/>
      <c r="HNN58" s="63"/>
      <c r="HNO58" s="63"/>
      <c r="HNP58" s="63"/>
      <c r="HNQ58" s="63"/>
      <c r="HNR58" s="63"/>
      <c r="HNS58" s="63"/>
      <c r="HNT58" s="63"/>
      <c r="HNU58" s="63"/>
      <c r="HNV58" s="63"/>
      <c r="HNW58" s="63"/>
      <c r="HNX58" s="63"/>
      <c r="HNY58" s="63"/>
      <c r="HNZ58" s="63"/>
      <c r="HOA58" s="63"/>
      <c r="HOB58" s="63"/>
      <c r="HOC58" s="63"/>
      <c r="HOD58" s="63"/>
      <c r="HOE58" s="63"/>
      <c r="HOF58" s="63"/>
      <c r="HOG58" s="63"/>
      <c r="HOH58" s="63"/>
      <c r="HOI58" s="63"/>
      <c r="HOJ58" s="63"/>
      <c r="HOK58" s="63"/>
      <c r="HOL58" s="63"/>
      <c r="HOM58" s="63"/>
      <c r="HON58" s="63"/>
      <c r="HOO58" s="63"/>
      <c r="HOP58" s="63"/>
      <c r="HOQ58" s="63"/>
      <c r="HOR58" s="63"/>
      <c r="HOS58" s="63"/>
      <c r="HOT58" s="63"/>
      <c r="HOU58" s="63"/>
      <c r="HOV58" s="63"/>
      <c r="HOW58" s="63"/>
      <c r="HOX58" s="63"/>
      <c r="HOY58" s="63"/>
      <c r="HOZ58" s="63"/>
      <c r="HPA58" s="63"/>
      <c r="HPB58" s="63"/>
      <c r="HPC58" s="63"/>
      <c r="HPD58" s="63"/>
      <c r="HPE58" s="63"/>
      <c r="HPF58" s="63"/>
      <c r="HPG58" s="63"/>
      <c r="HPH58" s="63"/>
      <c r="HPI58" s="63"/>
      <c r="HPJ58" s="63"/>
      <c r="HPK58" s="63"/>
      <c r="HPL58" s="63"/>
      <c r="HPM58" s="63"/>
      <c r="HPN58" s="63"/>
      <c r="HPO58" s="63"/>
      <c r="HPP58" s="63"/>
      <c r="HPQ58" s="63"/>
      <c r="HPR58" s="63"/>
      <c r="HPS58" s="63"/>
      <c r="HPT58" s="63"/>
      <c r="HPU58" s="63"/>
      <c r="HPV58" s="63"/>
      <c r="HPW58" s="63"/>
      <c r="HPX58" s="63"/>
      <c r="HPY58" s="63"/>
      <c r="HPZ58" s="63"/>
      <c r="HQA58" s="63"/>
      <c r="HQB58" s="63"/>
      <c r="HQC58" s="63"/>
      <c r="HQD58" s="63"/>
      <c r="HQE58" s="63"/>
      <c r="HQF58" s="63"/>
      <c r="HQG58" s="63"/>
      <c r="HQH58" s="63"/>
      <c r="HQI58" s="63"/>
      <c r="HQJ58" s="63"/>
      <c r="HQK58" s="63"/>
      <c r="HQL58" s="63"/>
      <c r="HQM58" s="63"/>
      <c r="HQN58" s="63"/>
      <c r="HQO58" s="63"/>
      <c r="HQP58" s="63"/>
      <c r="HQQ58" s="63"/>
      <c r="HQR58" s="63"/>
      <c r="HQS58" s="63"/>
      <c r="HQT58" s="63"/>
      <c r="HQU58" s="63"/>
      <c r="HQV58" s="63"/>
      <c r="HQW58" s="63"/>
      <c r="HQX58" s="63"/>
      <c r="HQY58" s="63"/>
      <c r="HQZ58" s="63"/>
      <c r="HRA58" s="63"/>
      <c r="HRB58" s="63"/>
      <c r="HRC58" s="63"/>
      <c r="HRD58" s="63"/>
      <c r="HRE58" s="63"/>
      <c r="HRF58" s="63"/>
      <c r="HRG58" s="63"/>
      <c r="HRH58" s="63"/>
      <c r="HRI58" s="63"/>
      <c r="HRJ58" s="63"/>
      <c r="HRK58" s="63"/>
      <c r="HRL58" s="63"/>
      <c r="HRM58" s="63"/>
      <c r="HRN58" s="63"/>
      <c r="HRO58" s="63"/>
      <c r="HRP58" s="63"/>
      <c r="HRQ58" s="63"/>
      <c r="HRR58" s="63"/>
      <c r="HRS58" s="63"/>
      <c r="HRT58" s="63"/>
      <c r="HRU58" s="63"/>
      <c r="HRV58" s="63"/>
      <c r="HRW58" s="63"/>
      <c r="HRX58" s="63"/>
      <c r="HRY58" s="63"/>
      <c r="HRZ58" s="63"/>
      <c r="HSA58" s="63"/>
      <c r="HSB58" s="63"/>
      <c r="HSC58" s="63"/>
      <c r="HSD58" s="63"/>
      <c r="HSE58" s="63"/>
      <c r="HSF58" s="63"/>
      <c r="HSG58" s="63"/>
      <c r="HSH58" s="63"/>
      <c r="HSI58" s="63"/>
      <c r="HSJ58" s="63"/>
      <c r="HSK58" s="63"/>
      <c r="HSL58" s="63"/>
      <c r="HSM58" s="63"/>
      <c r="HSN58" s="63"/>
      <c r="HSO58" s="63"/>
      <c r="HSP58" s="63"/>
      <c r="HSQ58" s="63"/>
      <c r="HSR58" s="63"/>
      <c r="HSS58" s="63"/>
      <c r="HST58" s="63"/>
      <c r="HSU58" s="63"/>
      <c r="HSV58" s="63"/>
      <c r="HSW58" s="63"/>
      <c r="HSX58" s="63"/>
      <c r="HSY58" s="63"/>
      <c r="HSZ58" s="63"/>
      <c r="HTA58" s="63"/>
      <c r="HTB58" s="63"/>
      <c r="HTC58" s="63"/>
      <c r="HTD58" s="63"/>
      <c r="HTE58" s="63"/>
      <c r="HTF58" s="63"/>
      <c r="HTG58" s="63"/>
      <c r="HTH58" s="63"/>
      <c r="HTI58" s="63"/>
      <c r="HTJ58" s="63"/>
      <c r="HTK58" s="63"/>
      <c r="HTL58" s="63"/>
      <c r="HTM58" s="63"/>
      <c r="HTN58" s="63"/>
      <c r="HTO58" s="63"/>
      <c r="HTP58" s="63"/>
      <c r="HTQ58" s="63"/>
      <c r="HTR58" s="63"/>
      <c r="HTS58" s="63"/>
      <c r="HTT58" s="63"/>
      <c r="HTU58" s="63"/>
      <c r="HTV58" s="63"/>
      <c r="HTW58" s="63"/>
      <c r="HTX58" s="63"/>
      <c r="HTY58" s="63"/>
      <c r="HTZ58" s="63"/>
      <c r="HUA58" s="63"/>
      <c r="HUB58" s="63"/>
      <c r="HUC58" s="63"/>
      <c r="HUD58" s="63"/>
      <c r="HUE58" s="63"/>
      <c r="HUF58" s="63"/>
      <c r="HUG58" s="63"/>
      <c r="HUH58" s="63"/>
      <c r="HUI58" s="63"/>
      <c r="HUJ58" s="63"/>
      <c r="HUK58" s="63"/>
      <c r="HUL58" s="63"/>
      <c r="HUM58" s="63"/>
      <c r="HUN58" s="63"/>
      <c r="HUO58" s="63"/>
      <c r="HUP58" s="63"/>
      <c r="HUQ58" s="63"/>
      <c r="HUR58" s="63"/>
      <c r="HUS58" s="63"/>
      <c r="HUT58" s="63"/>
      <c r="HUU58" s="63"/>
      <c r="HUV58" s="63"/>
      <c r="HUW58" s="63"/>
      <c r="HUX58" s="63"/>
      <c r="HUY58" s="63"/>
      <c r="HUZ58" s="63"/>
      <c r="HVA58" s="63"/>
      <c r="HVB58" s="63"/>
      <c r="HVC58" s="63"/>
      <c r="HVD58" s="63"/>
      <c r="HVE58" s="63"/>
      <c r="HVF58" s="63"/>
      <c r="HVG58" s="63"/>
      <c r="HVH58" s="63"/>
      <c r="HVI58" s="63"/>
      <c r="HVJ58" s="63"/>
      <c r="HVK58" s="63"/>
      <c r="HVL58" s="63"/>
      <c r="HVM58" s="63"/>
      <c r="HVN58" s="63"/>
      <c r="HVO58" s="63"/>
      <c r="HVP58" s="63"/>
      <c r="HVQ58" s="63"/>
      <c r="HVR58" s="63"/>
      <c r="HVS58" s="63"/>
      <c r="HVT58" s="63"/>
      <c r="HVU58" s="63"/>
      <c r="HVV58" s="63"/>
      <c r="HVW58" s="63"/>
      <c r="HVX58" s="63"/>
      <c r="HVY58" s="63"/>
      <c r="HVZ58" s="63"/>
      <c r="HWA58" s="63"/>
      <c r="HWB58" s="63"/>
      <c r="HWC58" s="63"/>
      <c r="HWD58" s="63"/>
      <c r="HWE58" s="63"/>
      <c r="HWF58" s="63"/>
      <c r="HWG58" s="63"/>
      <c r="HWH58" s="63"/>
      <c r="HWI58" s="63"/>
      <c r="HWJ58" s="63"/>
      <c r="HWK58" s="63"/>
      <c r="HWL58" s="63"/>
      <c r="HWM58" s="63"/>
      <c r="HWN58" s="63"/>
      <c r="HWO58" s="63"/>
      <c r="HWP58" s="63"/>
      <c r="HWQ58" s="63"/>
      <c r="HWR58" s="63"/>
      <c r="HWS58" s="63"/>
      <c r="HWT58" s="63"/>
      <c r="HWU58" s="63"/>
      <c r="HWV58" s="63"/>
      <c r="HWW58" s="63"/>
      <c r="HWX58" s="63"/>
      <c r="HWY58" s="63"/>
      <c r="HWZ58" s="63"/>
      <c r="HXA58" s="63"/>
      <c r="HXB58" s="63"/>
      <c r="HXC58" s="63"/>
      <c r="HXD58" s="63"/>
      <c r="HXE58" s="63"/>
      <c r="HXF58" s="63"/>
      <c r="HXG58" s="63"/>
      <c r="HXH58" s="63"/>
      <c r="HXI58" s="63"/>
      <c r="HXJ58" s="63"/>
      <c r="HXK58" s="63"/>
      <c r="HXL58" s="63"/>
      <c r="HXM58" s="63"/>
      <c r="HXN58" s="63"/>
      <c r="HXO58" s="63"/>
      <c r="HXP58" s="63"/>
      <c r="HXQ58" s="63"/>
      <c r="HXR58" s="63"/>
      <c r="HXS58" s="63"/>
      <c r="HXT58" s="63"/>
      <c r="HXU58" s="63"/>
      <c r="HXV58" s="63"/>
      <c r="HXW58" s="63"/>
      <c r="HXX58" s="63"/>
      <c r="HXY58" s="63"/>
      <c r="HXZ58" s="63"/>
      <c r="HYA58" s="63"/>
      <c r="HYB58" s="63"/>
      <c r="HYC58" s="63"/>
      <c r="HYD58" s="63"/>
      <c r="HYE58" s="63"/>
      <c r="HYF58" s="63"/>
      <c r="HYG58" s="63"/>
      <c r="HYH58" s="63"/>
      <c r="HYI58" s="63"/>
      <c r="HYJ58" s="63"/>
      <c r="HYK58" s="63"/>
      <c r="HYL58" s="63"/>
      <c r="HYM58" s="63"/>
      <c r="HYN58" s="63"/>
      <c r="HYO58" s="63"/>
      <c r="HYP58" s="63"/>
      <c r="HYQ58" s="63"/>
      <c r="HYR58" s="63"/>
      <c r="HYS58" s="63"/>
      <c r="HYT58" s="63"/>
      <c r="HYU58" s="63"/>
      <c r="HYV58" s="63"/>
      <c r="HYW58" s="63"/>
      <c r="HYX58" s="63"/>
      <c r="HYY58" s="63"/>
      <c r="HYZ58" s="63"/>
      <c r="HZA58" s="63"/>
      <c r="HZB58" s="63"/>
      <c r="HZC58" s="63"/>
      <c r="HZD58" s="63"/>
      <c r="HZE58" s="63"/>
      <c r="HZF58" s="63"/>
      <c r="HZG58" s="63"/>
      <c r="HZH58" s="63"/>
      <c r="HZI58" s="63"/>
      <c r="HZJ58" s="63"/>
      <c r="HZK58" s="63"/>
      <c r="HZL58" s="63"/>
      <c r="HZM58" s="63"/>
      <c r="HZN58" s="63"/>
      <c r="HZO58" s="63"/>
      <c r="HZP58" s="63"/>
      <c r="HZQ58" s="63"/>
      <c r="HZR58" s="63"/>
      <c r="HZS58" s="63"/>
      <c r="HZT58" s="63"/>
      <c r="HZU58" s="63"/>
      <c r="HZV58" s="63"/>
      <c r="HZW58" s="63"/>
      <c r="HZX58" s="63"/>
      <c r="HZY58" s="63"/>
      <c r="HZZ58" s="63"/>
      <c r="IAA58" s="63"/>
      <c r="IAB58" s="63"/>
      <c r="IAC58" s="63"/>
      <c r="IAD58" s="63"/>
      <c r="IAE58" s="63"/>
      <c r="IAF58" s="63"/>
      <c r="IAG58" s="63"/>
      <c r="IAH58" s="63"/>
      <c r="IAI58" s="63"/>
      <c r="IAJ58" s="63"/>
      <c r="IAK58" s="63"/>
      <c r="IAL58" s="63"/>
      <c r="IAM58" s="63"/>
      <c r="IAN58" s="63"/>
      <c r="IAO58" s="63"/>
      <c r="IAP58" s="63"/>
      <c r="IAQ58" s="63"/>
      <c r="IAR58" s="63"/>
      <c r="IAS58" s="63"/>
      <c r="IAT58" s="63"/>
      <c r="IAU58" s="63"/>
      <c r="IAV58" s="63"/>
      <c r="IAW58" s="63"/>
      <c r="IAX58" s="63"/>
      <c r="IAY58" s="63"/>
      <c r="IAZ58" s="63"/>
      <c r="IBA58" s="63"/>
      <c r="IBB58" s="63"/>
      <c r="IBC58" s="63"/>
      <c r="IBD58" s="63"/>
      <c r="IBE58" s="63"/>
      <c r="IBF58" s="63"/>
      <c r="IBG58" s="63"/>
      <c r="IBH58" s="63"/>
      <c r="IBI58" s="63"/>
      <c r="IBJ58" s="63"/>
      <c r="IBK58" s="63"/>
      <c r="IBL58" s="63"/>
      <c r="IBM58" s="63"/>
      <c r="IBN58" s="63"/>
      <c r="IBO58" s="63"/>
      <c r="IBP58" s="63"/>
      <c r="IBQ58" s="63"/>
      <c r="IBR58" s="63"/>
      <c r="IBS58" s="63"/>
      <c r="IBT58" s="63"/>
      <c r="IBU58" s="63"/>
      <c r="IBV58" s="63"/>
      <c r="IBW58" s="63"/>
      <c r="IBX58" s="63"/>
      <c r="IBY58" s="63"/>
      <c r="IBZ58" s="63"/>
      <c r="ICA58" s="63"/>
      <c r="ICB58" s="63"/>
      <c r="ICC58" s="63"/>
      <c r="ICD58" s="63"/>
      <c r="ICE58" s="63"/>
      <c r="ICF58" s="63"/>
      <c r="ICG58" s="63"/>
      <c r="ICH58" s="63"/>
      <c r="ICI58" s="63"/>
      <c r="ICJ58" s="63"/>
      <c r="ICK58" s="63"/>
      <c r="ICL58" s="63"/>
      <c r="ICM58" s="63"/>
      <c r="ICN58" s="63"/>
      <c r="ICO58" s="63"/>
      <c r="ICP58" s="63"/>
      <c r="ICQ58" s="63"/>
      <c r="ICR58" s="63"/>
      <c r="ICS58" s="63"/>
      <c r="ICT58" s="63"/>
      <c r="ICU58" s="63"/>
      <c r="ICV58" s="63"/>
      <c r="ICW58" s="63"/>
      <c r="ICX58" s="63"/>
      <c r="ICY58" s="63"/>
      <c r="ICZ58" s="63"/>
      <c r="IDA58" s="63"/>
      <c r="IDB58" s="63"/>
      <c r="IDC58" s="63"/>
      <c r="IDD58" s="63"/>
      <c r="IDE58" s="63"/>
      <c r="IDF58" s="63"/>
      <c r="IDG58" s="63"/>
      <c r="IDH58" s="63"/>
      <c r="IDI58" s="63"/>
      <c r="IDJ58" s="63"/>
      <c r="IDK58" s="63"/>
      <c r="IDL58" s="63"/>
      <c r="IDM58" s="63"/>
      <c r="IDN58" s="63"/>
      <c r="IDO58" s="63"/>
      <c r="IDP58" s="63"/>
      <c r="IDQ58" s="63"/>
      <c r="IDR58" s="63"/>
      <c r="IDS58" s="63"/>
      <c r="IDT58" s="63"/>
      <c r="IDU58" s="63"/>
      <c r="IDV58" s="63"/>
      <c r="IDW58" s="63"/>
      <c r="IDX58" s="63"/>
      <c r="IDY58" s="63"/>
      <c r="IDZ58" s="63"/>
      <c r="IEA58" s="63"/>
      <c r="IEB58" s="63"/>
      <c r="IEC58" s="63"/>
      <c r="IED58" s="63"/>
      <c r="IEE58" s="63"/>
      <c r="IEF58" s="63"/>
      <c r="IEG58" s="63"/>
      <c r="IEH58" s="63"/>
      <c r="IEI58" s="63"/>
      <c r="IEJ58" s="63"/>
      <c r="IEK58" s="63"/>
      <c r="IEL58" s="63"/>
      <c r="IEM58" s="63"/>
      <c r="IEN58" s="63"/>
      <c r="IEO58" s="63"/>
      <c r="IEP58" s="63"/>
      <c r="IEQ58" s="63"/>
      <c r="IER58" s="63"/>
      <c r="IES58" s="63"/>
      <c r="IET58" s="63"/>
      <c r="IEU58" s="63"/>
      <c r="IEV58" s="63"/>
      <c r="IEW58" s="63"/>
      <c r="IEX58" s="63"/>
      <c r="IEY58" s="63"/>
      <c r="IEZ58" s="63"/>
      <c r="IFA58" s="63"/>
      <c r="IFB58" s="63"/>
      <c r="IFC58" s="63"/>
      <c r="IFD58" s="63"/>
      <c r="IFE58" s="63"/>
      <c r="IFF58" s="63"/>
      <c r="IFG58" s="63"/>
      <c r="IFH58" s="63"/>
      <c r="IFI58" s="63"/>
      <c r="IFJ58" s="63"/>
      <c r="IFK58" s="63"/>
      <c r="IFL58" s="63"/>
      <c r="IFM58" s="63"/>
      <c r="IFN58" s="63"/>
      <c r="IFO58" s="63"/>
      <c r="IFP58" s="63"/>
      <c r="IFQ58" s="63"/>
      <c r="IFR58" s="63"/>
      <c r="IFS58" s="63"/>
      <c r="IFT58" s="63"/>
      <c r="IFU58" s="63"/>
      <c r="IFV58" s="63"/>
      <c r="IFW58" s="63"/>
      <c r="IFX58" s="63"/>
      <c r="IFY58" s="63"/>
      <c r="IFZ58" s="63"/>
      <c r="IGA58" s="63"/>
      <c r="IGB58" s="63"/>
      <c r="IGC58" s="63"/>
      <c r="IGD58" s="63"/>
      <c r="IGE58" s="63"/>
      <c r="IGF58" s="63"/>
      <c r="IGG58" s="63"/>
      <c r="IGH58" s="63"/>
      <c r="IGI58" s="63"/>
      <c r="IGJ58" s="63"/>
      <c r="IGK58" s="63"/>
      <c r="IGL58" s="63"/>
      <c r="IGM58" s="63"/>
      <c r="IGN58" s="63"/>
      <c r="IGO58" s="63"/>
      <c r="IGP58" s="63"/>
      <c r="IGQ58" s="63"/>
      <c r="IGR58" s="63"/>
      <c r="IGS58" s="63"/>
      <c r="IGT58" s="63"/>
      <c r="IGU58" s="63"/>
      <c r="IGV58" s="63"/>
      <c r="IGW58" s="63"/>
      <c r="IGX58" s="63"/>
      <c r="IGY58" s="63"/>
      <c r="IGZ58" s="63"/>
      <c r="IHA58" s="63"/>
      <c r="IHB58" s="63"/>
      <c r="IHC58" s="63"/>
      <c r="IHD58" s="63"/>
      <c r="IHE58" s="63"/>
      <c r="IHF58" s="63"/>
      <c r="IHG58" s="63"/>
      <c r="IHH58" s="63"/>
      <c r="IHI58" s="63"/>
      <c r="IHJ58" s="63"/>
      <c r="IHK58" s="63"/>
      <c r="IHL58" s="63"/>
      <c r="IHM58" s="63"/>
      <c r="IHN58" s="63"/>
      <c r="IHO58" s="63"/>
      <c r="IHP58" s="63"/>
      <c r="IHQ58" s="63"/>
      <c r="IHR58" s="63"/>
      <c r="IHS58" s="63"/>
      <c r="IHT58" s="63"/>
      <c r="IHU58" s="63"/>
      <c r="IHV58" s="63"/>
      <c r="IHW58" s="63"/>
      <c r="IHX58" s="63"/>
      <c r="IHY58" s="63"/>
      <c r="IHZ58" s="63"/>
      <c r="IIA58" s="63"/>
      <c r="IIB58" s="63"/>
      <c r="IIC58" s="63"/>
      <c r="IID58" s="63"/>
      <c r="IIE58" s="63"/>
      <c r="IIF58" s="63"/>
      <c r="IIG58" s="63"/>
      <c r="IIH58" s="63"/>
      <c r="III58" s="63"/>
      <c r="IIJ58" s="63"/>
      <c r="IIK58" s="63"/>
      <c r="IIL58" s="63"/>
      <c r="IIM58" s="63"/>
      <c r="IIN58" s="63"/>
      <c r="IIO58" s="63"/>
      <c r="IIP58" s="63"/>
      <c r="IIQ58" s="63"/>
      <c r="IIR58" s="63"/>
      <c r="IIS58" s="63"/>
      <c r="IIT58" s="63"/>
      <c r="IIU58" s="63"/>
      <c r="IIV58" s="63"/>
      <c r="IIW58" s="63"/>
      <c r="IIX58" s="63"/>
      <c r="IIY58" s="63"/>
      <c r="IIZ58" s="63"/>
      <c r="IJA58" s="63"/>
      <c r="IJB58" s="63"/>
      <c r="IJC58" s="63"/>
      <c r="IJD58" s="63"/>
      <c r="IJE58" s="63"/>
      <c r="IJF58" s="63"/>
      <c r="IJG58" s="63"/>
      <c r="IJH58" s="63"/>
      <c r="IJI58" s="63"/>
      <c r="IJJ58" s="63"/>
      <c r="IJK58" s="63"/>
      <c r="IJL58" s="63"/>
      <c r="IJM58" s="63"/>
      <c r="IJN58" s="63"/>
      <c r="IJO58" s="63"/>
      <c r="IJP58" s="63"/>
      <c r="IJQ58" s="63"/>
      <c r="IJR58" s="63"/>
      <c r="IJS58" s="63"/>
      <c r="IJT58" s="63"/>
      <c r="IJU58" s="63"/>
      <c r="IJV58" s="63"/>
      <c r="IJW58" s="63"/>
      <c r="IJX58" s="63"/>
      <c r="IJY58" s="63"/>
      <c r="IJZ58" s="63"/>
      <c r="IKA58" s="63"/>
      <c r="IKB58" s="63"/>
      <c r="IKC58" s="63"/>
      <c r="IKD58" s="63"/>
      <c r="IKE58" s="63"/>
      <c r="IKF58" s="63"/>
      <c r="IKG58" s="63"/>
      <c r="IKH58" s="63"/>
      <c r="IKI58" s="63"/>
      <c r="IKJ58" s="63"/>
      <c r="IKK58" s="63"/>
      <c r="IKL58" s="63"/>
      <c r="IKM58" s="63"/>
      <c r="IKN58" s="63"/>
      <c r="IKO58" s="63"/>
      <c r="IKP58" s="63"/>
      <c r="IKQ58" s="63"/>
      <c r="IKR58" s="63"/>
      <c r="IKS58" s="63"/>
      <c r="IKT58" s="63"/>
      <c r="IKU58" s="63"/>
      <c r="IKV58" s="63"/>
      <c r="IKW58" s="63"/>
      <c r="IKX58" s="63"/>
      <c r="IKY58" s="63"/>
      <c r="IKZ58" s="63"/>
      <c r="ILA58" s="63"/>
      <c r="ILB58" s="63"/>
      <c r="ILC58" s="63"/>
      <c r="ILD58" s="63"/>
      <c r="ILE58" s="63"/>
      <c r="ILF58" s="63"/>
      <c r="ILG58" s="63"/>
      <c r="ILH58" s="63"/>
      <c r="ILI58" s="63"/>
      <c r="ILJ58" s="63"/>
      <c r="ILK58" s="63"/>
      <c r="ILL58" s="63"/>
      <c r="ILM58" s="63"/>
      <c r="ILN58" s="63"/>
      <c r="ILO58" s="63"/>
      <c r="ILP58" s="63"/>
      <c r="ILQ58" s="63"/>
      <c r="ILR58" s="63"/>
      <c r="ILS58" s="63"/>
      <c r="ILT58" s="63"/>
      <c r="ILU58" s="63"/>
      <c r="ILV58" s="63"/>
      <c r="ILW58" s="63"/>
      <c r="ILX58" s="63"/>
      <c r="ILY58" s="63"/>
      <c r="ILZ58" s="63"/>
      <c r="IMA58" s="63"/>
      <c r="IMB58" s="63"/>
      <c r="IMC58" s="63"/>
      <c r="IMD58" s="63"/>
      <c r="IME58" s="63"/>
      <c r="IMF58" s="63"/>
      <c r="IMG58" s="63"/>
      <c r="IMH58" s="63"/>
      <c r="IMI58" s="63"/>
      <c r="IMJ58" s="63"/>
      <c r="IMK58" s="63"/>
      <c r="IML58" s="63"/>
      <c r="IMM58" s="63"/>
      <c r="IMN58" s="63"/>
      <c r="IMO58" s="63"/>
      <c r="IMP58" s="63"/>
      <c r="IMQ58" s="63"/>
      <c r="IMR58" s="63"/>
      <c r="IMS58" s="63"/>
      <c r="IMT58" s="63"/>
      <c r="IMU58" s="63"/>
      <c r="IMV58" s="63"/>
      <c r="IMW58" s="63"/>
      <c r="IMX58" s="63"/>
      <c r="IMY58" s="63"/>
      <c r="IMZ58" s="63"/>
      <c r="INA58" s="63"/>
      <c r="INB58" s="63"/>
      <c r="INC58" s="63"/>
      <c r="IND58" s="63"/>
      <c r="INE58" s="63"/>
      <c r="INF58" s="63"/>
      <c r="ING58" s="63"/>
      <c r="INH58" s="63"/>
      <c r="INI58" s="63"/>
      <c r="INJ58" s="63"/>
      <c r="INK58" s="63"/>
      <c r="INL58" s="63"/>
      <c r="INM58" s="63"/>
      <c r="INN58" s="63"/>
      <c r="INO58" s="63"/>
      <c r="INP58" s="63"/>
      <c r="INQ58" s="63"/>
      <c r="INR58" s="63"/>
      <c r="INS58" s="63"/>
      <c r="INT58" s="63"/>
      <c r="INU58" s="63"/>
      <c r="INV58" s="63"/>
      <c r="INW58" s="63"/>
      <c r="INX58" s="63"/>
      <c r="INY58" s="63"/>
      <c r="INZ58" s="63"/>
      <c r="IOA58" s="63"/>
      <c r="IOB58" s="63"/>
      <c r="IOC58" s="63"/>
      <c r="IOD58" s="63"/>
      <c r="IOE58" s="63"/>
      <c r="IOF58" s="63"/>
      <c r="IOG58" s="63"/>
      <c r="IOH58" s="63"/>
      <c r="IOI58" s="63"/>
      <c r="IOJ58" s="63"/>
      <c r="IOK58" s="63"/>
      <c r="IOL58" s="63"/>
      <c r="IOM58" s="63"/>
      <c r="ION58" s="63"/>
      <c r="IOO58" s="63"/>
      <c r="IOP58" s="63"/>
      <c r="IOQ58" s="63"/>
      <c r="IOR58" s="63"/>
      <c r="IOS58" s="63"/>
      <c r="IOT58" s="63"/>
      <c r="IOU58" s="63"/>
      <c r="IOV58" s="63"/>
      <c r="IOW58" s="63"/>
      <c r="IOX58" s="63"/>
      <c r="IOY58" s="63"/>
      <c r="IOZ58" s="63"/>
      <c r="IPA58" s="63"/>
      <c r="IPB58" s="63"/>
      <c r="IPC58" s="63"/>
      <c r="IPD58" s="63"/>
      <c r="IPE58" s="63"/>
      <c r="IPF58" s="63"/>
      <c r="IPG58" s="63"/>
      <c r="IPH58" s="63"/>
      <c r="IPI58" s="63"/>
      <c r="IPJ58" s="63"/>
      <c r="IPK58" s="63"/>
      <c r="IPL58" s="63"/>
      <c r="IPM58" s="63"/>
      <c r="IPN58" s="63"/>
      <c r="IPO58" s="63"/>
      <c r="IPP58" s="63"/>
      <c r="IPQ58" s="63"/>
      <c r="IPR58" s="63"/>
      <c r="IPS58" s="63"/>
      <c r="IPT58" s="63"/>
      <c r="IPU58" s="63"/>
      <c r="IPV58" s="63"/>
      <c r="IPW58" s="63"/>
      <c r="IPX58" s="63"/>
      <c r="IPY58" s="63"/>
      <c r="IPZ58" s="63"/>
      <c r="IQA58" s="63"/>
      <c r="IQB58" s="63"/>
      <c r="IQC58" s="63"/>
      <c r="IQD58" s="63"/>
      <c r="IQE58" s="63"/>
      <c r="IQF58" s="63"/>
      <c r="IQG58" s="63"/>
      <c r="IQH58" s="63"/>
      <c r="IQI58" s="63"/>
      <c r="IQJ58" s="63"/>
      <c r="IQK58" s="63"/>
      <c r="IQL58" s="63"/>
      <c r="IQM58" s="63"/>
      <c r="IQN58" s="63"/>
      <c r="IQO58" s="63"/>
      <c r="IQP58" s="63"/>
      <c r="IQQ58" s="63"/>
      <c r="IQR58" s="63"/>
      <c r="IQS58" s="63"/>
      <c r="IQT58" s="63"/>
      <c r="IQU58" s="63"/>
      <c r="IQV58" s="63"/>
      <c r="IQW58" s="63"/>
      <c r="IQX58" s="63"/>
      <c r="IQY58" s="63"/>
      <c r="IQZ58" s="63"/>
      <c r="IRA58" s="63"/>
      <c r="IRB58" s="63"/>
      <c r="IRC58" s="63"/>
      <c r="IRD58" s="63"/>
      <c r="IRE58" s="63"/>
      <c r="IRF58" s="63"/>
      <c r="IRG58" s="63"/>
      <c r="IRH58" s="63"/>
      <c r="IRI58" s="63"/>
      <c r="IRJ58" s="63"/>
      <c r="IRK58" s="63"/>
      <c r="IRL58" s="63"/>
      <c r="IRM58" s="63"/>
      <c r="IRN58" s="63"/>
      <c r="IRO58" s="63"/>
      <c r="IRP58" s="63"/>
      <c r="IRQ58" s="63"/>
      <c r="IRR58" s="63"/>
      <c r="IRS58" s="63"/>
      <c r="IRT58" s="63"/>
      <c r="IRU58" s="63"/>
      <c r="IRV58" s="63"/>
      <c r="IRW58" s="63"/>
      <c r="IRX58" s="63"/>
      <c r="IRY58" s="63"/>
      <c r="IRZ58" s="63"/>
      <c r="ISA58" s="63"/>
      <c r="ISB58" s="63"/>
      <c r="ISC58" s="63"/>
      <c r="ISD58" s="63"/>
      <c r="ISE58" s="63"/>
      <c r="ISF58" s="63"/>
      <c r="ISG58" s="63"/>
      <c r="ISH58" s="63"/>
      <c r="ISI58" s="63"/>
      <c r="ISJ58" s="63"/>
      <c r="ISK58" s="63"/>
      <c r="ISL58" s="63"/>
      <c r="ISM58" s="63"/>
      <c r="ISN58" s="63"/>
      <c r="ISO58" s="63"/>
      <c r="ISP58" s="63"/>
      <c r="ISQ58" s="63"/>
      <c r="ISR58" s="63"/>
      <c r="ISS58" s="63"/>
      <c r="IST58" s="63"/>
      <c r="ISU58" s="63"/>
      <c r="ISV58" s="63"/>
      <c r="ISW58" s="63"/>
      <c r="ISX58" s="63"/>
      <c r="ISY58" s="63"/>
      <c r="ISZ58" s="63"/>
      <c r="ITA58" s="63"/>
      <c r="ITB58" s="63"/>
      <c r="ITC58" s="63"/>
      <c r="ITD58" s="63"/>
      <c r="ITE58" s="63"/>
      <c r="ITF58" s="63"/>
      <c r="ITG58" s="63"/>
      <c r="ITH58" s="63"/>
      <c r="ITI58" s="63"/>
      <c r="ITJ58" s="63"/>
      <c r="ITK58" s="63"/>
      <c r="ITL58" s="63"/>
      <c r="ITM58" s="63"/>
      <c r="ITN58" s="63"/>
      <c r="ITO58" s="63"/>
      <c r="ITP58" s="63"/>
      <c r="ITQ58" s="63"/>
      <c r="ITR58" s="63"/>
      <c r="ITS58" s="63"/>
      <c r="ITT58" s="63"/>
      <c r="ITU58" s="63"/>
      <c r="ITV58" s="63"/>
      <c r="ITW58" s="63"/>
      <c r="ITX58" s="63"/>
      <c r="ITY58" s="63"/>
      <c r="ITZ58" s="63"/>
      <c r="IUA58" s="63"/>
      <c r="IUB58" s="63"/>
      <c r="IUC58" s="63"/>
      <c r="IUD58" s="63"/>
      <c r="IUE58" s="63"/>
      <c r="IUF58" s="63"/>
      <c r="IUG58" s="63"/>
      <c r="IUH58" s="63"/>
      <c r="IUI58" s="63"/>
      <c r="IUJ58" s="63"/>
      <c r="IUK58" s="63"/>
      <c r="IUL58" s="63"/>
      <c r="IUM58" s="63"/>
      <c r="IUN58" s="63"/>
      <c r="IUO58" s="63"/>
      <c r="IUP58" s="63"/>
      <c r="IUQ58" s="63"/>
      <c r="IUR58" s="63"/>
      <c r="IUS58" s="63"/>
      <c r="IUT58" s="63"/>
      <c r="IUU58" s="63"/>
      <c r="IUV58" s="63"/>
      <c r="IUW58" s="63"/>
      <c r="IUX58" s="63"/>
      <c r="IUY58" s="63"/>
      <c r="IUZ58" s="63"/>
      <c r="IVA58" s="63"/>
      <c r="IVB58" s="63"/>
      <c r="IVC58" s="63"/>
      <c r="IVD58" s="63"/>
      <c r="IVE58" s="63"/>
      <c r="IVF58" s="63"/>
      <c r="IVG58" s="63"/>
      <c r="IVH58" s="63"/>
      <c r="IVI58" s="63"/>
      <c r="IVJ58" s="63"/>
      <c r="IVK58" s="63"/>
      <c r="IVL58" s="63"/>
      <c r="IVM58" s="63"/>
      <c r="IVN58" s="63"/>
      <c r="IVO58" s="63"/>
      <c r="IVP58" s="63"/>
      <c r="IVQ58" s="63"/>
      <c r="IVR58" s="63"/>
      <c r="IVS58" s="63"/>
      <c r="IVT58" s="63"/>
      <c r="IVU58" s="63"/>
      <c r="IVV58" s="63"/>
      <c r="IVW58" s="63"/>
      <c r="IVX58" s="63"/>
      <c r="IVY58" s="63"/>
      <c r="IVZ58" s="63"/>
      <c r="IWA58" s="63"/>
      <c r="IWB58" s="63"/>
      <c r="IWC58" s="63"/>
      <c r="IWD58" s="63"/>
      <c r="IWE58" s="63"/>
      <c r="IWF58" s="63"/>
      <c r="IWG58" s="63"/>
      <c r="IWH58" s="63"/>
      <c r="IWI58" s="63"/>
      <c r="IWJ58" s="63"/>
      <c r="IWK58" s="63"/>
      <c r="IWL58" s="63"/>
      <c r="IWM58" s="63"/>
      <c r="IWN58" s="63"/>
      <c r="IWO58" s="63"/>
      <c r="IWP58" s="63"/>
      <c r="IWQ58" s="63"/>
      <c r="IWR58" s="63"/>
      <c r="IWS58" s="63"/>
      <c r="IWT58" s="63"/>
      <c r="IWU58" s="63"/>
      <c r="IWV58" s="63"/>
      <c r="IWW58" s="63"/>
      <c r="IWX58" s="63"/>
      <c r="IWY58" s="63"/>
      <c r="IWZ58" s="63"/>
      <c r="IXA58" s="63"/>
      <c r="IXB58" s="63"/>
      <c r="IXC58" s="63"/>
      <c r="IXD58" s="63"/>
      <c r="IXE58" s="63"/>
      <c r="IXF58" s="63"/>
      <c r="IXG58" s="63"/>
      <c r="IXH58" s="63"/>
      <c r="IXI58" s="63"/>
      <c r="IXJ58" s="63"/>
      <c r="IXK58" s="63"/>
      <c r="IXL58" s="63"/>
      <c r="IXM58" s="63"/>
      <c r="IXN58" s="63"/>
      <c r="IXO58" s="63"/>
      <c r="IXP58" s="63"/>
      <c r="IXQ58" s="63"/>
      <c r="IXR58" s="63"/>
      <c r="IXS58" s="63"/>
      <c r="IXT58" s="63"/>
      <c r="IXU58" s="63"/>
      <c r="IXV58" s="63"/>
      <c r="IXW58" s="63"/>
      <c r="IXX58" s="63"/>
      <c r="IXY58" s="63"/>
      <c r="IXZ58" s="63"/>
      <c r="IYA58" s="63"/>
      <c r="IYB58" s="63"/>
      <c r="IYC58" s="63"/>
      <c r="IYD58" s="63"/>
      <c r="IYE58" s="63"/>
      <c r="IYF58" s="63"/>
      <c r="IYG58" s="63"/>
      <c r="IYH58" s="63"/>
      <c r="IYI58" s="63"/>
      <c r="IYJ58" s="63"/>
      <c r="IYK58" s="63"/>
      <c r="IYL58" s="63"/>
      <c r="IYM58" s="63"/>
      <c r="IYN58" s="63"/>
      <c r="IYO58" s="63"/>
      <c r="IYP58" s="63"/>
      <c r="IYQ58" s="63"/>
      <c r="IYR58" s="63"/>
      <c r="IYS58" s="63"/>
      <c r="IYT58" s="63"/>
      <c r="IYU58" s="63"/>
      <c r="IYV58" s="63"/>
      <c r="IYW58" s="63"/>
      <c r="IYX58" s="63"/>
      <c r="IYY58" s="63"/>
      <c r="IYZ58" s="63"/>
      <c r="IZA58" s="63"/>
      <c r="IZB58" s="63"/>
      <c r="IZC58" s="63"/>
      <c r="IZD58" s="63"/>
      <c r="IZE58" s="63"/>
      <c r="IZF58" s="63"/>
      <c r="IZG58" s="63"/>
      <c r="IZH58" s="63"/>
      <c r="IZI58" s="63"/>
      <c r="IZJ58" s="63"/>
      <c r="IZK58" s="63"/>
      <c r="IZL58" s="63"/>
      <c r="IZM58" s="63"/>
      <c r="IZN58" s="63"/>
      <c r="IZO58" s="63"/>
      <c r="IZP58" s="63"/>
      <c r="IZQ58" s="63"/>
      <c r="IZR58" s="63"/>
      <c r="IZS58" s="63"/>
      <c r="IZT58" s="63"/>
      <c r="IZU58" s="63"/>
      <c r="IZV58" s="63"/>
      <c r="IZW58" s="63"/>
      <c r="IZX58" s="63"/>
      <c r="IZY58" s="63"/>
      <c r="IZZ58" s="63"/>
      <c r="JAA58" s="63"/>
      <c r="JAB58" s="63"/>
      <c r="JAC58" s="63"/>
      <c r="JAD58" s="63"/>
      <c r="JAE58" s="63"/>
      <c r="JAF58" s="63"/>
      <c r="JAG58" s="63"/>
      <c r="JAH58" s="63"/>
      <c r="JAI58" s="63"/>
      <c r="JAJ58" s="63"/>
      <c r="JAK58" s="63"/>
      <c r="JAL58" s="63"/>
      <c r="JAM58" s="63"/>
      <c r="JAN58" s="63"/>
      <c r="JAO58" s="63"/>
      <c r="JAP58" s="63"/>
      <c r="JAQ58" s="63"/>
      <c r="JAR58" s="63"/>
      <c r="JAS58" s="63"/>
      <c r="JAT58" s="63"/>
      <c r="JAU58" s="63"/>
      <c r="JAV58" s="63"/>
      <c r="JAW58" s="63"/>
      <c r="JAX58" s="63"/>
      <c r="JAY58" s="63"/>
      <c r="JAZ58" s="63"/>
      <c r="JBA58" s="63"/>
      <c r="JBB58" s="63"/>
      <c r="JBC58" s="63"/>
      <c r="JBD58" s="63"/>
      <c r="JBE58" s="63"/>
      <c r="JBF58" s="63"/>
      <c r="JBG58" s="63"/>
      <c r="JBH58" s="63"/>
      <c r="JBI58" s="63"/>
      <c r="JBJ58" s="63"/>
      <c r="JBK58" s="63"/>
      <c r="JBL58" s="63"/>
      <c r="JBM58" s="63"/>
      <c r="JBN58" s="63"/>
      <c r="JBO58" s="63"/>
      <c r="JBP58" s="63"/>
      <c r="JBQ58" s="63"/>
      <c r="JBR58" s="63"/>
      <c r="JBS58" s="63"/>
      <c r="JBT58" s="63"/>
      <c r="JBU58" s="63"/>
      <c r="JBV58" s="63"/>
      <c r="JBW58" s="63"/>
      <c r="JBX58" s="63"/>
      <c r="JBY58" s="63"/>
      <c r="JBZ58" s="63"/>
      <c r="JCA58" s="63"/>
      <c r="JCB58" s="63"/>
      <c r="JCC58" s="63"/>
      <c r="JCD58" s="63"/>
      <c r="JCE58" s="63"/>
      <c r="JCF58" s="63"/>
      <c r="JCG58" s="63"/>
      <c r="JCH58" s="63"/>
      <c r="JCI58" s="63"/>
      <c r="JCJ58" s="63"/>
      <c r="JCK58" s="63"/>
      <c r="JCL58" s="63"/>
      <c r="JCM58" s="63"/>
      <c r="JCN58" s="63"/>
      <c r="JCO58" s="63"/>
      <c r="JCP58" s="63"/>
      <c r="JCQ58" s="63"/>
      <c r="JCR58" s="63"/>
      <c r="JCS58" s="63"/>
      <c r="JCT58" s="63"/>
      <c r="JCU58" s="63"/>
      <c r="JCV58" s="63"/>
      <c r="JCW58" s="63"/>
      <c r="JCX58" s="63"/>
      <c r="JCY58" s="63"/>
      <c r="JCZ58" s="63"/>
      <c r="JDA58" s="63"/>
      <c r="JDB58" s="63"/>
      <c r="JDC58" s="63"/>
      <c r="JDD58" s="63"/>
      <c r="JDE58" s="63"/>
      <c r="JDF58" s="63"/>
      <c r="JDG58" s="63"/>
      <c r="JDH58" s="63"/>
      <c r="JDI58" s="63"/>
      <c r="JDJ58" s="63"/>
      <c r="JDK58" s="63"/>
      <c r="JDL58" s="63"/>
      <c r="JDM58" s="63"/>
      <c r="JDN58" s="63"/>
      <c r="JDO58" s="63"/>
      <c r="JDP58" s="63"/>
      <c r="JDQ58" s="63"/>
      <c r="JDR58" s="63"/>
      <c r="JDS58" s="63"/>
      <c r="JDT58" s="63"/>
      <c r="JDU58" s="63"/>
      <c r="JDV58" s="63"/>
      <c r="JDW58" s="63"/>
      <c r="JDX58" s="63"/>
      <c r="JDY58" s="63"/>
      <c r="JDZ58" s="63"/>
      <c r="JEA58" s="63"/>
      <c r="JEB58" s="63"/>
      <c r="JEC58" s="63"/>
      <c r="JED58" s="63"/>
      <c r="JEE58" s="63"/>
      <c r="JEF58" s="63"/>
      <c r="JEG58" s="63"/>
      <c r="JEH58" s="63"/>
      <c r="JEI58" s="63"/>
      <c r="JEJ58" s="63"/>
      <c r="JEK58" s="63"/>
      <c r="JEL58" s="63"/>
      <c r="JEM58" s="63"/>
      <c r="JEN58" s="63"/>
      <c r="JEO58" s="63"/>
      <c r="JEP58" s="63"/>
      <c r="JEQ58" s="63"/>
      <c r="JER58" s="63"/>
      <c r="JES58" s="63"/>
      <c r="JET58" s="63"/>
      <c r="JEU58" s="63"/>
      <c r="JEV58" s="63"/>
      <c r="JEW58" s="63"/>
      <c r="JEX58" s="63"/>
      <c r="JEY58" s="63"/>
      <c r="JEZ58" s="63"/>
      <c r="JFA58" s="63"/>
      <c r="JFB58" s="63"/>
      <c r="JFC58" s="63"/>
      <c r="JFD58" s="63"/>
      <c r="JFE58" s="63"/>
      <c r="JFF58" s="63"/>
      <c r="JFG58" s="63"/>
      <c r="JFH58" s="63"/>
      <c r="JFI58" s="63"/>
      <c r="JFJ58" s="63"/>
      <c r="JFK58" s="63"/>
      <c r="JFL58" s="63"/>
      <c r="JFM58" s="63"/>
      <c r="JFN58" s="63"/>
      <c r="JFO58" s="63"/>
      <c r="JFP58" s="63"/>
      <c r="JFQ58" s="63"/>
      <c r="JFR58" s="63"/>
      <c r="JFS58" s="63"/>
      <c r="JFT58" s="63"/>
      <c r="JFU58" s="63"/>
      <c r="JFV58" s="63"/>
      <c r="JFW58" s="63"/>
      <c r="JFX58" s="63"/>
      <c r="JFY58" s="63"/>
      <c r="JFZ58" s="63"/>
      <c r="JGA58" s="63"/>
      <c r="JGB58" s="63"/>
      <c r="JGC58" s="63"/>
      <c r="JGD58" s="63"/>
      <c r="JGE58" s="63"/>
      <c r="JGF58" s="63"/>
      <c r="JGG58" s="63"/>
      <c r="JGH58" s="63"/>
      <c r="JGI58" s="63"/>
      <c r="JGJ58" s="63"/>
      <c r="JGK58" s="63"/>
      <c r="JGL58" s="63"/>
      <c r="JGM58" s="63"/>
      <c r="JGN58" s="63"/>
      <c r="JGO58" s="63"/>
      <c r="JGP58" s="63"/>
      <c r="JGQ58" s="63"/>
      <c r="JGR58" s="63"/>
      <c r="JGS58" s="63"/>
      <c r="JGT58" s="63"/>
      <c r="JGU58" s="63"/>
      <c r="JGV58" s="63"/>
      <c r="JGW58" s="63"/>
      <c r="JGX58" s="63"/>
      <c r="JGY58" s="63"/>
      <c r="JGZ58" s="63"/>
      <c r="JHA58" s="63"/>
      <c r="JHB58" s="63"/>
      <c r="JHC58" s="63"/>
      <c r="JHD58" s="63"/>
      <c r="JHE58" s="63"/>
      <c r="JHF58" s="63"/>
      <c r="JHG58" s="63"/>
      <c r="JHH58" s="63"/>
      <c r="JHI58" s="63"/>
      <c r="JHJ58" s="63"/>
      <c r="JHK58" s="63"/>
      <c r="JHL58" s="63"/>
      <c r="JHM58" s="63"/>
      <c r="JHN58" s="63"/>
      <c r="JHO58" s="63"/>
      <c r="JHP58" s="63"/>
      <c r="JHQ58" s="63"/>
      <c r="JHR58" s="63"/>
      <c r="JHS58" s="63"/>
      <c r="JHT58" s="63"/>
      <c r="JHU58" s="63"/>
      <c r="JHV58" s="63"/>
      <c r="JHW58" s="63"/>
      <c r="JHX58" s="63"/>
      <c r="JHY58" s="63"/>
      <c r="JHZ58" s="63"/>
      <c r="JIA58" s="63"/>
      <c r="JIB58" s="63"/>
      <c r="JIC58" s="63"/>
      <c r="JID58" s="63"/>
      <c r="JIE58" s="63"/>
      <c r="JIF58" s="63"/>
      <c r="JIG58" s="63"/>
      <c r="JIH58" s="63"/>
      <c r="JII58" s="63"/>
      <c r="JIJ58" s="63"/>
      <c r="JIK58" s="63"/>
      <c r="JIL58" s="63"/>
      <c r="JIM58" s="63"/>
      <c r="JIN58" s="63"/>
      <c r="JIO58" s="63"/>
      <c r="JIP58" s="63"/>
      <c r="JIQ58" s="63"/>
      <c r="JIR58" s="63"/>
      <c r="JIS58" s="63"/>
      <c r="JIT58" s="63"/>
      <c r="JIU58" s="63"/>
      <c r="JIV58" s="63"/>
      <c r="JIW58" s="63"/>
      <c r="JIX58" s="63"/>
      <c r="JIY58" s="63"/>
      <c r="JIZ58" s="63"/>
      <c r="JJA58" s="63"/>
      <c r="JJB58" s="63"/>
      <c r="JJC58" s="63"/>
      <c r="JJD58" s="63"/>
      <c r="JJE58" s="63"/>
      <c r="JJF58" s="63"/>
      <c r="JJG58" s="63"/>
      <c r="JJH58" s="63"/>
      <c r="JJI58" s="63"/>
      <c r="JJJ58" s="63"/>
      <c r="JJK58" s="63"/>
      <c r="JJL58" s="63"/>
      <c r="JJM58" s="63"/>
      <c r="JJN58" s="63"/>
      <c r="JJO58" s="63"/>
      <c r="JJP58" s="63"/>
      <c r="JJQ58" s="63"/>
      <c r="JJR58" s="63"/>
      <c r="JJS58" s="63"/>
      <c r="JJT58" s="63"/>
      <c r="JJU58" s="63"/>
      <c r="JJV58" s="63"/>
      <c r="JJW58" s="63"/>
      <c r="JJX58" s="63"/>
      <c r="JJY58" s="63"/>
      <c r="JJZ58" s="63"/>
      <c r="JKA58" s="63"/>
      <c r="JKB58" s="63"/>
      <c r="JKC58" s="63"/>
      <c r="JKD58" s="63"/>
      <c r="JKE58" s="63"/>
      <c r="JKF58" s="63"/>
      <c r="JKG58" s="63"/>
      <c r="JKH58" s="63"/>
      <c r="JKI58" s="63"/>
      <c r="JKJ58" s="63"/>
      <c r="JKK58" s="63"/>
      <c r="JKL58" s="63"/>
      <c r="JKM58" s="63"/>
      <c r="JKN58" s="63"/>
      <c r="JKO58" s="63"/>
      <c r="JKP58" s="63"/>
      <c r="JKQ58" s="63"/>
      <c r="JKR58" s="63"/>
      <c r="JKS58" s="63"/>
      <c r="JKT58" s="63"/>
      <c r="JKU58" s="63"/>
      <c r="JKV58" s="63"/>
      <c r="JKW58" s="63"/>
      <c r="JKX58" s="63"/>
      <c r="JKY58" s="63"/>
      <c r="JKZ58" s="63"/>
      <c r="JLA58" s="63"/>
      <c r="JLB58" s="63"/>
      <c r="JLC58" s="63"/>
      <c r="JLD58" s="63"/>
      <c r="JLE58" s="63"/>
      <c r="JLF58" s="63"/>
      <c r="JLG58" s="63"/>
      <c r="JLH58" s="63"/>
      <c r="JLI58" s="63"/>
      <c r="JLJ58" s="63"/>
      <c r="JLK58" s="63"/>
      <c r="JLL58" s="63"/>
      <c r="JLM58" s="63"/>
      <c r="JLN58" s="63"/>
      <c r="JLO58" s="63"/>
      <c r="JLP58" s="63"/>
      <c r="JLQ58" s="63"/>
      <c r="JLR58" s="63"/>
      <c r="JLS58" s="63"/>
      <c r="JLT58" s="63"/>
      <c r="JLU58" s="63"/>
      <c r="JLV58" s="63"/>
      <c r="JLW58" s="63"/>
      <c r="JLX58" s="63"/>
      <c r="JLY58" s="63"/>
      <c r="JLZ58" s="63"/>
      <c r="JMA58" s="63"/>
      <c r="JMB58" s="63"/>
      <c r="JMC58" s="63"/>
      <c r="JMD58" s="63"/>
      <c r="JME58" s="63"/>
      <c r="JMF58" s="63"/>
      <c r="JMG58" s="63"/>
      <c r="JMH58" s="63"/>
      <c r="JMI58" s="63"/>
      <c r="JMJ58" s="63"/>
      <c r="JMK58" s="63"/>
      <c r="JML58" s="63"/>
      <c r="JMM58" s="63"/>
      <c r="JMN58" s="63"/>
      <c r="JMO58" s="63"/>
      <c r="JMP58" s="63"/>
      <c r="JMQ58" s="63"/>
      <c r="JMR58" s="63"/>
      <c r="JMS58" s="63"/>
      <c r="JMT58" s="63"/>
      <c r="JMU58" s="63"/>
      <c r="JMV58" s="63"/>
      <c r="JMW58" s="63"/>
      <c r="JMX58" s="63"/>
      <c r="JMY58" s="63"/>
      <c r="JMZ58" s="63"/>
      <c r="JNA58" s="63"/>
      <c r="JNB58" s="63"/>
      <c r="JNC58" s="63"/>
      <c r="JND58" s="63"/>
      <c r="JNE58" s="63"/>
      <c r="JNF58" s="63"/>
      <c r="JNG58" s="63"/>
      <c r="JNH58" s="63"/>
      <c r="JNI58" s="63"/>
      <c r="JNJ58" s="63"/>
      <c r="JNK58" s="63"/>
      <c r="JNL58" s="63"/>
      <c r="JNM58" s="63"/>
      <c r="JNN58" s="63"/>
      <c r="JNO58" s="63"/>
      <c r="JNP58" s="63"/>
      <c r="JNQ58" s="63"/>
      <c r="JNR58" s="63"/>
      <c r="JNS58" s="63"/>
      <c r="JNT58" s="63"/>
      <c r="JNU58" s="63"/>
      <c r="JNV58" s="63"/>
      <c r="JNW58" s="63"/>
      <c r="JNX58" s="63"/>
      <c r="JNY58" s="63"/>
      <c r="JNZ58" s="63"/>
      <c r="JOA58" s="63"/>
      <c r="JOB58" s="63"/>
      <c r="JOC58" s="63"/>
      <c r="JOD58" s="63"/>
      <c r="JOE58" s="63"/>
      <c r="JOF58" s="63"/>
      <c r="JOG58" s="63"/>
      <c r="JOH58" s="63"/>
      <c r="JOI58" s="63"/>
      <c r="JOJ58" s="63"/>
      <c r="JOK58" s="63"/>
      <c r="JOL58" s="63"/>
      <c r="JOM58" s="63"/>
      <c r="JON58" s="63"/>
      <c r="JOO58" s="63"/>
      <c r="JOP58" s="63"/>
      <c r="JOQ58" s="63"/>
      <c r="JOR58" s="63"/>
      <c r="JOS58" s="63"/>
      <c r="JOT58" s="63"/>
      <c r="JOU58" s="63"/>
      <c r="JOV58" s="63"/>
      <c r="JOW58" s="63"/>
      <c r="JOX58" s="63"/>
      <c r="JOY58" s="63"/>
      <c r="JOZ58" s="63"/>
      <c r="JPA58" s="63"/>
      <c r="JPB58" s="63"/>
      <c r="JPC58" s="63"/>
      <c r="JPD58" s="63"/>
      <c r="JPE58" s="63"/>
      <c r="JPF58" s="63"/>
      <c r="JPG58" s="63"/>
      <c r="JPH58" s="63"/>
      <c r="JPI58" s="63"/>
      <c r="JPJ58" s="63"/>
      <c r="JPK58" s="63"/>
      <c r="JPL58" s="63"/>
      <c r="JPM58" s="63"/>
      <c r="JPN58" s="63"/>
      <c r="JPO58" s="63"/>
      <c r="JPP58" s="63"/>
      <c r="JPQ58" s="63"/>
      <c r="JPR58" s="63"/>
      <c r="JPS58" s="63"/>
      <c r="JPT58" s="63"/>
      <c r="JPU58" s="63"/>
      <c r="JPV58" s="63"/>
      <c r="JPW58" s="63"/>
      <c r="JPX58" s="63"/>
      <c r="JPY58" s="63"/>
      <c r="JPZ58" s="63"/>
      <c r="JQA58" s="63"/>
      <c r="JQB58" s="63"/>
      <c r="JQC58" s="63"/>
      <c r="JQD58" s="63"/>
      <c r="JQE58" s="63"/>
      <c r="JQF58" s="63"/>
      <c r="JQG58" s="63"/>
      <c r="JQH58" s="63"/>
      <c r="JQI58" s="63"/>
      <c r="JQJ58" s="63"/>
      <c r="JQK58" s="63"/>
      <c r="JQL58" s="63"/>
      <c r="JQM58" s="63"/>
      <c r="JQN58" s="63"/>
      <c r="JQO58" s="63"/>
      <c r="JQP58" s="63"/>
      <c r="JQQ58" s="63"/>
      <c r="JQR58" s="63"/>
      <c r="JQS58" s="63"/>
      <c r="JQT58" s="63"/>
      <c r="JQU58" s="63"/>
      <c r="JQV58" s="63"/>
      <c r="JQW58" s="63"/>
      <c r="JQX58" s="63"/>
      <c r="JQY58" s="63"/>
      <c r="JQZ58" s="63"/>
      <c r="JRA58" s="63"/>
      <c r="JRB58" s="63"/>
      <c r="JRC58" s="63"/>
      <c r="JRD58" s="63"/>
      <c r="JRE58" s="63"/>
      <c r="JRF58" s="63"/>
      <c r="JRG58" s="63"/>
      <c r="JRH58" s="63"/>
      <c r="JRI58" s="63"/>
      <c r="JRJ58" s="63"/>
      <c r="JRK58" s="63"/>
      <c r="JRL58" s="63"/>
      <c r="JRM58" s="63"/>
      <c r="JRN58" s="63"/>
      <c r="JRO58" s="63"/>
      <c r="JRP58" s="63"/>
      <c r="JRQ58" s="63"/>
      <c r="JRR58" s="63"/>
      <c r="JRS58" s="63"/>
      <c r="JRT58" s="63"/>
      <c r="JRU58" s="63"/>
      <c r="JRV58" s="63"/>
      <c r="JRW58" s="63"/>
      <c r="JRX58" s="63"/>
      <c r="JRY58" s="63"/>
      <c r="JRZ58" s="63"/>
      <c r="JSA58" s="63"/>
      <c r="JSB58" s="63"/>
      <c r="JSC58" s="63"/>
      <c r="JSD58" s="63"/>
      <c r="JSE58" s="63"/>
      <c r="JSF58" s="63"/>
      <c r="JSG58" s="63"/>
      <c r="JSH58" s="63"/>
      <c r="JSI58" s="63"/>
      <c r="JSJ58" s="63"/>
      <c r="JSK58" s="63"/>
      <c r="JSL58" s="63"/>
      <c r="JSM58" s="63"/>
      <c r="JSN58" s="63"/>
      <c r="JSO58" s="63"/>
      <c r="JSP58" s="63"/>
      <c r="JSQ58" s="63"/>
      <c r="JSR58" s="63"/>
      <c r="JSS58" s="63"/>
      <c r="JST58" s="63"/>
      <c r="JSU58" s="63"/>
      <c r="JSV58" s="63"/>
      <c r="JSW58" s="63"/>
      <c r="JSX58" s="63"/>
      <c r="JSY58" s="63"/>
      <c r="JSZ58" s="63"/>
      <c r="JTA58" s="63"/>
      <c r="JTB58" s="63"/>
      <c r="JTC58" s="63"/>
      <c r="JTD58" s="63"/>
      <c r="JTE58" s="63"/>
      <c r="JTF58" s="63"/>
      <c r="JTG58" s="63"/>
      <c r="JTH58" s="63"/>
      <c r="JTI58" s="63"/>
      <c r="JTJ58" s="63"/>
      <c r="JTK58" s="63"/>
      <c r="JTL58" s="63"/>
      <c r="JTM58" s="63"/>
      <c r="JTN58" s="63"/>
      <c r="JTO58" s="63"/>
      <c r="JTP58" s="63"/>
      <c r="JTQ58" s="63"/>
      <c r="JTR58" s="63"/>
      <c r="JTS58" s="63"/>
      <c r="JTT58" s="63"/>
      <c r="JTU58" s="63"/>
      <c r="JTV58" s="63"/>
      <c r="JTW58" s="63"/>
      <c r="JTX58" s="63"/>
      <c r="JTY58" s="63"/>
      <c r="JTZ58" s="63"/>
      <c r="JUA58" s="63"/>
      <c r="JUB58" s="63"/>
      <c r="JUC58" s="63"/>
      <c r="JUD58" s="63"/>
      <c r="JUE58" s="63"/>
      <c r="JUF58" s="63"/>
      <c r="JUG58" s="63"/>
      <c r="JUH58" s="63"/>
      <c r="JUI58" s="63"/>
      <c r="JUJ58" s="63"/>
      <c r="JUK58" s="63"/>
      <c r="JUL58" s="63"/>
      <c r="JUM58" s="63"/>
      <c r="JUN58" s="63"/>
      <c r="JUO58" s="63"/>
      <c r="JUP58" s="63"/>
      <c r="JUQ58" s="63"/>
      <c r="JUR58" s="63"/>
      <c r="JUS58" s="63"/>
      <c r="JUT58" s="63"/>
      <c r="JUU58" s="63"/>
      <c r="JUV58" s="63"/>
      <c r="JUW58" s="63"/>
      <c r="JUX58" s="63"/>
      <c r="JUY58" s="63"/>
      <c r="JUZ58" s="63"/>
      <c r="JVA58" s="63"/>
      <c r="JVB58" s="63"/>
      <c r="JVC58" s="63"/>
      <c r="JVD58" s="63"/>
      <c r="JVE58" s="63"/>
      <c r="JVF58" s="63"/>
      <c r="JVG58" s="63"/>
      <c r="JVH58" s="63"/>
      <c r="JVI58" s="63"/>
      <c r="JVJ58" s="63"/>
      <c r="JVK58" s="63"/>
      <c r="JVL58" s="63"/>
      <c r="JVM58" s="63"/>
      <c r="JVN58" s="63"/>
      <c r="JVO58" s="63"/>
      <c r="JVP58" s="63"/>
      <c r="JVQ58" s="63"/>
      <c r="JVR58" s="63"/>
      <c r="JVS58" s="63"/>
      <c r="JVT58" s="63"/>
      <c r="JVU58" s="63"/>
      <c r="JVV58" s="63"/>
      <c r="JVW58" s="63"/>
      <c r="JVX58" s="63"/>
      <c r="JVY58" s="63"/>
      <c r="JVZ58" s="63"/>
      <c r="JWA58" s="63"/>
      <c r="JWB58" s="63"/>
      <c r="JWC58" s="63"/>
      <c r="JWD58" s="63"/>
      <c r="JWE58" s="63"/>
      <c r="JWF58" s="63"/>
      <c r="JWG58" s="63"/>
      <c r="JWH58" s="63"/>
      <c r="JWI58" s="63"/>
      <c r="JWJ58" s="63"/>
      <c r="JWK58" s="63"/>
      <c r="JWL58" s="63"/>
      <c r="JWM58" s="63"/>
      <c r="JWN58" s="63"/>
      <c r="JWO58" s="63"/>
      <c r="JWP58" s="63"/>
      <c r="JWQ58" s="63"/>
      <c r="JWR58" s="63"/>
      <c r="JWS58" s="63"/>
      <c r="JWT58" s="63"/>
      <c r="JWU58" s="63"/>
      <c r="JWV58" s="63"/>
      <c r="JWW58" s="63"/>
      <c r="JWX58" s="63"/>
      <c r="JWY58" s="63"/>
      <c r="JWZ58" s="63"/>
      <c r="JXA58" s="63"/>
      <c r="JXB58" s="63"/>
      <c r="JXC58" s="63"/>
      <c r="JXD58" s="63"/>
      <c r="JXE58" s="63"/>
      <c r="JXF58" s="63"/>
      <c r="JXG58" s="63"/>
      <c r="JXH58" s="63"/>
      <c r="JXI58" s="63"/>
      <c r="JXJ58" s="63"/>
      <c r="JXK58" s="63"/>
      <c r="JXL58" s="63"/>
      <c r="JXM58" s="63"/>
      <c r="JXN58" s="63"/>
      <c r="JXO58" s="63"/>
      <c r="JXP58" s="63"/>
      <c r="JXQ58" s="63"/>
      <c r="JXR58" s="63"/>
      <c r="JXS58" s="63"/>
      <c r="JXT58" s="63"/>
      <c r="JXU58" s="63"/>
      <c r="JXV58" s="63"/>
      <c r="JXW58" s="63"/>
      <c r="JXX58" s="63"/>
      <c r="JXY58" s="63"/>
      <c r="JXZ58" s="63"/>
      <c r="JYA58" s="63"/>
      <c r="JYB58" s="63"/>
      <c r="JYC58" s="63"/>
      <c r="JYD58" s="63"/>
      <c r="JYE58" s="63"/>
      <c r="JYF58" s="63"/>
      <c r="JYG58" s="63"/>
      <c r="JYH58" s="63"/>
      <c r="JYI58" s="63"/>
      <c r="JYJ58" s="63"/>
      <c r="JYK58" s="63"/>
      <c r="JYL58" s="63"/>
      <c r="JYM58" s="63"/>
      <c r="JYN58" s="63"/>
      <c r="JYO58" s="63"/>
      <c r="JYP58" s="63"/>
      <c r="JYQ58" s="63"/>
      <c r="JYR58" s="63"/>
      <c r="JYS58" s="63"/>
      <c r="JYT58" s="63"/>
      <c r="JYU58" s="63"/>
      <c r="JYV58" s="63"/>
      <c r="JYW58" s="63"/>
      <c r="JYX58" s="63"/>
      <c r="JYY58" s="63"/>
      <c r="JYZ58" s="63"/>
      <c r="JZA58" s="63"/>
      <c r="JZB58" s="63"/>
      <c r="JZC58" s="63"/>
      <c r="JZD58" s="63"/>
      <c r="JZE58" s="63"/>
      <c r="JZF58" s="63"/>
      <c r="JZG58" s="63"/>
      <c r="JZH58" s="63"/>
      <c r="JZI58" s="63"/>
      <c r="JZJ58" s="63"/>
      <c r="JZK58" s="63"/>
      <c r="JZL58" s="63"/>
      <c r="JZM58" s="63"/>
      <c r="JZN58" s="63"/>
      <c r="JZO58" s="63"/>
      <c r="JZP58" s="63"/>
      <c r="JZQ58" s="63"/>
      <c r="JZR58" s="63"/>
      <c r="JZS58" s="63"/>
      <c r="JZT58" s="63"/>
      <c r="JZU58" s="63"/>
      <c r="JZV58" s="63"/>
      <c r="JZW58" s="63"/>
      <c r="JZX58" s="63"/>
      <c r="JZY58" s="63"/>
      <c r="JZZ58" s="63"/>
      <c r="KAA58" s="63"/>
      <c r="KAB58" s="63"/>
      <c r="KAC58" s="63"/>
      <c r="KAD58" s="63"/>
      <c r="KAE58" s="63"/>
      <c r="KAF58" s="63"/>
      <c r="KAG58" s="63"/>
      <c r="KAH58" s="63"/>
      <c r="KAI58" s="63"/>
      <c r="KAJ58" s="63"/>
      <c r="KAK58" s="63"/>
      <c r="KAL58" s="63"/>
      <c r="KAM58" s="63"/>
      <c r="KAN58" s="63"/>
      <c r="KAO58" s="63"/>
      <c r="KAP58" s="63"/>
      <c r="KAQ58" s="63"/>
      <c r="KAR58" s="63"/>
      <c r="KAS58" s="63"/>
      <c r="KAT58" s="63"/>
      <c r="KAU58" s="63"/>
      <c r="KAV58" s="63"/>
      <c r="KAW58" s="63"/>
      <c r="KAX58" s="63"/>
      <c r="KAY58" s="63"/>
      <c r="KAZ58" s="63"/>
      <c r="KBA58" s="63"/>
      <c r="KBB58" s="63"/>
      <c r="KBC58" s="63"/>
      <c r="KBD58" s="63"/>
      <c r="KBE58" s="63"/>
      <c r="KBF58" s="63"/>
      <c r="KBG58" s="63"/>
      <c r="KBH58" s="63"/>
      <c r="KBI58" s="63"/>
      <c r="KBJ58" s="63"/>
      <c r="KBK58" s="63"/>
      <c r="KBL58" s="63"/>
      <c r="KBM58" s="63"/>
      <c r="KBN58" s="63"/>
      <c r="KBO58" s="63"/>
      <c r="KBP58" s="63"/>
      <c r="KBQ58" s="63"/>
      <c r="KBR58" s="63"/>
      <c r="KBS58" s="63"/>
      <c r="KBT58" s="63"/>
      <c r="KBU58" s="63"/>
      <c r="KBV58" s="63"/>
      <c r="KBW58" s="63"/>
      <c r="KBX58" s="63"/>
      <c r="KBY58" s="63"/>
      <c r="KBZ58" s="63"/>
      <c r="KCA58" s="63"/>
      <c r="KCB58" s="63"/>
      <c r="KCC58" s="63"/>
      <c r="KCD58" s="63"/>
      <c r="KCE58" s="63"/>
      <c r="KCF58" s="63"/>
      <c r="KCG58" s="63"/>
      <c r="KCH58" s="63"/>
      <c r="KCI58" s="63"/>
      <c r="KCJ58" s="63"/>
      <c r="KCK58" s="63"/>
      <c r="KCL58" s="63"/>
      <c r="KCM58" s="63"/>
      <c r="KCN58" s="63"/>
      <c r="KCO58" s="63"/>
      <c r="KCP58" s="63"/>
      <c r="KCQ58" s="63"/>
      <c r="KCR58" s="63"/>
      <c r="KCS58" s="63"/>
      <c r="KCT58" s="63"/>
      <c r="KCU58" s="63"/>
      <c r="KCV58" s="63"/>
      <c r="KCW58" s="63"/>
      <c r="KCX58" s="63"/>
      <c r="KCY58" s="63"/>
      <c r="KCZ58" s="63"/>
      <c r="KDA58" s="63"/>
      <c r="KDB58" s="63"/>
      <c r="KDC58" s="63"/>
      <c r="KDD58" s="63"/>
      <c r="KDE58" s="63"/>
      <c r="KDF58" s="63"/>
      <c r="KDG58" s="63"/>
      <c r="KDH58" s="63"/>
      <c r="KDI58" s="63"/>
      <c r="KDJ58" s="63"/>
      <c r="KDK58" s="63"/>
      <c r="KDL58" s="63"/>
      <c r="KDM58" s="63"/>
      <c r="KDN58" s="63"/>
      <c r="KDO58" s="63"/>
      <c r="KDP58" s="63"/>
      <c r="KDQ58" s="63"/>
      <c r="KDR58" s="63"/>
      <c r="KDS58" s="63"/>
      <c r="KDT58" s="63"/>
      <c r="KDU58" s="63"/>
      <c r="KDV58" s="63"/>
      <c r="KDW58" s="63"/>
      <c r="KDX58" s="63"/>
      <c r="KDY58" s="63"/>
      <c r="KDZ58" s="63"/>
      <c r="KEA58" s="63"/>
      <c r="KEB58" s="63"/>
      <c r="KEC58" s="63"/>
      <c r="KED58" s="63"/>
      <c r="KEE58" s="63"/>
      <c r="KEF58" s="63"/>
      <c r="KEG58" s="63"/>
      <c r="KEH58" s="63"/>
      <c r="KEI58" s="63"/>
      <c r="KEJ58" s="63"/>
      <c r="KEK58" s="63"/>
      <c r="KEL58" s="63"/>
      <c r="KEM58" s="63"/>
      <c r="KEN58" s="63"/>
      <c r="KEO58" s="63"/>
      <c r="KEP58" s="63"/>
      <c r="KEQ58" s="63"/>
      <c r="KER58" s="63"/>
      <c r="KES58" s="63"/>
      <c r="KET58" s="63"/>
      <c r="KEU58" s="63"/>
      <c r="KEV58" s="63"/>
      <c r="KEW58" s="63"/>
      <c r="KEX58" s="63"/>
      <c r="KEY58" s="63"/>
      <c r="KEZ58" s="63"/>
      <c r="KFA58" s="63"/>
      <c r="KFB58" s="63"/>
      <c r="KFC58" s="63"/>
      <c r="KFD58" s="63"/>
      <c r="KFE58" s="63"/>
      <c r="KFF58" s="63"/>
      <c r="KFG58" s="63"/>
      <c r="KFH58" s="63"/>
      <c r="KFI58" s="63"/>
      <c r="KFJ58" s="63"/>
      <c r="KFK58" s="63"/>
      <c r="KFL58" s="63"/>
      <c r="KFM58" s="63"/>
      <c r="KFN58" s="63"/>
      <c r="KFO58" s="63"/>
      <c r="KFP58" s="63"/>
      <c r="KFQ58" s="63"/>
      <c r="KFR58" s="63"/>
      <c r="KFS58" s="63"/>
      <c r="KFT58" s="63"/>
      <c r="KFU58" s="63"/>
      <c r="KFV58" s="63"/>
      <c r="KFW58" s="63"/>
      <c r="KFX58" s="63"/>
      <c r="KFY58" s="63"/>
      <c r="KFZ58" s="63"/>
      <c r="KGA58" s="63"/>
      <c r="KGB58" s="63"/>
      <c r="KGC58" s="63"/>
      <c r="KGD58" s="63"/>
      <c r="KGE58" s="63"/>
      <c r="KGF58" s="63"/>
      <c r="KGG58" s="63"/>
      <c r="KGH58" s="63"/>
      <c r="KGI58" s="63"/>
      <c r="KGJ58" s="63"/>
      <c r="KGK58" s="63"/>
      <c r="KGL58" s="63"/>
      <c r="KGM58" s="63"/>
      <c r="KGN58" s="63"/>
      <c r="KGO58" s="63"/>
      <c r="KGP58" s="63"/>
      <c r="KGQ58" s="63"/>
      <c r="KGR58" s="63"/>
      <c r="KGS58" s="63"/>
      <c r="KGT58" s="63"/>
      <c r="KGU58" s="63"/>
      <c r="KGV58" s="63"/>
      <c r="KGW58" s="63"/>
      <c r="KGX58" s="63"/>
      <c r="KGY58" s="63"/>
      <c r="KGZ58" s="63"/>
      <c r="KHA58" s="63"/>
      <c r="KHB58" s="63"/>
      <c r="KHC58" s="63"/>
      <c r="KHD58" s="63"/>
      <c r="KHE58" s="63"/>
      <c r="KHF58" s="63"/>
      <c r="KHG58" s="63"/>
      <c r="KHH58" s="63"/>
      <c r="KHI58" s="63"/>
      <c r="KHJ58" s="63"/>
      <c r="KHK58" s="63"/>
      <c r="KHL58" s="63"/>
      <c r="KHM58" s="63"/>
      <c r="KHN58" s="63"/>
      <c r="KHO58" s="63"/>
      <c r="KHP58" s="63"/>
      <c r="KHQ58" s="63"/>
      <c r="KHR58" s="63"/>
      <c r="KHS58" s="63"/>
      <c r="KHT58" s="63"/>
      <c r="KHU58" s="63"/>
      <c r="KHV58" s="63"/>
      <c r="KHW58" s="63"/>
      <c r="KHX58" s="63"/>
      <c r="KHY58" s="63"/>
      <c r="KHZ58" s="63"/>
      <c r="KIA58" s="63"/>
      <c r="KIB58" s="63"/>
      <c r="KIC58" s="63"/>
      <c r="KID58" s="63"/>
      <c r="KIE58" s="63"/>
      <c r="KIF58" s="63"/>
      <c r="KIG58" s="63"/>
      <c r="KIH58" s="63"/>
      <c r="KII58" s="63"/>
      <c r="KIJ58" s="63"/>
      <c r="KIK58" s="63"/>
      <c r="KIL58" s="63"/>
      <c r="KIM58" s="63"/>
      <c r="KIN58" s="63"/>
      <c r="KIO58" s="63"/>
      <c r="KIP58" s="63"/>
      <c r="KIQ58" s="63"/>
      <c r="KIR58" s="63"/>
      <c r="KIS58" s="63"/>
      <c r="KIT58" s="63"/>
      <c r="KIU58" s="63"/>
      <c r="KIV58" s="63"/>
      <c r="KIW58" s="63"/>
      <c r="KIX58" s="63"/>
      <c r="KIY58" s="63"/>
      <c r="KIZ58" s="63"/>
      <c r="KJA58" s="63"/>
      <c r="KJB58" s="63"/>
      <c r="KJC58" s="63"/>
      <c r="KJD58" s="63"/>
      <c r="KJE58" s="63"/>
      <c r="KJF58" s="63"/>
      <c r="KJG58" s="63"/>
      <c r="KJH58" s="63"/>
      <c r="KJI58" s="63"/>
      <c r="KJJ58" s="63"/>
      <c r="KJK58" s="63"/>
      <c r="KJL58" s="63"/>
      <c r="KJM58" s="63"/>
      <c r="KJN58" s="63"/>
      <c r="KJO58" s="63"/>
      <c r="KJP58" s="63"/>
      <c r="KJQ58" s="63"/>
      <c r="KJR58" s="63"/>
      <c r="KJS58" s="63"/>
      <c r="KJT58" s="63"/>
      <c r="KJU58" s="63"/>
      <c r="KJV58" s="63"/>
      <c r="KJW58" s="63"/>
      <c r="KJX58" s="63"/>
      <c r="KJY58" s="63"/>
      <c r="KJZ58" s="63"/>
      <c r="KKA58" s="63"/>
      <c r="KKB58" s="63"/>
      <c r="KKC58" s="63"/>
      <c r="KKD58" s="63"/>
      <c r="KKE58" s="63"/>
      <c r="KKF58" s="63"/>
      <c r="KKG58" s="63"/>
      <c r="KKH58" s="63"/>
      <c r="KKI58" s="63"/>
      <c r="KKJ58" s="63"/>
      <c r="KKK58" s="63"/>
      <c r="KKL58" s="63"/>
      <c r="KKM58" s="63"/>
      <c r="KKN58" s="63"/>
      <c r="KKO58" s="63"/>
      <c r="KKP58" s="63"/>
      <c r="KKQ58" s="63"/>
      <c r="KKR58" s="63"/>
      <c r="KKS58" s="63"/>
      <c r="KKT58" s="63"/>
      <c r="KKU58" s="63"/>
      <c r="KKV58" s="63"/>
      <c r="KKW58" s="63"/>
      <c r="KKX58" s="63"/>
      <c r="KKY58" s="63"/>
      <c r="KKZ58" s="63"/>
      <c r="KLA58" s="63"/>
      <c r="KLB58" s="63"/>
      <c r="KLC58" s="63"/>
      <c r="KLD58" s="63"/>
      <c r="KLE58" s="63"/>
      <c r="KLF58" s="63"/>
      <c r="KLG58" s="63"/>
      <c r="KLH58" s="63"/>
      <c r="KLI58" s="63"/>
      <c r="KLJ58" s="63"/>
      <c r="KLK58" s="63"/>
      <c r="KLL58" s="63"/>
      <c r="KLM58" s="63"/>
      <c r="KLN58" s="63"/>
      <c r="KLO58" s="63"/>
      <c r="KLP58" s="63"/>
      <c r="KLQ58" s="63"/>
      <c r="KLR58" s="63"/>
      <c r="KLS58" s="63"/>
      <c r="KLT58" s="63"/>
      <c r="KLU58" s="63"/>
      <c r="KLV58" s="63"/>
      <c r="KLW58" s="63"/>
      <c r="KLX58" s="63"/>
      <c r="KLY58" s="63"/>
      <c r="KLZ58" s="63"/>
      <c r="KMA58" s="63"/>
      <c r="KMB58" s="63"/>
      <c r="KMC58" s="63"/>
      <c r="KMD58" s="63"/>
      <c r="KME58" s="63"/>
      <c r="KMF58" s="63"/>
      <c r="KMG58" s="63"/>
      <c r="KMH58" s="63"/>
      <c r="KMI58" s="63"/>
      <c r="KMJ58" s="63"/>
      <c r="KMK58" s="63"/>
      <c r="KML58" s="63"/>
      <c r="KMM58" s="63"/>
      <c r="KMN58" s="63"/>
      <c r="KMO58" s="63"/>
      <c r="KMP58" s="63"/>
      <c r="KMQ58" s="63"/>
      <c r="KMR58" s="63"/>
      <c r="KMS58" s="63"/>
      <c r="KMT58" s="63"/>
      <c r="KMU58" s="63"/>
      <c r="KMV58" s="63"/>
      <c r="KMW58" s="63"/>
      <c r="KMX58" s="63"/>
      <c r="KMY58" s="63"/>
      <c r="KMZ58" s="63"/>
      <c r="KNA58" s="63"/>
      <c r="KNB58" s="63"/>
      <c r="KNC58" s="63"/>
      <c r="KND58" s="63"/>
      <c r="KNE58" s="63"/>
      <c r="KNF58" s="63"/>
      <c r="KNG58" s="63"/>
      <c r="KNH58" s="63"/>
      <c r="KNI58" s="63"/>
      <c r="KNJ58" s="63"/>
      <c r="KNK58" s="63"/>
      <c r="KNL58" s="63"/>
      <c r="KNM58" s="63"/>
      <c r="KNN58" s="63"/>
      <c r="KNO58" s="63"/>
      <c r="KNP58" s="63"/>
      <c r="KNQ58" s="63"/>
      <c r="KNR58" s="63"/>
      <c r="KNS58" s="63"/>
      <c r="KNT58" s="63"/>
      <c r="KNU58" s="63"/>
      <c r="KNV58" s="63"/>
      <c r="KNW58" s="63"/>
      <c r="KNX58" s="63"/>
      <c r="KNY58" s="63"/>
      <c r="KNZ58" s="63"/>
      <c r="KOA58" s="63"/>
      <c r="KOB58" s="63"/>
      <c r="KOC58" s="63"/>
      <c r="KOD58" s="63"/>
      <c r="KOE58" s="63"/>
      <c r="KOF58" s="63"/>
      <c r="KOG58" s="63"/>
      <c r="KOH58" s="63"/>
      <c r="KOI58" s="63"/>
      <c r="KOJ58" s="63"/>
      <c r="KOK58" s="63"/>
      <c r="KOL58" s="63"/>
      <c r="KOM58" s="63"/>
      <c r="KON58" s="63"/>
      <c r="KOO58" s="63"/>
      <c r="KOP58" s="63"/>
      <c r="KOQ58" s="63"/>
      <c r="KOR58" s="63"/>
      <c r="KOS58" s="63"/>
      <c r="KOT58" s="63"/>
      <c r="KOU58" s="63"/>
      <c r="KOV58" s="63"/>
      <c r="KOW58" s="63"/>
      <c r="KOX58" s="63"/>
      <c r="KOY58" s="63"/>
      <c r="KOZ58" s="63"/>
      <c r="KPA58" s="63"/>
      <c r="KPB58" s="63"/>
      <c r="KPC58" s="63"/>
      <c r="KPD58" s="63"/>
      <c r="KPE58" s="63"/>
      <c r="KPF58" s="63"/>
      <c r="KPG58" s="63"/>
      <c r="KPH58" s="63"/>
      <c r="KPI58" s="63"/>
      <c r="KPJ58" s="63"/>
      <c r="KPK58" s="63"/>
      <c r="KPL58" s="63"/>
      <c r="KPM58" s="63"/>
      <c r="KPN58" s="63"/>
      <c r="KPO58" s="63"/>
      <c r="KPP58" s="63"/>
      <c r="KPQ58" s="63"/>
      <c r="KPR58" s="63"/>
      <c r="KPS58" s="63"/>
      <c r="KPT58" s="63"/>
      <c r="KPU58" s="63"/>
      <c r="KPV58" s="63"/>
      <c r="KPW58" s="63"/>
      <c r="KPX58" s="63"/>
      <c r="KPY58" s="63"/>
      <c r="KPZ58" s="63"/>
      <c r="KQA58" s="63"/>
      <c r="KQB58" s="63"/>
      <c r="KQC58" s="63"/>
      <c r="KQD58" s="63"/>
      <c r="KQE58" s="63"/>
      <c r="KQF58" s="63"/>
      <c r="KQG58" s="63"/>
      <c r="KQH58" s="63"/>
      <c r="KQI58" s="63"/>
      <c r="KQJ58" s="63"/>
      <c r="KQK58" s="63"/>
      <c r="KQL58" s="63"/>
      <c r="KQM58" s="63"/>
      <c r="KQN58" s="63"/>
      <c r="KQO58" s="63"/>
      <c r="KQP58" s="63"/>
      <c r="KQQ58" s="63"/>
      <c r="KQR58" s="63"/>
      <c r="KQS58" s="63"/>
      <c r="KQT58" s="63"/>
      <c r="KQU58" s="63"/>
      <c r="KQV58" s="63"/>
      <c r="KQW58" s="63"/>
      <c r="KQX58" s="63"/>
      <c r="KQY58" s="63"/>
      <c r="KQZ58" s="63"/>
      <c r="KRA58" s="63"/>
      <c r="KRB58" s="63"/>
      <c r="KRC58" s="63"/>
      <c r="KRD58" s="63"/>
      <c r="KRE58" s="63"/>
      <c r="KRF58" s="63"/>
      <c r="KRG58" s="63"/>
      <c r="KRH58" s="63"/>
      <c r="KRI58" s="63"/>
      <c r="KRJ58" s="63"/>
      <c r="KRK58" s="63"/>
      <c r="KRL58" s="63"/>
      <c r="KRM58" s="63"/>
      <c r="KRN58" s="63"/>
      <c r="KRO58" s="63"/>
      <c r="KRP58" s="63"/>
      <c r="KRQ58" s="63"/>
      <c r="KRR58" s="63"/>
      <c r="KRS58" s="63"/>
      <c r="KRT58" s="63"/>
      <c r="KRU58" s="63"/>
      <c r="KRV58" s="63"/>
      <c r="KRW58" s="63"/>
      <c r="KRX58" s="63"/>
      <c r="KRY58" s="63"/>
      <c r="KRZ58" s="63"/>
      <c r="KSA58" s="63"/>
      <c r="KSB58" s="63"/>
      <c r="KSC58" s="63"/>
      <c r="KSD58" s="63"/>
      <c r="KSE58" s="63"/>
      <c r="KSF58" s="63"/>
      <c r="KSG58" s="63"/>
      <c r="KSH58" s="63"/>
      <c r="KSI58" s="63"/>
      <c r="KSJ58" s="63"/>
      <c r="KSK58" s="63"/>
      <c r="KSL58" s="63"/>
      <c r="KSM58" s="63"/>
      <c r="KSN58" s="63"/>
      <c r="KSO58" s="63"/>
      <c r="KSP58" s="63"/>
      <c r="KSQ58" s="63"/>
      <c r="KSR58" s="63"/>
      <c r="KSS58" s="63"/>
      <c r="KST58" s="63"/>
      <c r="KSU58" s="63"/>
      <c r="KSV58" s="63"/>
      <c r="KSW58" s="63"/>
      <c r="KSX58" s="63"/>
      <c r="KSY58" s="63"/>
      <c r="KSZ58" s="63"/>
      <c r="KTA58" s="63"/>
      <c r="KTB58" s="63"/>
      <c r="KTC58" s="63"/>
      <c r="KTD58" s="63"/>
      <c r="KTE58" s="63"/>
      <c r="KTF58" s="63"/>
      <c r="KTG58" s="63"/>
      <c r="KTH58" s="63"/>
      <c r="KTI58" s="63"/>
      <c r="KTJ58" s="63"/>
      <c r="KTK58" s="63"/>
      <c r="KTL58" s="63"/>
      <c r="KTM58" s="63"/>
      <c r="KTN58" s="63"/>
      <c r="KTO58" s="63"/>
      <c r="KTP58" s="63"/>
      <c r="KTQ58" s="63"/>
      <c r="KTR58" s="63"/>
      <c r="KTS58" s="63"/>
      <c r="KTT58" s="63"/>
      <c r="KTU58" s="63"/>
      <c r="KTV58" s="63"/>
      <c r="KTW58" s="63"/>
      <c r="KTX58" s="63"/>
      <c r="KTY58" s="63"/>
      <c r="KTZ58" s="63"/>
      <c r="KUA58" s="63"/>
      <c r="KUB58" s="63"/>
      <c r="KUC58" s="63"/>
      <c r="KUD58" s="63"/>
      <c r="KUE58" s="63"/>
      <c r="KUF58" s="63"/>
      <c r="KUG58" s="63"/>
      <c r="KUH58" s="63"/>
      <c r="KUI58" s="63"/>
      <c r="KUJ58" s="63"/>
      <c r="KUK58" s="63"/>
      <c r="KUL58" s="63"/>
      <c r="KUM58" s="63"/>
      <c r="KUN58" s="63"/>
      <c r="KUO58" s="63"/>
      <c r="KUP58" s="63"/>
      <c r="KUQ58" s="63"/>
      <c r="KUR58" s="63"/>
      <c r="KUS58" s="63"/>
      <c r="KUT58" s="63"/>
      <c r="KUU58" s="63"/>
      <c r="KUV58" s="63"/>
      <c r="KUW58" s="63"/>
      <c r="KUX58" s="63"/>
      <c r="KUY58" s="63"/>
      <c r="KUZ58" s="63"/>
      <c r="KVA58" s="63"/>
      <c r="KVB58" s="63"/>
      <c r="KVC58" s="63"/>
      <c r="KVD58" s="63"/>
      <c r="KVE58" s="63"/>
      <c r="KVF58" s="63"/>
      <c r="KVG58" s="63"/>
      <c r="KVH58" s="63"/>
      <c r="KVI58" s="63"/>
      <c r="KVJ58" s="63"/>
      <c r="KVK58" s="63"/>
      <c r="KVL58" s="63"/>
      <c r="KVM58" s="63"/>
      <c r="KVN58" s="63"/>
      <c r="KVO58" s="63"/>
      <c r="KVP58" s="63"/>
      <c r="KVQ58" s="63"/>
      <c r="KVR58" s="63"/>
      <c r="KVS58" s="63"/>
      <c r="KVT58" s="63"/>
      <c r="KVU58" s="63"/>
      <c r="KVV58" s="63"/>
      <c r="KVW58" s="63"/>
      <c r="KVX58" s="63"/>
      <c r="KVY58" s="63"/>
      <c r="KVZ58" s="63"/>
      <c r="KWA58" s="63"/>
      <c r="KWB58" s="63"/>
      <c r="KWC58" s="63"/>
      <c r="KWD58" s="63"/>
      <c r="KWE58" s="63"/>
      <c r="KWF58" s="63"/>
      <c r="KWG58" s="63"/>
      <c r="KWH58" s="63"/>
      <c r="KWI58" s="63"/>
      <c r="KWJ58" s="63"/>
      <c r="KWK58" s="63"/>
      <c r="KWL58" s="63"/>
      <c r="KWM58" s="63"/>
      <c r="KWN58" s="63"/>
      <c r="KWO58" s="63"/>
      <c r="KWP58" s="63"/>
      <c r="KWQ58" s="63"/>
      <c r="KWR58" s="63"/>
      <c r="KWS58" s="63"/>
      <c r="KWT58" s="63"/>
      <c r="KWU58" s="63"/>
      <c r="KWV58" s="63"/>
      <c r="KWW58" s="63"/>
      <c r="KWX58" s="63"/>
      <c r="KWY58" s="63"/>
      <c r="KWZ58" s="63"/>
      <c r="KXA58" s="63"/>
      <c r="KXB58" s="63"/>
      <c r="KXC58" s="63"/>
      <c r="KXD58" s="63"/>
      <c r="KXE58" s="63"/>
      <c r="KXF58" s="63"/>
      <c r="KXG58" s="63"/>
      <c r="KXH58" s="63"/>
      <c r="KXI58" s="63"/>
      <c r="KXJ58" s="63"/>
      <c r="KXK58" s="63"/>
      <c r="KXL58" s="63"/>
      <c r="KXM58" s="63"/>
      <c r="KXN58" s="63"/>
      <c r="KXO58" s="63"/>
      <c r="KXP58" s="63"/>
      <c r="KXQ58" s="63"/>
      <c r="KXR58" s="63"/>
      <c r="KXS58" s="63"/>
      <c r="KXT58" s="63"/>
      <c r="KXU58" s="63"/>
      <c r="KXV58" s="63"/>
      <c r="KXW58" s="63"/>
      <c r="KXX58" s="63"/>
      <c r="KXY58" s="63"/>
      <c r="KXZ58" s="63"/>
      <c r="KYA58" s="63"/>
      <c r="KYB58" s="63"/>
      <c r="KYC58" s="63"/>
      <c r="KYD58" s="63"/>
      <c r="KYE58" s="63"/>
      <c r="KYF58" s="63"/>
      <c r="KYG58" s="63"/>
      <c r="KYH58" s="63"/>
      <c r="KYI58" s="63"/>
      <c r="KYJ58" s="63"/>
      <c r="KYK58" s="63"/>
      <c r="KYL58" s="63"/>
      <c r="KYM58" s="63"/>
      <c r="KYN58" s="63"/>
      <c r="KYO58" s="63"/>
      <c r="KYP58" s="63"/>
      <c r="KYQ58" s="63"/>
      <c r="KYR58" s="63"/>
      <c r="KYS58" s="63"/>
      <c r="KYT58" s="63"/>
      <c r="KYU58" s="63"/>
      <c r="KYV58" s="63"/>
      <c r="KYW58" s="63"/>
      <c r="KYX58" s="63"/>
      <c r="KYY58" s="63"/>
      <c r="KYZ58" s="63"/>
      <c r="KZA58" s="63"/>
      <c r="KZB58" s="63"/>
      <c r="KZC58" s="63"/>
      <c r="KZD58" s="63"/>
      <c r="KZE58" s="63"/>
      <c r="KZF58" s="63"/>
      <c r="KZG58" s="63"/>
      <c r="KZH58" s="63"/>
      <c r="KZI58" s="63"/>
      <c r="KZJ58" s="63"/>
      <c r="KZK58" s="63"/>
      <c r="KZL58" s="63"/>
      <c r="KZM58" s="63"/>
      <c r="KZN58" s="63"/>
      <c r="KZO58" s="63"/>
      <c r="KZP58" s="63"/>
      <c r="KZQ58" s="63"/>
      <c r="KZR58" s="63"/>
      <c r="KZS58" s="63"/>
      <c r="KZT58" s="63"/>
      <c r="KZU58" s="63"/>
      <c r="KZV58" s="63"/>
      <c r="KZW58" s="63"/>
      <c r="KZX58" s="63"/>
      <c r="KZY58" s="63"/>
      <c r="KZZ58" s="63"/>
      <c r="LAA58" s="63"/>
      <c r="LAB58" s="63"/>
      <c r="LAC58" s="63"/>
      <c r="LAD58" s="63"/>
      <c r="LAE58" s="63"/>
      <c r="LAF58" s="63"/>
      <c r="LAG58" s="63"/>
      <c r="LAH58" s="63"/>
      <c r="LAI58" s="63"/>
      <c r="LAJ58" s="63"/>
      <c r="LAK58" s="63"/>
      <c r="LAL58" s="63"/>
      <c r="LAM58" s="63"/>
      <c r="LAN58" s="63"/>
      <c r="LAO58" s="63"/>
      <c r="LAP58" s="63"/>
      <c r="LAQ58" s="63"/>
      <c r="LAR58" s="63"/>
      <c r="LAS58" s="63"/>
      <c r="LAT58" s="63"/>
      <c r="LAU58" s="63"/>
      <c r="LAV58" s="63"/>
      <c r="LAW58" s="63"/>
      <c r="LAX58" s="63"/>
      <c r="LAY58" s="63"/>
      <c r="LAZ58" s="63"/>
      <c r="LBA58" s="63"/>
      <c r="LBB58" s="63"/>
      <c r="LBC58" s="63"/>
      <c r="LBD58" s="63"/>
      <c r="LBE58" s="63"/>
      <c r="LBF58" s="63"/>
      <c r="LBG58" s="63"/>
      <c r="LBH58" s="63"/>
      <c r="LBI58" s="63"/>
      <c r="LBJ58" s="63"/>
      <c r="LBK58" s="63"/>
      <c r="LBL58" s="63"/>
      <c r="LBM58" s="63"/>
      <c r="LBN58" s="63"/>
      <c r="LBO58" s="63"/>
      <c r="LBP58" s="63"/>
      <c r="LBQ58" s="63"/>
      <c r="LBR58" s="63"/>
      <c r="LBS58" s="63"/>
      <c r="LBT58" s="63"/>
      <c r="LBU58" s="63"/>
      <c r="LBV58" s="63"/>
      <c r="LBW58" s="63"/>
      <c r="LBX58" s="63"/>
      <c r="LBY58" s="63"/>
      <c r="LBZ58" s="63"/>
      <c r="LCA58" s="63"/>
      <c r="LCB58" s="63"/>
      <c r="LCC58" s="63"/>
      <c r="LCD58" s="63"/>
      <c r="LCE58" s="63"/>
      <c r="LCF58" s="63"/>
      <c r="LCG58" s="63"/>
      <c r="LCH58" s="63"/>
      <c r="LCI58" s="63"/>
      <c r="LCJ58" s="63"/>
      <c r="LCK58" s="63"/>
      <c r="LCL58" s="63"/>
      <c r="LCM58" s="63"/>
      <c r="LCN58" s="63"/>
      <c r="LCO58" s="63"/>
      <c r="LCP58" s="63"/>
      <c r="LCQ58" s="63"/>
      <c r="LCR58" s="63"/>
      <c r="LCS58" s="63"/>
      <c r="LCT58" s="63"/>
      <c r="LCU58" s="63"/>
      <c r="LCV58" s="63"/>
      <c r="LCW58" s="63"/>
      <c r="LCX58" s="63"/>
      <c r="LCY58" s="63"/>
      <c r="LCZ58" s="63"/>
      <c r="LDA58" s="63"/>
      <c r="LDB58" s="63"/>
      <c r="LDC58" s="63"/>
      <c r="LDD58" s="63"/>
      <c r="LDE58" s="63"/>
      <c r="LDF58" s="63"/>
      <c r="LDG58" s="63"/>
      <c r="LDH58" s="63"/>
      <c r="LDI58" s="63"/>
      <c r="LDJ58" s="63"/>
      <c r="LDK58" s="63"/>
      <c r="LDL58" s="63"/>
      <c r="LDM58" s="63"/>
      <c r="LDN58" s="63"/>
      <c r="LDO58" s="63"/>
      <c r="LDP58" s="63"/>
      <c r="LDQ58" s="63"/>
      <c r="LDR58" s="63"/>
      <c r="LDS58" s="63"/>
      <c r="LDT58" s="63"/>
      <c r="LDU58" s="63"/>
      <c r="LDV58" s="63"/>
      <c r="LDW58" s="63"/>
      <c r="LDX58" s="63"/>
      <c r="LDY58" s="63"/>
      <c r="LDZ58" s="63"/>
      <c r="LEA58" s="63"/>
      <c r="LEB58" s="63"/>
      <c r="LEC58" s="63"/>
      <c r="LED58" s="63"/>
      <c r="LEE58" s="63"/>
      <c r="LEF58" s="63"/>
      <c r="LEG58" s="63"/>
      <c r="LEH58" s="63"/>
      <c r="LEI58" s="63"/>
      <c r="LEJ58" s="63"/>
      <c r="LEK58" s="63"/>
      <c r="LEL58" s="63"/>
      <c r="LEM58" s="63"/>
      <c r="LEN58" s="63"/>
      <c r="LEO58" s="63"/>
      <c r="LEP58" s="63"/>
      <c r="LEQ58" s="63"/>
      <c r="LER58" s="63"/>
      <c r="LES58" s="63"/>
      <c r="LET58" s="63"/>
      <c r="LEU58" s="63"/>
      <c r="LEV58" s="63"/>
      <c r="LEW58" s="63"/>
      <c r="LEX58" s="63"/>
      <c r="LEY58" s="63"/>
      <c r="LEZ58" s="63"/>
      <c r="LFA58" s="63"/>
      <c r="LFB58" s="63"/>
      <c r="LFC58" s="63"/>
      <c r="LFD58" s="63"/>
      <c r="LFE58" s="63"/>
      <c r="LFF58" s="63"/>
      <c r="LFG58" s="63"/>
      <c r="LFH58" s="63"/>
      <c r="LFI58" s="63"/>
      <c r="LFJ58" s="63"/>
      <c r="LFK58" s="63"/>
      <c r="LFL58" s="63"/>
      <c r="LFM58" s="63"/>
      <c r="LFN58" s="63"/>
      <c r="LFO58" s="63"/>
      <c r="LFP58" s="63"/>
      <c r="LFQ58" s="63"/>
      <c r="LFR58" s="63"/>
      <c r="LFS58" s="63"/>
      <c r="LFT58" s="63"/>
      <c r="LFU58" s="63"/>
      <c r="LFV58" s="63"/>
      <c r="LFW58" s="63"/>
      <c r="LFX58" s="63"/>
      <c r="LFY58" s="63"/>
      <c r="LFZ58" s="63"/>
      <c r="LGA58" s="63"/>
      <c r="LGB58" s="63"/>
      <c r="LGC58" s="63"/>
      <c r="LGD58" s="63"/>
      <c r="LGE58" s="63"/>
      <c r="LGF58" s="63"/>
      <c r="LGG58" s="63"/>
      <c r="LGH58" s="63"/>
      <c r="LGI58" s="63"/>
      <c r="LGJ58" s="63"/>
      <c r="LGK58" s="63"/>
      <c r="LGL58" s="63"/>
      <c r="LGM58" s="63"/>
      <c r="LGN58" s="63"/>
      <c r="LGO58" s="63"/>
      <c r="LGP58" s="63"/>
      <c r="LGQ58" s="63"/>
      <c r="LGR58" s="63"/>
      <c r="LGS58" s="63"/>
      <c r="LGT58" s="63"/>
      <c r="LGU58" s="63"/>
      <c r="LGV58" s="63"/>
      <c r="LGW58" s="63"/>
      <c r="LGX58" s="63"/>
      <c r="LGY58" s="63"/>
      <c r="LGZ58" s="63"/>
      <c r="LHA58" s="63"/>
      <c r="LHB58" s="63"/>
      <c r="LHC58" s="63"/>
      <c r="LHD58" s="63"/>
      <c r="LHE58" s="63"/>
      <c r="LHF58" s="63"/>
      <c r="LHG58" s="63"/>
      <c r="LHH58" s="63"/>
      <c r="LHI58" s="63"/>
      <c r="LHJ58" s="63"/>
      <c r="LHK58" s="63"/>
      <c r="LHL58" s="63"/>
      <c r="LHM58" s="63"/>
      <c r="LHN58" s="63"/>
      <c r="LHO58" s="63"/>
      <c r="LHP58" s="63"/>
      <c r="LHQ58" s="63"/>
      <c r="LHR58" s="63"/>
      <c r="LHS58" s="63"/>
      <c r="LHT58" s="63"/>
      <c r="LHU58" s="63"/>
      <c r="LHV58" s="63"/>
      <c r="LHW58" s="63"/>
      <c r="LHX58" s="63"/>
      <c r="LHY58" s="63"/>
      <c r="LHZ58" s="63"/>
      <c r="LIA58" s="63"/>
      <c r="LIB58" s="63"/>
      <c r="LIC58" s="63"/>
      <c r="LID58" s="63"/>
      <c r="LIE58" s="63"/>
      <c r="LIF58" s="63"/>
      <c r="LIG58" s="63"/>
      <c r="LIH58" s="63"/>
      <c r="LII58" s="63"/>
      <c r="LIJ58" s="63"/>
      <c r="LIK58" s="63"/>
      <c r="LIL58" s="63"/>
      <c r="LIM58" s="63"/>
      <c r="LIN58" s="63"/>
      <c r="LIO58" s="63"/>
      <c r="LIP58" s="63"/>
      <c r="LIQ58" s="63"/>
      <c r="LIR58" s="63"/>
      <c r="LIS58" s="63"/>
      <c r="LIT58" s="63"/>
      <c r="LIU58" s="63"/>
      <c r="LIV58" s="63"/>
      <c r="LIW58" s="63"/>
      <c r="LIX58" s="63"/>
      <c r="LIY58" s="63"/>
      <c r="LIZ58" s="63"/>
      <c r="LJA58" s="63"/>
      <c r="LJB58" s="63"/>
      <c r="LJC58" s="63"/>
      <c r="LJD58" s="63"/>
      <c r="LJE58" s="63"/>
      <c r="LJF58" s="63"/>
      <c r="LJG58" s="63"/>
      <c r="LJH58" s="63"/>
      <c r="LJI58" s="63"/>
      <c r="LJJ58" s="63"/>
      <c r="LJK58" s="63"/>
      <c r="LJL58" s="63"/>
      <c r="LJM58" s="63"/>
      <c r="LJN58" s="63"/>
      <c r="LJO58" s="63"/>
      <c r="LJP58" s="63"/>
      <c r="LJQ58" s="63"/>
      <c r="LJR58" s="63"/>
      <c r="LJS58" s="63"/>
      <c r="LJT58" s="63"/>
      <c r="LJU58" s="63"/>
      <c r="LJV58" s="63"/>
      <c r="LJW58" s="63"/>
      <c r="LJX58" s="63"/>
      <c r="LJY58" s="63"/>
      <c r="LJZ58" s="63"/>
      <c r="LKA58" s="63"/>
      <c r="LKB58" s="63"/>
      <c r="LKC58" s="63"/>
      <c r="LKD58" s="63"/>
      <c r="LKE58" s="63"/>
      <c r="LKF58" s="63"/>
      <c r="LKG58" s="63"/>
      <c r="LKH58" s="63"/>
      <c r="LKI58" s="63"/>
      <c r="LKJ58" s="63"/>
      <c r="LKK58" s="63"/>
      <c r="LKL58" s="63"/>
      <c r="LKM58" s="63"/>
      <c r="LKN58" s="63"/>
      <c r="LKO58" s="63"/>
      <c r="LKP58" s="63"/>
      <c r="LKQ58" s="63"/>
      <c r="LKR58" s="63"/>
      <c r="LKS58" s="63"/>
      <c r="LKT58" s="63"/>
      <c r="LKU58" s="63"/>
      <c r="LKV58" s="63"/>
      <c r="LKW58" s="63"/>
      <c r="LKX58" s="63"/>
      <c r="LKY58" s="63"/>
      <c r="LKZ58" s="63"/>
      <c r="LLA58" s="63"/>
      <c r="LLB58" s="63"/>
      <c r="LLC58" s="63"/>
      <c r="LLD58" s="63"/>
      <c r="LLE58" s="63"/>
      <c r="LLF58" s="63"/>
      <c r="LLG58" s="63"/>
      <c r="LLH58" s="63"/>
      <c r="LLI58" s="63"/>
      <c r="LLJ58" s="63"/>
      <c r="LLK58" s="63"/>
      <c r="LLL58" s="63"/>
      <c r="LLM58" s="63"/>
      <c r="LLN58" s="63"/>
      <c r="LLO58" s="63"/>
      <c r="LLP58" s="63"/>
      <c r="LLQ58" s="63"/>
      <c r="LLR58" s="63"/>
      <c r="LLS58" s="63"/>
      <c r="LLT58" s="63"/>
      <c r="LLU58" s="63"/>
      <c r="LLV58" s="63"/>
      <c r="LLW58" s="63"/>
      <c r="LLX58" s="63"/>
      <c r="LLY58" s="63"/>
      <c r="LLZ58" s="63"/>
      <c r="LMA58" s="63"/>
      <c r="LMB58" s="63"/>
      <c r="LMC58" s="63"/>
      <c r="LMD58" s="63"/>
      <c r="LME58" s="63"/>
      <c r="LMF58" s="63"/>
      <c r="LMG58" s="63"/>
      <c r="LMH58" s="63"/>
      <c r="LMI58" s="63"/>
      <c r="LMJ58" s="63"/>
      <c r="LMK58" s="63"/>
      <c r="LML58" s="63"/>
      <c r="LMM58" s="63"/>
      <c r="LMN58" s="63"/>
      <c r="LMO58" s="63"/>
      <c r="LMP58" s="63"/>
      <c r="LMQ58" s="63"/>
      <c r="LMR58" s="63"/>
      <c r="LMS58" s="63"/>
      <c r="LMT58" s="63"/>
      <c r="LMU58" s="63"/>
      <c r="LMV58" s="63"/>
      <c r="LMW58" s="63"/>
      <c r="LMX58" s="63"/>
      <c r="LMY58" s="63"/>
      <c r="LMZ58" s="63"/>
      <c r="LNA58" s="63"/>
      <c r="LNB58" s="63"/>
      <c r="LNC58" s="63"/>
      <c r="LND58" s="63"/>
      <c r="LNE58" s="63"/>
      <c r="LNF58" s="63"/>
      <c r="LNG58" s="63"/>
      <c r="LNH58" s="63"/>
      <c r="LNI58" s="63"/>
      <c r="LNJ58" s="63"/>
      <c r="LNK58" s="63"/>
      <c r="LNL58" s="63"/>
      <c r="LNM58" s="63"/>
      <c r="LNN58" s="63"/>
      <c r="LNO58" s="63"/>
      <c r="LNP58" s="63"/>
      <c r="LNQ58" s="63"/>
      <c r="LNR58" s="63"/>
      <c r="LNS58" s="63"/>
      <c r="LNT58" s="63"/>
      <c r="LNU58" s="63"/>
      <c r="LNV58" s="63"/>
      <c r="LNW58" s="63"/>
      <c r="LNX58" s="63"/>
      <c r="LNY58" s="63"/>
      <c r="LNZ58" s="63"/>
      <c r="LOA58" s="63"/>
      <c r="LOB58" s="63"/>
      <c r="LOC58" s="63"/>
      <c r="LOD58" s="63"/>
      <c r="LOE58" s="63"/>
      <c r="LOF58" s="63"/>
      <c r="LOG58" s="63"/>
      <c r="LOH58" s="63"/>
      <c r="LOI58" s="63"/>
      <c r="LOJ58" s="63"/>
      <c r="LOK58" s="63"/>
      <c r="LOL58" s="63"/>
      <c r="LOM58" s="63"/>
      <c r="LON58" s="63"/>
      <c r="LOO58" s="63"/>
      <c r="LOP58" s="63"/>
      <c r="LOQ58" s="63"/>
      <c r="LOR58" s="63"/>
      <c r="LOS58" s="63"/>
      <c r="LOT58" s="63"/>
      <c r="LOU58" s="63"/>
      <c r="LOV58" s="63"/>
      <c r="LOW58" s="63"/>
      <c r="LOX58" s="63"/>
      <c r="LOY58" s="63"/>
      <c r="LOZ58" s="63"/>
      <c r="LPA58" s="63"/>
      <c r="LPB58" s="63"/>
      <c r="LPC58" s="63"/>
      <c r="LPD58" s="63"/>
      <c r="LPE58" s="63"/>
      <c r="LPF58" s="63"/>
      <c r="LPG58" s="63"/>
      <c r="LPH58" s="63"/>
      <c r="LPI58" s="63"/>
      <c r="LPJ58" s="63"/>
      <c r="LPK58" s="63"/>
      <c r="LPL58" s="63"/>
      <c r="LPM58" s="63"/>
      <c r="LPN58" s="63"/>
      <c r="LPO58" s="63"/>
      <c r="LPP58" s="63"/>
      <c r="LPQ58" s="63"/>
      <c r="LPR58" s="63"/>
      <c r="LPS58" s="63"/>
      <c r="LPT58" s="63"/>
      <c r="LPU58" s="63"/>
      <c r="LPV58" s="63"/>
      <c r="LPW58" s="63"/>
      <c r="LPX58" s="63"/>
      <c r="LPY58" s="63"/>
      <c r="LPZ58" s="63"/>
      <c r="LQA58" s="63"/>
      <c r="LQB58" s="63"/>
      <c r="LQC58" s="63"/>
      <c r="LQD58" s="63"/>
      <c r="LQE58" s="63"/>
      <c r="LQF58" s="63"/>
      <c r="LQG58" s="63"/>
      <c r="LQH58" s="63"/>
      <c r="LQI58" s="63"/>
      <c r="LQJ58" s="63"/>
      <c r="LQK58" s="63"/>
      <c r="LQL58" s="63"/>
      <c r="LQM58" s="63"/>
      <c r="LQN58" s="63"/>
      <c r="LQO58" s="63"/>
      <c r="LQP58" s="63"/>
      <c r="LQQ58" s="63"/>
      <c r="LQR58" s="63"/>
      <c r="LQS58" s="63"/>
      <c r="LQT58" s="63"/>
      <c r="LQU58" s="63"/>
      <c r="LQV58" s="63"/>
      <c r="LQW58" s="63"/>
      <c r="LQX58" s="63"/>
      <c r="LQY58" s="63"/>
      <c r="LQZ58" s="63"/>
      <c r="LRA58" s="63"/>
      <c r="LRB58" s="63"/>
      <c r="LRC58" s="63"/>
      <c r="LRD58" s="63"/>
      <c r="LRE58" s="63"/>
      <c r="LRF58" s="63"/>
      <c r="LRG58" s="63"/>
      <c r="LRH58" s="63"/>
      <c r="LRI58" s="63"/>
      <c r="LRJ58" s="63"/>
      <c r="LRK58" s="63"/>
      <c r="LRL58" s="63"/>
      <c r="LRM58" s="63"/>
      <c r="LRN58" s="63"/>
      <c r="LRO58" s="63"/>
      <c r="LRP58" s="63"/>
      <c r="LRQ58" s="63"/>
      <c r="LRR58" s="63"/>
      <c r="LRS58" s="63"/>
      <c r="LRT58" s="63"/>
      <c r="LRU58" s="63"/>
      <c r="LRV58" s="63"/>
      <c r="LRW58" s="63"/>
      <c r="LRX58" s="63"/>
      <c r="LRY58" s="63"/>
      <c r="LRZ58" s="63"/>
      <c r="LSA58" s="63"/>
      <c r="LSB58" s="63"/>
      <c r="LSC58" s="63"/>
      <c r="LSD58" s="63"/>
      <c r="LSE58" s="63"/>
      <c r="LSF58" s="63"/>
      <c r="LSG58" s="63"/>
      <c r="LSH58" s="63"/>
      <c r="LSI58" s="63"/>
      <c r="LSJ58" s="63"/>
      <c r="LSK58" s="63"/>
      <c r="LSL58" s="63"/>
      <c r="LSM58" s="63"/>
      <c r="LSN58" s="63"/>
      <c r="LSO58" s="63"/>
      <c r="LSP58" s="63"/>
      <c r="LSQ58" s="63"/>
      <c r="LSR58" s="63"/>
      <c r="LSS58" s="63"/>
      <c r="LST58" s="63"/>
      <c r="LSU58" s="63"/>
      <c r="LSV58" s="63"/>
      <c r="LSW58" s="63"/>
      <c r="LSX58" s="63"/>
      <c r="LSY58" s="63"/>
      <c r="LSZ58" s="63"/>
      <c r="LTA58" s="63"/>
      <c r="LTB58" s="63"/>
      <c r="LTC58" s="63"/>
      <c r="LTD58" s="63"/>
      <c r="LTE58" s="63"/>
      <c r="LTF58" s="63"/>
      <c r="LTG58" s="63"/>
      <c r="LTH58" s="63"/>
      <c r="LTI58" s="63"/>
      <c r="LTJ58" s="63"/>
      <c r="LTK58" s="63"/>
      <c r="LTL58" s="63"/>
      <c r="LTM58" s="63"/>
      <c r="LTN58" s="63"/>
      <c r="LTO58" s="63"/>
      <c r="LTP58" s="63"/>
      <c r="LTQ58" s="63"/>
      <c r="LTR58" s="63"/>
      <c r="LTS58" s="63"/>
      <c r="LTT58" s="63"/>
      <c r="LTU58" s="63"/>
      <c r="LTV58" s="63"/>
      <c r="LTW58" s="63"/>
      <c r="LTX58" s="63"/>
      <c r="LTY58" s="63"/>
      <c r="LTZ58" s="63"/>
      <c r="LUA58" s="63"/>
      <c r="LUB58" s="63"/>
      <c r="LUC58" s="63"/>
      <c r="LUD58" s="63"/>
      <c r="LUE58" s="63"/>
      <c r="LUF58" s="63"/>
      <c r="LUG58" s="63"/>
      <c r="LUH58" s="63"/>
      <c r="LUI58" s="63"/>
      <c r="LUJ58" s="63"/>
      <c r="LUK58" s="63"/>
      <c r="LUL58" s="63"/>
      <c r="LUM58" s="63"/>
      <c r="LUN58" s="63"/>
      <c r="LUO58" s="63"/>
      <c r="LUP58" s="63"/>
      <c r="LUQ58" s="63"/>
      <c r="LUR58" s="63"/>
      <c r="LUS58" s="63"/>
      <c r="LUT58" s="63"/>
      <c r="LUU58" s="63"/>
      <c r="LUV58" s="63"/>
      <c r="LUW58" s="63"/>
      <c r="LUX58" s="63"/>
      <c r="LUY58" s="63"/>
      <c r="LUZ58" s="63"/>
      <c r="LVA58" s="63"/>
      <c r="LVB58" s="63"/>
      <c r="LVC58" s="63"/>
      <c r="LVD58" s="63"/>
      <c r="LVE58" s="63"/>
      <c r="LVF58" s="63"/>
      <c r="LVG58" s="63"/>
      <c r="LVH58" s="63"/>
      <c r="LVI58" s="63"/>
      <c r="LVJ58" s="63"/>
      <c r="LVK58" s="63"/>
      <c r="LVL58" s="63"/>
      <c r="LVM58" s="63"/>
      <c r="LVN58" s="63"/>
      <c r="LVO58" s="63"/>
      <c r="LVP58" s="63"/>
      <c r="LVQ58" s="63"/>
      <c r="LVR58" s="63"/>
      <c r="LVS58" s="63"/>
      <c r="LVT58" s="63"/>
      <c r="LVU58" s="63"/>
      <c r="LVV58" s="63"/>
      <c r="LVW58" s="63"/>
      <c r="LVX58" s="63"/>
      <c r="LVY58" s="63"/>
      <c r="LVZ58" s="63"/>
      <c r="LWA58" s="63"/>
      <c r="LWB58" s="63"/>
      <c r="LWC58" s="63"/>
      <c r="LWD58" s="63"/>
      <c r="LWE58" s="63"/>
      <c r="LWF58" s="63"/>
      <c r="LWG58" s="63"/>
      <c r="LWH58" s="63"/>
      <c r="LWI58" s="63"/>
      <c r="LWJ58" s="63"/>
      <c r="LWK58" s="63"/>
      <c r="LWL58" s="63"/>
      <c r="LWM58" s="63"/>
      <c r="LWN58" s="63"/>
      <c r="LWO58" s="63"/>
      <c r="LWP58" s="63"/>
      <c r="LWQ58" s="63"/>
      <c r="LWR58" s="63"/>
      <c r="LWS58" s="63"/>
      <c r="LWT58" s="63"/>
      <c r="LWU58" s="63"/>
      <c r="LWV58" s="63"/>
      <c r="LWW58" s="63"/>
      <c r="LWX58" s="63"/>
      <c r="LWY58" s="63"/>
      <c r="LWZ58" s="63"/>
      <c r="LXA58" s="63"/>
      <c r="LXB58" s="63"/>
      <c r="LXC58" s="63"/>
      <c r="LXD58" s="63"/>
      <c r="LXE58" s="63"/>
      <c r="LXF58" s="63"/>
      <c r="LXG58" s="63"/>
      <c r="LXH58" s="63"/>
      <c r="LXI58" s="63"/>
      <c r="LXJ58" s="63"/>
      <c r="LXK58" s="63"/>
      <c r="LXL58" s="63"/>
      <c r="LXM58" s="63"/>
      <c r="LXN58" s="63"/>
      <c r="LXO58" s="63"/>
      <c r="LXP58" s="63"/>
      <c r="LXQ58" s="63"/>
      <c r="LXR58" s="63"/>
      <c r="LXS58" s="63"/>
      <c r="LXT58" s="63"/>
      <c r="LXU58" s="63"/>
      <c r="LXV58" s="63"/>
      <c r="LXW58" s="63"/>
      <c r="LXX58" s="63"/>
      <c r="LXY58" s="63"/>
      <c r="LXZ58" s="63"/>
      <c r="LYA58" s="63"/>
      <c r="LYB58" s="63"/>
      <c r="LYC58" s="63"/>
      <c r="LYD58" s="63"/>
      <c r="LYE58" s="63"/>
      <c r="LYF58" s="63"/>
      <c r="LYG58" s="63"/>
      <c r="LYH58" s="63"/>
      <c r="LYI58" s="63"/>
      <c r="LYJ58" s="63"/>
      <c r="LYK58" s="63"/>
      <c r="LYL58" s="63"/>
      <c r="LYM58" s="63"/>
      <c r="LYN58" s="63"/>
      <c r="LYO58" s="63"/>
      <c r="LYP58" s="63"/>
      <c r="LYQ58" s="63"/>
      <c r="LYR58" s="63"/>
      <c r="LYS58" s="63"/>
      <c r="LYT58" s="63"/>
      <c r="LYU58" s="63"/>
      <c r="LYV58" s="63"/>
      <c r="LYW58" s="63"/>
      <c r="LYX58" s="63"/>
      <c r="LYY58" s="63"/>
      <c r="LYZ58" s="63"/>
      <c r="LZA58" s="63"/>
      <c r="LZB58" s="63"/>
      <c r="LZC58" s="63"/>
      <c r="LZD58" s="63"/>
      <c r="LZE58" s="63"/>
      <c r="LZF58" s="63"/>
      <c r="LZG58" s="63"/>
      <c r="LZH58" s="63"/>
      <c r="LZI58" s="63"/>
      <c r="LZJ58" s="63"/>
      <c r="LZK58" s="63"/>
      <c r="LZL58" s="63"/>
      <c r="LZM58" s="63"/>
      <c r="LZN58" s="63"/>
      <c r="LZO58" s="63"/>
      <c r="LZP58" s="63"/>
      <c r="LZQ58" s="63"/>
      <c r="LZR58" s="63"/>
      <c r="LZS58" s="63"/>
      <c r="LZT58" s="63"/>
      <c r="LZU58" s="63"/>
      <c r="LZV58" s="63"/>
      <c r="LZW58" s="63"/>
      <c r="LZX58" s="63"/>
      <c r="LZY58" s="63"/>
      <c r="LZZ58" s="63"/>
      <c r="MAA58" s="63"/>
      <c r="MAB58" s="63"/>
      <c r="MAC58" s="63"/>
      <c r="MAD58" s="63"/>
      <c r="MAE58" s="63"/>
      <c r="MAF58" s="63"/>
      <c r="MAG58" s="63"/>
      <c r="MAH58" s="63"/>
      <c r="MAI58" s="63"/>
      <c r="MAJ58" s="63"/>
      <c r="MAK58" s="63"/>
      <c r="MAL58" s="63"/>
      <c r="MAM58" s="63"/>
      <c r="MAN58" s="63"/>
      <c r="MAO58" s="63"/>
      <c r="MAP58" s="63"/>
      <c r="MAQ58" s="63"/>
      <c r="MAR58" s="63"/>
      <c r="MAS58" s="63"/>
      <c r="MAT58" s="63"/>
      <c r="MAU58" s="63"/>
      <c r="MAV58" s="63"/>
      <c r="MAW58" s="63"/>
      <c r="MAX58" s="63"/>
      <c r="MAY58" s="63"/>
      <c r="MAZ58" s="63"/>
      <c r="MBA58" s="63"/>
      <c r="MBB58" s="63"/>
      <c r="MBC58" s="63"/>
      <c r="MBD58" s="63"/>
      <c r="MBE58" s="63"/>
      <c r="MBF58" s="63"/>
      <c r="MBG58" s="63"/>
      <c r="MBH58" s="63"/>
      <c r="MBI58" s="63"/>
      <c r="MBJ58" s="63"/>
      <c r="MBK58" s="63"/>
      <c r="MBL58" s="63"/>
      <c r="MBM58" s="63"/>
      <c r="MBN58" s="63"/>
      <c r="MBO58" s="63"/>
      <c r="MBP58" s="63"/>
      <c r="MBQ58" s="63"/>
      <c r="MBR58" s="63"/>
      <c r="MBS58" s="63"/>
      <c r="MBT58" s="63"/>
      <c r="MBU58" s="63"/>
      <c r="MBV58" s="63"/>
      <c r="MBW58" s="63"/>
      <c r="MBX58" s="63"/>
      <c r="MBY58" s="63"/>
      <c r="MBZ58" s="63"/>
      <c r="MCA58" s="63"/>
      <c r="MCB58" s="63"/>
      <c r="MCC58" s="63"/>
      <c r="MCD58" s="63"/>
      <c r="MCE58" s="63"/>
      <c r="MCF58" s="63"/>
      <c r="MCG58" s="63"/>
      <c r="MCH58" s="63"/>
      <c r="MCI58" s="63"/>
      <c r="MCJ58" s="63"/>
      <c r="MCK58" s="63"/>
      <c r="MCL58" s="63"/>
      <c r="MCM58" s="63"/>
      <c r="MCN58" s="63"/>
      <c r="MCO58" s="63"/>
      <c r="MCP58" s="63"/>
      <c r="MCQ58" s="63"/>
      <c r="MCR58" s="63"/>
      <c r="MCS58" s="63"/>
      <c r="MCT58" s="63"/>
      <c r="MCU58" s="63"/>
      <c r="MCV58" s="63"/>
      <c r="MCW58" s="63"/>
      <c r="MCX58" s="63"/>
      <c r="MCY58" s="63"/>
      <c r="MCZ58" s="63"/>
      <c r="MDA58" s="63"/>
      <c r="MDB58" s="63"/>
      <c r="MDC58" s="63"/>
      <c r="MDD58" s="63"/>
      <c r="MDE58" s="63"/>
      <c r="MDF58" s="63"/>
      <c r="MDG58" s="63"/>
      <c r="MDH58" s="63"/>
      <c r="MDI58" s="63"/>
      <c r="MDJ58" s="63"/>
      <c r="MDK58" s="63"/>
      <c r="MDL58" s="63"/>
      <c r="MDM58" s="63"/>
      <c r="MDN58" s="63"/>
      <c r="MDO58" s="63"/>
      <c r="MDP58" s="63"/>
      <c r="MDQ58" s="63"/>
      <c r="MDR58" s="63"/>
      <c r="MDS58" s="63"/>
      <c r="MDT58" s="63"/>
      <c r="MDU58" s="63"/>
      <c r="MDV58" s="63"/>
      <c r="MDW58" s="63"/>
      <c r="MDX58" s="63"/>
      <c r="MDY58" s="63"/>
      <c r="MDZ58" s="63"/>
      <c r="MEA58" s="63"/>
      <c r="MEB58" s="63"/>
      <c r="MEC58" s="63"/>
      <c r="MED58" s="63"/>
      <c r="MEE58" s="63"/>
      <c r="MEF58" s="63"/>
      <c r="MEG58" s="63"/>
      <c r="MEH58" s="63"/>
      <c r="MEI58" s="63"/>
      <c r="MEJ58" s="63"/>
      <c r="MEK58" s="63"/>
      <c r="MEL58" s="63"/>
      <c r="MEM58" s="63"/>
      <c r="MEN58" s="63"/>
      <c r="MEO58" s="63"/>
      <c r="MEP58" s="63"/>
      <c r="MEQ58" s="63"/>
      <c r="MER58" s="63"/>
      <c r="MES58" s="63"/>
      <c r="MET58" s="63"/>
      <c r="MEU58" s="63"/>
      <c r="MEV58" s="63"/>
      <c r="MEW58" s="63"/>
      <c r="MEX58" s="63"/>
      <c r="MEY58" s="63"/>
      <c r="MEZ58" s="63"/>
      <c r="MFA58" s="63"/>
      <c r="MFB58" s="63"/>
      <c r="MFC58" s="63"/>
      <c r="MFD58" s="63"/>
      <c r="MFE58" s="63"/>
      <c r="MFF58" s="63"/>
      <c r="MFG58" s="63"/>
      <c r="MFH58" s="63"/>
      <c r="MFI58" s="63"/>
      <c r="MFJ58" s="63"/>
      <c r="MFK58" s="63"/>
      <c r="MFL58" s="63"/>
      <c r="MFM58" s="63"/>
      <c r="MFN58" s="63"/>
      <c r="MFO58" s="63"/>
      <c r="MFP58" s="63"/>
      <c r="MFQ58" s="63"/>
      <c r="MFR58" s="63"/>
      <c r="MFS58" s="63"/>
      <c r="MFT58" s="63"/>
      <c r="MFU58" s="63"/>
      <c r="MFV58" s="63"/>
      <c r="MFW58" s="63"/>
      <c r="MFX58" s="63"/>
      <c r="MFY58" s="63"/>
      <c r="MFZ58" s="63"/>
      <c r="MGA58" s="63"/>
      <c r="MGB58" s="63"/>
      <c r="MGC58" s="63"/>
      <c r="MGD58" s="63"/>
      <c r="MGE58" s="63"/>
      <c r="MGF58" s="63"/>
      <c r="MGG58" s="63"/>
      <c r="MGH58" s="63"/>
      <c r="MGI58" s="63"/>
      <c r="MGJ58" s="63"/>
      <c r="MGK58" s="63"/>
      <c r="MGL58" s="63"/>
      <c r="MGM58" s="63"/>
      <c r="MGN58" s="63"/>
      <c r="MGO58" s="63"/>
      <c r="MGP58" s="63"/>
      <c r="MGQ58" s="63"/>
      <c r="MGR58" s="63"/>
      <c r="MGS58" s="63"/>
      <c r="MGT58" s="63"/>
      <c r="MGU58" s="63"/>
      <c r="MGV58" s="63"/>
      <c r="MGW58" s="63"/>
      <c r="MGX58" s="63"/>
      <c r="MGY58" s="63"/>
      <c r="MGZ58" s="63"/>
      <c r="MHA58" s="63"/>
      <c r="MHB58" s="63"/>
      <c r="MHC58" s="63"/>
      <c r="MHD58" s="63"/>
      <c r="MHE58" s="63"/>
      <c r="MHF58" s="63"/>
      <c r="MHG58" s="63"/>
      <c r="MHH58" s="63"/>
      <c r="MHI58" s="63"/>
      <c r="MHJ58" s="63"/>
      <c r="MHK58" s="63"/>
      <c r="MHL58" s="63"/>
      <c r="MHM58" s="63"/>
      <c r="MHN58" s="63"/>
      <c r="MHO58" s="63"/>
      <c r="MHP58" s="63"/>
      <c r="MHQ58" s="63"/>
      <c r="MHR58" s="63"/>
      <c r="MHS58" s="63"/>
      <c r="MHT58" s="63"/>
      <c r="MHU58" s="63"/>
      <c r="MHV58" s="63"/>
      <c r="MHW58" s="63"/>
      <c r="MHX58" s="63"/>
      <c r="MHY58" s="63"/>
      <c r="MHZ58" s="63"/>
      <c r="MIA58" s="63"/>
      <c r="MIB58" s="63"/>
      <c r="MIC58" s="63"/>
      <c r="MID58" s="63"/>
      <c r="MIE58" s="63"/>
      <c r="MIF58" s="63"/>
      <c r="MIG58" s="63"/>
      <c r="MIH58" s="63"/>
      <c r="MII58" s="63"/>
      <c r="MIJ58" s="63"/>
      <c r="MIK58" s="63"/>
      <c r="MIL58" s="63"/>
      <c r="MIM58" s="63"/>
      <c r="MIN58" s="63"/>
      <c r="MIO58" s="63"/>
      <c r="MIP58" s="63"/>
      <c r="MIQ58" s="63"/>
      <c r="MIR58" s="63"/>
      <c r="MIS58" s="63"/>
      <c r="MIT58" s="63"/>
      <c r="MIU58" s="63"/>
      <c r="MIV58" s="63"/>
      <c r="MIW58" s="63"/>
      <c r="MIX58" s="63"/>
      <c r="MIY58" s="63"/>
      <c r="MIZ58" s="63"/>
      <c r="MJA58" s="63"/>
      <c r="MJB58" s="63"/>
      <c r="MJC58" s="63"/>
      <c r="MJD58" s="63"/>
      <c r="MJE58" s="63"/>
      <c r="MJF58" s="63"/>
      <c r="MJG58" s="63"/>
      <c r="MJH58" s="63"/>
      <c r="MJI58" s="63"/>
      <c r="MJJ58" s="63"/>
      <c r="MJK58" s="63"/>
      <c r="MJL58" s="63"/>
      <c r="MJM58" s="63"/>
      <c r="MJN58" s="63"/>
      <c r="MJO58" s="63"/>
      <c r="MJP58" s="63"/>
      <c r="MJQ58" s="63"/>
      <c r="MJR58" s="63"/>
      <c r="MJS58" s="63"/>
      <c r="MJT58" s="63"/>
      <c r="MJU58" s="63"/>
      <c r="MJV58" s="63"/>
      <c r="MJW58" s="63"/>
      <c r="MJX58" s="63"/>
      <c r="MJY58" s="63"/>
      <c r="MJZ58" s="63"/>
      <c r="MKA58" s="63"/>
      <c r="MKB58" s="63"/>
      <c r="MKC58" s="63"/>
      <c r="MKD58" s="63"/>
      <c r="MKE58" s="63"/>
      <c r="MKF58" s="63"/>
      <c r="MKG58" s="63"/>
      <c r="MKH58" s="63"/>
      <c r="MKI58" s="63"/>
      <c r="MKJ58" s="63"/>
      <c r="MKK58" s="63"/>
      <c r="MKL58" s="63"/>
      <c r="MKM58" s="63"/>
      <c r="MKN58" s="63"/>
      <c r="MKO58" s="63"/>
      <c r="MKP58" s="63"/>
      <c r="MKQ58" s="63"/>
      <c r="MKR58" s="63"/>
      <c r="MKS58" s="63"/>
      <c r="MKT58" s="63"/>
      <c r="MKU58" s="63"/>
      <c r="MKV58" s="63"/>
      <c r="MKW58" s="63"/>
      <c r="MKX58" s="63"/>
      <c r="MKY58" s="63"/>
      <c r="MKZ58" s="63"/>
      <c r="MLA58" s="63"/>
      <c r="MLB58" s="63"/>
      <c r="MLC58" s="63"/>
      <c r="MLD58" s="63"/>
      <c r="MLE58" s="63"/>
      <c r="MLF58" s="63"/>
      <c r="MLG58" s="63"/>
      <c r="MLH58" s="63"/>
      <c r="MLI58" s="63"/>
      <c r="MLJ58" s="63"/>
      <c r="MLK58" s="63"/>
      <c r="MLL58" s="63"/>
      <c r="MLM58" s="63"/>
      <c r="MLN58" s="63"/>
      <c r="MLO58" s="63"/>
      <c r="MLP58" s="63"/>
      <c r="MLQ58" s="63"/>
      <c r="MLR58" s="63"/>
      <c r="MLS58" s="63"/>
      <c r="MLT58" s="63"/>
      <c r="MLU58" s="63"/>
      <c r="MLV58" s="63"/>
      <c r="MLW58" s="63"/>
      <c r="MLX58" s="63"/>
      <c r="MLY58" s="63"/>
      <c r="MLZ58" s="63"/>
      <c r="MMA58" s="63"/>
      <c r="MMB58" s="63"/>
      <c r="MMC58" s="63"/>
      <c r="MMD58" s="63"/>
      <c r="MME58" s="63"/>
      <c r="MMF58" s="63"/>
      <c r="MMG58" s="63"/>
      <c r="MMH58" s="63"/>
      <c r="MMI58" s="63"/>
      <c r="MMJ58" s="63"/>
      <c r="MMK58" s="63"/>
      <c r="MML58" s="63"/>
      <c r="MMM58" s="63"/>
      <c r="MMN58" s="63"/>
      <c r="MMO58" s="63"/>
      <c r="MMP58" s="63"/>
      <c r="MMQ58" s="63"/>
      <c r="MMR58" s="63"/>
      <c r="MMS58" s="63"/>
      <c r="MMT58" s="63"/>
      <c r="MMU58" s="63"/>
      <c r="MMV58" s="63"/>
      <c r="MMW58" s="63"/>
      <c r="MMX58" s="63"/>
      <c r="MMY58" s="63"/>
      <c r="MMZ58" s="63"/>
      <c r="MNA58" s="63"/>
      <c r="MNB58" s="63"/>
      <c r="MNC58" s="63"/>
      <c r="MND58" s="63"/>
      <c r="MNE58" s="63"/>
      <c r="MNF58" s="63"/>
      <c r="MNG58" s="63"/>
      <c r="MNH58" s="63"/>
      <c r="MNI58" s="63"/>
      <c r="MNJ58" s="63"/>
      <c r="MNK58" s="63"/>
      <c r="MNL58" s="63"/>
      <c r="MNM58" s="63"/>
      <c r="MNN58" s="63"/>
      <c r="MNO58" s="63"/>
      <c r="MNP58" s="63"/>
      <c r="MNQ58" s="63"/>
      <c r="MNR58" s="63"/>
      <c r="MNS58" s="63"/>
      <c r="MNT58" s="63"/>
      <c r="MNU58" s="63"/>
      <c r="MNV58" s="63"/>
      <c r="MNW58" s="63"/>
      <c r="MNX58" s="63"/>
      <c r="MNY58" s="63"/>
      <c r="MNZ58" s="63"/>
      <c r="MOA58" s="63"/>
      <c r="MOB58" s="63"/>
      <c r="MOC58" s="63"/>
      <c r="MOD58" s="63"/>
      <c r="MOE58" s="63"/>
      <c r="MOF58" s="63"/>
      <c r="MOG58" s="63"/>
      <c r="MOH58" s="63"/>
      <c r="MOI58" s="63"/>
      <c r="MOJ58" s="63"/>
      <c r="MOK58" s="63"/>
      <c r="MOL58" s="63"/>
      <c r="MOM58" s="63"/>
      <c r="MON58" s="63"/>
      <c r="MOO58" s="63"/>
      <c r="MOP58" s="63"/>
      <c r="MOQ58" s="63"/>
      <c r="MOR58" s="63"/>
      <c r="MOS58" s="63"/>
      <c r="MOT58" s="63"/>
      <c r="MOU58" s="63"/>
      <c r="MOV58" s="63"/>
      <c r="MOW58" s="63"/>
      <c r="MOX58" s="63"/>
      <c r="MOY58" s="63"/>
      <c r="MOZ58" s="63"/>
      <c r="MPA58" s="63"/>
      <c r="MPB58" s="63"/>
      <c r="MPC58" s="63"/>
      <c r="MPD58" s="63"/>
      <c r="MPE58" s="63"/>
      <c r="MPF58" s="63"/>
      <c r="MPG58" s="63"/>
      <c r="MPH58" s="63"/>
      <c r="MPI58" s="63"/>
      <c r="MPJ58" s="63"/>
      <c r="MPK58" s="63"/>
      <c r="MPL58" s="63"/>
      <c r="MPM58" s="63"/>
      <c r="MPN58" s="63"/>
      <c r="MPO58" s="63"/>
      <c r="MPP58" s="63"/>
      <c r="MPQ58" s="63"/>
      <c r="MPR58" s="63"/>
      <c r="MPS58" s="63"/>
      <c r="MPT58" s="63"/>
      <c r="MPU58" s="63"/>
      <c r="MPV58" s="63"/>
      <c r="MPW58" s="63"/>
      <c r="MPX58" s="63"/>
      <c r="MPY58" s="63"/>
      <c r="MPZ58" s="63"/>
      <c r="MQA58" s="63"/>
      <c r="MQB58" s="63"/>
      <c r="MQC58" s="63"/>
      <c r="MQD58" s="63"/>
      <c r="MQE58" s="63"/>
      <c r="MQF58" s="63"/>
      <c r="MQG58" s="63"/>
      <c r="MQH58" s="63"/>
      <c r="MQI58" s="63"/>
      <c r="MQJ58" s="63"/>
      <c r="MQK58" s="63"/>
      <c r="MQL58" s="63"/>
      <c r="MQM58" s="63"/>
      <c r="MQN58" s="63"/>
      <c r="MQO58" s="63"/>
      <c r="MQP58" s="63"/>
      <c r="MQQ58" s="63"/>
      <c r="MQR58" s="63"/>
      <c r="MQS58" s="63"/>
      <c r="MQT58" s="63"/>
      <c r="MQU58" s="63"/>
      <c r="MQV58" s="63"/>
      <c r="MQW58" s="63"/>
      <c r="MQX58" s="63"/>
      <c r="MQY58" s="63"/>
      <c r="MQZ58" s="63"/>
      <c r="MRA58" s="63"/>
      <c r="MRB58" s="63"/>
      <c r="MRC58" s="63"/>
      <c r="MRD58" s="63"/>
      <c r="MRE58" s="63"/>
      <c r="MRF58" s="63"/>
      <c r="MRG58" s="63"/>
      <c r="MRH58" s="63"/>
      <c r="MRI58" s="63"/>
      <c r="MRJ58" s="63"/>
      <c r="MRK58" s="63"/>
      <c r="MRL58" s="63"/>
      <c r="MRM58" s="63"/>
      <c r="MRN58" s="63"/>
      <c r="MRO58" s="63"/>
      <c r="MRP58" s="63"/>
      <c r="MRQ58" s="63"/>
      <c r="MRR58" s="63"/>
      <c r="MRS58" s="63"/>
      <c r="MRT58" s="63"/>
      <c r="MRU58" s="63"/>
      <c r="MRV58" s="63"/>
      <c r="MRW58" s="63"/>
      <c r="MRX58" s="63"/>
      <c r="MRY58" s="63"/>
      <c r="MRZ58" s="63"/>
      <c r="MSA58" s="63"/>
      <c r="MSB58" s="63"/>
      <c r="MSC58" s="63"/>
      <c r="MSD58" s="63"/>
      <c r="MSE58" s="63"/>
      <c r="MSF58" s="63"/>
      <c r="MSG58" s="63"/>
      <c r="MSH58" s="63"/>
      <c r="MSI58" s="63"/>
      <c r="MSJ58" s="63"/>
      <c r="MSK58" s="63"/>
      <c r="MSL58" s="63"/>
      <c r="MSM58" s="63"/>
      <c r="MSN58" s="63"/>
      <c r="MSO58" s="63"/>
      <c r="MSP58" s="63"/>
      <c r="MSQ58" s="63"/>
      <c r="MSR58" s="63"/>
      <c r="MSS58" s="63"/>
      <c r="MST58" s="63"/>
      <c r="MSU58" s="63"/>
      <c r="MSV58" s="63"/>
      <c r="MSW58" s="63"/>
      <c r="MSX58" s="63"/>
      <c r="MSY58" s="63"/>
      <c r="MSZ58" s="63"/>
      <c r="MTA58" s="63"/>
      <c r="MTB58" s="63"/>
      <c r="MTC58" s="63"/>
      <c r="MTD58" s="63"/>
      <c r="MTE58" s="63"/>
      <c r="MTF58" s="63"/>
      <c r="MTG58" s="63"/>
      <c r="MTH58" s="63"/>
      <c r="MTI58" s="63"/>
      <c r="MTJ58" s="63"/>
      <c r="MTK58" s="63"/>
      <c r="MTL58" s="63"/>
      <c r="MTM58" s="63"/>
      <c r="MTN58" s="63"/>
      <c r="MTO58" s="63"/>
      <c r="MTP58" s="63"/>
      <c r="MTQ58" s="63"/>
      <c r="MTR58" s="63"/>
      <c r="MTS58" s="63"/>
      <c r="MTT58" s="63"/>
      <c r="MTU58" s="63"/>
      <c r="MTV58" s="63"/>
      <c r="MTW58" s="63"/>
      <c r="MTX58" s="63"/>
      <c r="MTY58" s="63"/>
      <c r="MTZ58" s="63"/>
      <c r="MUA58" s="63"/>
      <c r="MUB58" s="63"/>
      <c r="MUC58" s="63"/>
      <c r="MUD58" s="63"/>
      <c r="MUE58" s="63"/>
      <c r="MUF58" s="63"/>
      <c r="MUG58" s="63"/>
      <c r="MUH58" s="63"/>
      <c r="MUI58" s="63"/>
      <c r="MUJ58" s="63"/>
      <c r="MUK58" s="63"/>
      <c r="MUL58" s="63"/>
      <c r="MUM58" s="63"/>
      <c r="MUN58" s="63"/>
      <c r="MUO58" s="63"/>
      <c r="MUP58" s="63"/>
      <c r="MUQ58" s="63"/>
      <c r="MUR58" s="63"/>
      <c r="MUS58" s="63"/>
      <c r="MUT58" s="63"/>
      <c r="MUU58" s="63"/>
      <c r="MUV58" s="63"/>
      <c r="MUW58" s="63"/>
      <c r="MUX58" s="63"/>
      <c r="MUY58" s="63"/>
      <c r="MUZ58" s="63"/>
      <c r="MVA58" s="63"/>
      <c r="MVB58" s="63"/>
      <c r="MVC58" s="63"/>
      <c r="MVD58" s="63"/>
      <c r="MVE58" s="63"/>
      <c r="MVF58" s="63"/>
      <c r="MVG58" s="63"/>
      <c r="MVH58" s="63"/>
      <c r="MVI58" s="63"/>
      <c r="MVJ58" s="63"/>
      <c r="MVK58" s="63"/>
      <c r="MVL58" s="63"/>
      <c r="MVM58" s="63"/>
      <c r="MVN58" s="63"/>
      <c r="MVO58" s="63"/>
      <c r="MVP58" s="63"/>
      <c r="MVQ58" s="63"/>
      <c r="MVR58" s="63"/>
      <c r="MVS58" s="63"/>
      <c r="MVT58" s="63"/>
      <c r="MVU58" s="63"/>
      <c r="MVV58" s="63"/>
      <c r="MVW58" s="63"/>
      <c r="MVX58" s="63"/>
      <c r="MVY58" s="63"/>
      <c r="MVZ58" s="63"/>
      <c r="MWA58" s="63"/>
      <c r="MWB58" s="63"/>
      <c r="MWC58" s="63"/>
      <c r="MWD58" s="63"/>
      <c r="MWE58" s="63"/>
      <c r="MWF58" s="63"/>
      <c r="MWG58" s="63"/>
      <c r="MWH58" s="63"/>
      <c r="MWI58" s="63"/>
      <c r="MWJ58" s="63"/>
      <c r="MWK58" s="63"/>
      <c r="MWL58" s="63"/>
      <c r="MWM58" s="63"/>
      <c r="MWN58" s="63"/>
      <c r="MWO58" s="63"/>
      <c r="MWP58" s="63"/>
      <c r="MWQ58" s="63"/>
      <c r="MWR58" s="63"/>
      <c r="MWS58" s="63"/>
      <c r="MWT58" s="63"/>
      <c r="MWU58" s="63"/>
      <c r="MWV58" s="63"/>
      <c r="MWW58" s="63"/>
      <c r="MWX58" s="63"/>
      <c r="MWY58" s="63"/>
      <c r="MWZ58" s="63"/>
      <c r="MXA58" s="63"/>
      <c r="MXB58" s="63"/>
      <c r="MXC58" s="63"/>
      <c r="MXD58" s="63"/>
      <c r="MXE58" s="63"/>
      <c r="MXF58" s="63"/>
      <c r="MXG58" s="63"/>
      <c r="MXH58" s="63"/>
      <c r="MXI58" s="63"/>
      <c r="MXJ58" s="63"/>
      <c r="MXK58" s="63"/>
      <c r="MXL58" s="63"/>
      <c r="MXM58" s="63"/>
      <c r="MXN58" s="63"/>
      <c r="MXO58" s="63"/>
      <c r="MXP58" s="63"/>
      <c r="MXQ58" s="63"/>
      <c r="MXR58" s="63"/>
      <c r="MXS58" s="63"/>
      <c r="MXT58" s="63"/>
      <c r="MXU58" s="63"/>
      <c r="MXV58" s="63"/>
      <c r="MXW58" s="63"/>
      <c r="MXX58" s="63"/>
      <c r="MXY58" s="63"/>
      <c r="MXZ58" s="63"/>
      <c r="MYA58" s="63"/>
      <c r="MYB58" s="63"/>
      <c r="MYC58" s="63"/>
      <c r="MYD58" s="63"/>
      <c r="MYE58" s="63"/>
      <c r="MYF58" s="63"/>
      <c r="MYG58" s="63"/>
      <c r="MYH58" s="63"/>
      <c r="MYI58" s="63"/>
      <c r="MYJ58" s="63"/>
      <c r="MYK58" s="63"/>
      <c r="MYL58" s="63"/>
      <c r="MYM58" s="63"/>
      <c r="MYN58" s="63"/>
      <c r="MYO58" s="63"/>
      <c r="MYP58" s="63"/>
      <c r="MYQ58" s="63"/>
      <c r="MYR58" s="63"/>
      <c r="MYS58" s="63"/>
      <c r="MYT58" s="63"/>
      <c r="MYU58" s="63"/>
      <c r="MYV58" s="63"/>
      <c r="MYW58" s="63"/>
      <c r="MYX58" s="63"/>
      <c r="MYY58" s="63"/>
      <c r="MYZ58" s="63"/>
      <c r="MZA58" s="63"/>
      <c r="MZB58" s="63"/>
      <c r="MZC58" s="63"/>
      <c r="MZD58" s="63"/>
      <c r="MZE58" s="63"/>
      <c r="MZF58" s="63"/>
      <c r="MZG58" s="63"/>
      <c r="MZH58" s="63"/>
      <c r="MZI58" s="63"/>
      <c r="MZJ58" s="63"/>
      <c r="MZK58" s="63"/>
      <c r="MZL58" s="63"/>
      <c r="MZM58" s="63"/>
      <c r="MZN58" s="63"/>
      <c r="MZO58" s="63"/>
      <c r="MZP58" s="63"/>
      <c r="MZQ58" s="63"/>
      <c r="MZR58" s="63"/>
      <c r="MZS58" s="63"/>
      <c r="MZT58" s="63"/>
      <c r="MZU58" s="63"/>
      <c r="MZV58" s="63"/>
      <c r="MZW58" s="63"/>
      <c r="MZX58" s="63"/>
      <c r="MZY58" s="63"/>
      <c r="MZZ58" s="63"/>
      <c r="NAA58" s="63"/>
      <c r="NAB58" s="63"/>
      <c r="NAC58" s="63"/>
      <c r="NAD58" s="63"/>
      <c r="NAE58" s="63"/>
      <c r="NAF58" s="63"/>
      <c r="NAG58" s="63"/>
      <c r="NAH58" s="63"/>
      <c r="NAI58" s="63"/>
      <c r="NAJ58" s="63"/>
      <c r="NAK58" s="63"/>
      <c r="NAL58" s="63"/>
      <c r="NAM58" s="63"/>
      <c r="NAN58" s="63"/>
      <c r="NAO58" s="63"/>
      <c r="NAP58" s="63"/>
      <c r="NAQ58" s="63"/>
      <c r="NAR58" s="63"/>
      <c r="NAS58" s="63"/>
      <c r="NAT58" s="63"/>
      <c r="NAU58" s="63"/>
      <c r="NAV58" s="63"/>
      <c r="NAW58" s="63"/>
      <c r="NAX58" s="63"/>
      <c r="NAY58" s="63"/>
      <c r="NAZ58" s="63"/>
      <c r="NBA58" s="63"/>
      <c r="NBB58" s="63"/>
      <c r="NBC58" s="63"/>
      <c r="NBD58" s="63"/>
      <c r="NBE58" s="63"/>
      <c r="NBF58" s="63"/>
      <c r="NBG58" s="63"/>
      <c r="NBH58" s="63"/>
      <c r="NBI58" s="63"/>
      <c r="NBJ58" s="63"/>
      <c r="NBK58" s="63"/>
      <c r="NBL58" s="63"/>
      <c r="NBM58" s="63"/>
      <c r="NBN58" s="63"/>
      <c r="NBO58" s="63"/>
      <c r="NBP58" s="63"/>
      <c r="NBQ58" s="63"/>
      <c r="NBR58" s="63"/>
      <c r="NBS58" s="63"/>
      <c r="NBT58" s="63"/>
      <c r="NBU58" s="63"/>
      <c r="NBV58" s="63"/>
      <c r="NBW58" s="63"/>
      <c r="NBX58" s="63"/>
      <c r="NBY58" s="63"/>
      <c r="NBZ58" s="63"/>
      <c r="NCA58" s="63"/>
      <c r="NCB58" s="63"/>
      <c r="NCC58" s="63"/>
      <c r="NCD58" s="63"/>
      <c r="NCE58" s="63"/>
      <c r="NCF58" s="63"/>
      <c r="NCG58" s="63"/>
      <c r="NCH58" s="63"/>
      <c r="NCI58" s="63"/>
      <c r="NCJ58" s="63"/>
      <c r="NCK58" s="63"/>
      <c r="NCL58" s="63"/>
      <c r="NCM58" s="63"/>
      <c r="NCN58" s="63"/>
      <c r="NCO58" s="63"/>
      <c r="NCP58" s="63"/>
      <c r="NCQ58" s="63"/>
      <c r="NCR58" s="63"/>
      <c r="NCS58" s="63"/>
      <c r="NCT58" s="63"/>
      <c r="NCU58" s="63"/>
      <c r="NCV58" s="63"/>
      <c r="NCW58" s="63"/>
      <c r="NCX58" s="63"/>
      <c r="NCY58" s="63"/>
      <c r="NCZ58" s="63"/>
      <c r="NDA58" s="63"/>
      <c r="NDB58" s="63"/>
      <c r="NDC58" s="63"/>
      <c r="NDD58" s="63"/>
      <c r="NDE58" s="63"/>
      <c r="NDF58" s="63"/>
      <c r="NDG58" s="63"/>
      <c r="NDH58" s="63"/>
      <c r="NDI58" s="63"/>
      <c r="NDJ58" s="63"/>
      <c r="NDK58" s="63"/>
      <c r="NDL58" s="63"/>
      <c r="NDM58" s="63"/>
      <c r="NDN58" s="63"/>
      <c r="NDO58" s="63"/>
      <c r="NDP58" s="63"/>
      <c r="NDQ58" s="63"/>
      <c r="NDR58" s="63"/>
      <c r="NDS58" s="63"/>
      <c r="NDT58" s="63"/>
      <c r="NDU58" s="63"/>
      <c r="NDV58" s="63"/>
      <c r="NDW58" s="63"/>
      <c r="NDX58" s="63"/>
      <c r="NDY58" s="63"/>
      <c r="NDZ58" s="63"/>
      <c r="NEA58" s="63"/>
      <c r="NEB58" s="63"/>
      <c r="NEC58" s="63"/>
      <c r="NED58" s="63"/>
      <c r="NEE58" s="63"/>
      <c r="NEF58" s="63"/>
      <c r="NEG58" s="63"/>
      <c r="NEH58" s="63"/>
      <c r="NEI58" s="63"/>
      <c r="NEJ58" s="63"/>
      <c r="NEK58" s="63"/>
      <c r="NEL58" s="63"/>
      <c r="NEM58" s="63"/>
      <c r="NEN58" s="63"/>
      <c r="NEO58" s="63"/>
      <c r="NEP58" s="63"/>
      <c r="NEQ58" s="63"/>
      <c r="NER58" s="63"/>
      <c r="NES58" s="63"/>
      <c r="NET58" s="63"/>
      <c r="NEU58" s="63"/>
      <c r="NEV58" s="63"/>
      <c r="NEW58" s="63"/>
      <c r="NEX58" s="63"/>
      <c r="NEY58" s="63"/>
      <c r="NEZ58" s="63"/>
      <c r="NFA58" s="63"/>
      <c r="NFB58" s="63"/>
      <c r="NFC58" s="63"/>
      <c r="NFD58" s="63"/>
      <c r="NFE58" s="63"/>
      <c r="NFF58" s="63"/>
      <c r="NFG58" s="63"/>
      <c r="NFH58" s="63"/>
      <c r="NFI58" s="63"/>
      <c r="NFJ58" s="63"/>
      <c r="NFK58" s="63"/>
      <c r="NFL58" s="63"/>
      <c r="NFM58" s="63"/>
      <c r="NFN58" s="63"/>
      <c r="NFO58" s="63"/>
      <c r="NFP58" s="63"/>
      <c r="NFQ58" s="63"/>
      <c r="NFR58" s="63"/>
      <c r="NFS58" s="63"/>
      <c r="NFT58" s="63"/>
      <c r="NFU58" s="63"/>
      <c r="NFV58" s="63"/>
      <c r="NFW58" s="63"/>
      <c r="NFX58" s="63"/>
      <c r="NFY58" s="63"/>
      <c r="NFZ58" s="63"/>
      <c r="NGA58" s="63"/>
      <c r="NGB58" s="63"/>
      <c r="NGC58" s="63"/>
      <c r="NGD58" s="63"/>
      <c r="NGE58" s="63"/>
      <c r="NGF58" s="63"/>
      <c r="NGG58" s="63"/>
      <c r="NGH58" s="63"/>
      <c r="NGI58" s="63"/>
      <c r="NGJ58" s="63"/>
      <c r="NGK58" s="63"/>
      <c r="NGL58" s="63"/>
      <c r="NGM58" s="63"/>
      <c r="NGN58" s="63"/>
      <c r="NGO58" s="63"/>
      <c r="NGP58" s="63"/>
      <c r="NGQ58" s="63"/>
      <c r="NGR58" s="63"/>
      <c r="NGS58" s="63"/>
      <c r="NGT58" s="63"/>
      <c r="NGU58" s="63"/>
      <c r="NGV58" s="63"/>
      <c r="NGW58" s="63"/>
      <c r="NGX58" s="63"/>
      <c r="NGY58" s="63"/>
      <c r="NGZ58" s="63"/>
      <c r="NHA58" s="63"/>
      <c r="NHB58" s="63"/>
      <c r="NHC58" s="63"/>
      <c r="NHD58" s="63"/>
      <c r="NHE58" s="63"/>
      <c r="NHF58" s="63"/>
      <c r="NHG58" s="63"/>
      <c r="NHH58" s="63"/>
      <c r="NHI58" s="63"/>
      <c r="NHJ58" s="63"/>
      <c r="NHK58" s="63"/>
      <c r="NHL58" s="63"/>
      <c r="NHM58" s="63"/>
      <c r="NHN58" s="63"/>
      <c r="NHO58" s="63"/>
      <c r="NHP58" s="63"/>
      <c r="NHQ58" s="63"/>
      <c r="NHR58" s="63"/>
      <c r="NHS58" s="63"/>
      <c r="NHT58" s="63"/>
      <c r="NHU58" s="63"/>
      <c r="NHV58" s="63"/>
      <c r="NHW58" s="63"/>
      <c r="NHX58" s="63"/>
      <c r="NHY58" s="63"/>
      <c r="NHZ58" s="63"/>
      <c r="NIA58" s="63"/>
      <c r="NIB58" s="63"/>
      <c r="NIC58" s="63"/>
      <c r="NID58" s="63"/>
      <c r="NIE58" s="63"/>
      <c r="NIF58" s="63"/>
      <c r="NIG58" s="63"/>
      <c r="NIH58" s="63"/>
      <c r="NII58" s="63"/>
      <c r="NIJ58" s="63"/>
      <c r="NIK58" s="63"/>
      <c r="NIL58" s="63"/>
      <c r="NIM58" s="63"/>
      <c r="NIN58" s="63"/>
      <c r="NIO58" s="63"/>
      <c r="NIP58" s="63"/>
      <c r="NIQ58" s="63"/>
      <c r="NIR58" s="63"/>
      <c r="NIS58" s="63"/>
      <c r="NIT58" s="63"/>
      <c r="NIU58" s="63"/>
      <c r="NIV58" s="63"/>
      <c r="NIW58" s="63"/>
      <c r="NIX58" s="63"/>
      <c r="NIY58" s="63"/>
      <c r="NIZ58" s="63"/>
      <c r="NJA58" s="63"/>
      <c r="NJB58" s="63"/>
      <c r="NJC58" s="63"/>
      <c r="NJD58" s="63"/>
      <c r="NJE58" s="63"/>
      <c r="NJF58" s="63"/>
      <c r="NJG58" s="63"/>
      <c r="NJH58" s="63"/>
      <c r="NJI58" s="63"/>
      <c r="NJJ58" s="63"/>
      <c r="NJK58" s="63"/>
      <c r="NJL58" s="63"/>
      <c r="NJM58" s="63"/>
      <c r="NJN58" s="63"/>
      <c r="NJO58" s="63"/>
      <c r="NJP58" s="63"/>
      <c r="NJQ58" s="63"/>
      <c r="NJR58" s="63"/>
      <c r="NJS58" s="63"/>
      <c r="NJT58" s="63"/>
      <c r="NJU58" s="63"/>
      <c r="NJV58" s="63"/>
      <c r="NJW58" s="63"/>
      <c r="NJX58" s="63"/>
      <c r="NJY58" s="63"/>
      <c r="NJZ58" s="63"/>
      <c r="NKA58" s="63"/>
      <c r="NKB58" s="63"/>
      <c r="NKC58" s="63"/>
      <c r="NKD58" s="63"/>
      <c r="NKE58" s="63"/>
      <c r="NKF58" s="63"/>
      <c r="NKG58" s="63"/>
      <c r="NKH58" s="63"/>
      <c r="NKI58" s="63"/>
      <c r="NKJ58" s="63"/>
      <c r="NKK58" s="63"/>
      <c r="NKL58" s="63"/>
      <c r="NKM58" s="63"/>
      <c r="NKN58" s="63"/>
      <c r="NKO58" s="63"/>
      <c r="NKP58" s="63"/>
      <c r="NKQ58" s="63"/>
      <c r="NKR58" s="63"/>
      <c r="NKS58" s="63"/>
      <c r="NKT58" s="63"/>
      <c r="NKU58" s="63"/>
      <c r="NKV58" s="63"/>
      <c r="NKW58" s="63"/>
      <c r="NKX58" s="63"/>
      <c r="NKY58" s="63"/>
      <c r="NKZ58" s="63"/>
      <c r="NLA58" s="63"/>
      <c r="NLB58" s="63"/>
      <c r="NLC58" s="63"/>
      <c r="NLD58" s="63"/>
      <c r="NLE58" s="63"/>
      <c r="NLF58" s="63"/>
      <c r="NLG58" s="63"/>
      <c r="NLH58" s="63"/>
      <c r="NLI58" s="63"/>
      <c r="NLJ58" s="63"/>
      <c r="NLK58" s="63"/>
      <c r="NLL58" s="63"/>
      <c r="NLM58" s="63"/>
      <c r="NLN58" s="63"/>
      <c r="NLO58" s="63"/>
      <c r="NLP58" s="63"/>
      <c r="NLQ58" s="63"/>
      <c r="NLR58" s="63"/>
      <c r="NLS58" s="63"/>
      <c r="NLT58" s="63"/>
      <c r="NLU58" s="63"/>
      <c r="NLV58" s="63"/>
      <c r="NLW58" s="63"/>
      <c r="NLX58" s="63"/>
      <c r="NLY58" s="63"/>
      <c r="NLZ58" s="63"/>
      <c r="NMA58" s="63"/>
      <c r="NMB58" s="63"/>
      <c r="NMC58" s="63"/>
      <c r="NMD58" s="63"/>
      <c r="NME58" s="63"/>
      <c r="NMF58" s="63"/>
      <c r="NMG58" s="63"/>
      <c r="NMH58" s="63"/>
      <c r="NMI58" s="63"/>
      <c r="NMJ58" s="63"/>
      <c r="NMK58" s="63"/>
      <c r="NML58" s="63"/>
      <c r="NMM58" s="63"/>
      <c r="NMN58" s="63"/>
      <c r="NMO58" s="63"/>
      <c r="NMP58" s="63"/>
      <c r="NMQ58" s="63"/>
      <c r="NMR58" s="63"/>
      <c r="NMS58" s="63"/>
      <c r="NMT58" s="63"/>
      <c r="NMU58" s="63"/>
      <c r="NMV58" s="63"/>
      <c r="NMW58" s="63"/>
      <c r="NMX58" s="63"/>
      <c r="NMY58" s="63"/>
      <c r="NMZ58" s="63"/>
      <c r="NNA58" s="63"/>
      <c r="NNB58" s="63"/>
      <c r="NNC58" s="63"/>
      <c r="NND58" s="63"/>
      <c r="NNE58" s="63"/>
      <c r="NNF58" s="63"/>
      <c r="NNG58" s="63"/>
      <c r="NNH58" s="63"/>
      <c r="NNI58" s="63"/>
      <c r="NNJ58" s="63"/>
      <c r="NNK58" s="63"/>
      <c r="NNL58" s="63"/>
      <c r="NNM58" s="63"/>
      <c r="NNN58" s="63"/>
      <c r="NNO58" s="63"/>
      <c r="NNP58" s="63"/>
      <c r="NNQ58" s="63"/>
      <c r="NNR58" s="63"/>
      <c r="NNS58" s="63"/>
      <c r="NNT58" s="63"/>
      <c r="NNU58" s="63"/>
      <c r="NNV58" s="63"/>
      <c r="NNW58" s="63"/>
      <c r="NNX58" s="63"/>
      <c r="NNY58" s="63"/>
      <c r="NNZ58" s="63"/>
      <c r="NOA58" s="63"/>
      <c r="NOB58" s="63"/>
      <c r="NOC58" s="63"/>
      <c r="NOD58" s="63"/>
      <c r="NOE58" s="63"/>
      <c r="NOF58" s="63"/>
      <c r="NOG58" s="63"/>
      <c r="NOH58" s="63"/>
      <c r="NOI58" s="63"/>
      <c r="NOJ58" s="63"/>
      <c r="NOK58" s="63"/>
      <c r="NOL58" s="63"/>
      <c r="NOM58" s="63"/>
      <c r="NON58" s="63"/>
      <c r="NOO58" s="63"/>
      <c r="NOP58" s="63"/>
      <c r="NOQ58" s="63"/>
      <c r="NOR58" s="63"/>
      <c r="NOS58" s="63"/>
      <c r="NOT58" s="63"/>
      <c r="NOU58" s="63"/>
      <c r="NOV58" s="63"/>
      <c r="NOW58" s="63"/>
      <c r="NOX58" s="63"/>
      <c r="NOY58" s="63"/>
      <c r="NOZ58" s="63"/>
      <c r="NPA58" s="63"/>
      <c r="NPB58" s="63"/>
      <c r="NPC58" s="63"/>
      <c r="NPD58" s="63"/>
      <c r="NPE58" s="63"/>
      <c r="NPF58" s="63"/>
      <c r="NPG58" s="63"/>
      <c r="NPH58" s="63"/>
      <c r="NPI58" s="63"/>
      <c r="NPJ58" s="63"/>
      <c r="NPK58" s="63"/>
      <c r="NPL58" s="63"/>
      <c r="NPM58" s="63"/>
      <c r="NPN58" s="63"/>
      <c r="NPO58" s="63"/>
      <c r="NPP58" s="63"/>
      <c r="NPQ58" s="63"/>
      <c r="NPR58" s="63"/>
      <c r="NPS58" s="63"/>
      <c r="NPT58" s="63"/>
      <c r="NPU58" s="63"/>
      <c r="NPV58" s="63"/>
      <c r="NPW58" s="63"/>
      <c r="NPX58" s="63"/>
      <c r="NPY58" s="63"/>
      <c r="NPZ58" s="63"/>
      <c r="NQA58" s="63"/>
      <c r="NQB58" s="63"/>
      <c r="NQC58" s="63"/>
      <c r="NQD58" s="63"/>
      <c r="NQE58" s="63"/>
      <c r="NQF58" s="63"/>
      <c r="NQG58" s="63"/>
      <c r="NQH58" s="63"/>
      <c r="NQI58" s="63"/>
      <c r="NQJ58" s="63"/>
      <c r="NQK58" s="63"/>
      <c r="NQL58" s="63"/>
      <c r="NQM58" s="63"/>
      <c r="NQN58" s="63"/>
      <c r="NQO58" s="63"/>
      <c r="NQP58" s="63"/>
      <c r="NQQ58" s="63"/>
      <c r="NQR58" s="63"/>
      <c r="NQS58" s="63"/>
      <c r="NQT58" s="63"/>
      <c r="NQU58" s="63"/>
      <c r="NQV58" s="63"/>
      <c r="NQW58" s="63"/>
      <c r="NQX58" s="63"/>
      <c r="NQY58" s="63"/>
      <c r="NQZ58" s="63"/>
      <c r="NRA58" s="63"/>
      <c r="NRB58" s="63"/>
      <c r="NRC58" s="63"/>
      <c r="NRD58" s="63"/>
      <c r="NRE58" s="63"/>
      <c r="NRF58" s="63"/>
      <c r="NRG58" s="63"/>
      <c r="NRH58" s="63"/>
      <c r="NRI58" s="63"/>
      <c r="NRJ58" s="63"/>
      <c r="NRK58" s="63"/>
      <c r="NRL58" s="63"/>
      <c r="NRM58" s="63"/>
      <c r="NRN58" s="63"/>
      <c r="NRO58" s="63"/>
      <c r="NRP58" s="63"/>
      <c r="NRQ58" s="63"/>
      <c r="NRR58" s="63"/>
      <c r="NRS58" s="63"/>
      <c r="NRT58" s="63"/>
      <c r="NRU58" s="63"/>
      <c r="NRV58" s="63"/>
      <c r="NRW58" s="63"/>
      <c r="NRX58" s="63"/>
      <c r="NRY58" s="63"/>
      <c r="NRZ58" s="63"/>
      <c r="NSA58" s="63"/>
      <c r="NSB58" s="63"/>
      <c r="NSC58" s="63"/>
      <c r="NSD58" s="63"/>
      <c r="NSE58" s="63"/>
      <c r="NSF58" s="63"/>
      <c r="NSG58" s="63"/>
      <c r="NSH58" s="63"/>
      <c r="NSI58" s="63"/>
      <c r="NSJ58" s="63"/>
      <c r="NSK58" s="63"/>
      <c r="NSL58" s="63"/>
      <c r="NSM58" s="63"/>
      <c r="NSN58" s="63"/>
      <c r="NSO58" s="63"/>
      <c r="NSP58" s="63"/>
      <c r="NSQ58" s="63"/>
      <c r="NSR58" s="63"/>
      <c r="NSS58" s="63"/>
      <c r="NST58" s="63"/>
      <c r="NSU58" s="63"/>
      <c r="NSV58" s="63"/>
      <c r="NSW58" s="63"/>
      <c r="NSX58" s="63"/>
      <c r="NSY58" s="63"/>
      <c r="NSZ58" s="63"/>
      <c r="NTA58" s="63"/>
      <c r="NTB58" s="63"/>
      <c r="NTC58" s="63"/>
      <c r="NTD58" s="63"/>
      <c r="NTE58" s="63"/>
      <c r="NTF58" s="63"/>
      <c r="NTG58" s="63"/>
      <c r="NTH58" s="63"/>
      <c r="NTI58" s="63"/>
      <c r="NTJ58" s="63"/>
      <c r="NTK58" s="63"/>
      <c r="NTL58" s="63"/>
      <c r="NTM58" s="63"/>
      <c r="NTN58" s="63"/>
      <c r="NTO58" s="63"/>
      <c r="NTP58" s="63"/>
      <c r="NTQ58" s="63"/>
      <c r="NTR58" s="63"/>
      <c r="NTS58" s="63"/>
      <c r="NTT58" s="63"/>
      <c r="NTU58" s="63"/>
      <c r="NTV58" s="63"/>
      <c r="NTW58" s="63"/>
      <c r="NTX58" s="63"/>
      <c r="NTY58" s="63"/>
      <c r="NTZ58" s="63"/>
      <c r="NUA58" s="63"/>
      <c r="NUB58" s="63"/>
      <c r="NUC58" s="63"/>
      <c r="NUD58" s="63"/>
      <c r="NUE58" s="63"/>
      <c r="NUF58" s="63"/>
      <c r="NUG58" s="63"/>
      <c r="NUH58" s="63"/>
      <c r="NUI58" s="63"/>
      <c r="NUJ58" s="63"/>
      <c r="NUK58" s="63"/>
      <c r="NUL58" s="63"/>
      <c r="NUM58" s="63"/>
      <c r="NUN58" s="63"/>
      <c r="NUO58" s="63"/>
      <c r="NUP58" s="63"/>
      <c r="NUQ58" s="63"/>
      <c r="NUR58" s="63"/>
      <c r="NUS58" s="63"/>
      <c r="NUT58" s="63"/>
      <c r="NUU58" s="63"/>
      <c r="NUV58" s="63"/>
      <c r="NUW58" s="63"/>
      <c r="NUX58" s="63"/>
      <c r="NUY58" s="63"/>
      <c r="NUZ58" s="63"/>
      <c r="NVA58" s="63"/>
      <c r="NVB58" s="63"/>
      <c r="NVC58" s="63"/>
      <c r="NVD58" s="63"/>
      <c r="NVE58" s="63"/>
      <c r="NVF58" s="63"/>
      <c r="NVG58" s="63"/>
      <c r="NVH58" s="63"/>
      <c r="NVI58" s="63"/>
      <c r="NVJ58" s="63"/>
      <c r="NVK58" s="63"/>
      <c r="NVL58" s="63"/>
      <c r="NVM58" s="63"/>
      <c r="NVN58" s="63"/>
      <c r="NVO58" s="63"/>
      <c r="NVP58" s="63"/>
      <c r="NVQ58" s="63"/>
      <c r="NVR58" s="63"/>
      <c r="NVS58" s="63"/>
      <c r="NVT58" s="63"/>
      <c r="NVU58" s="63"/>
      <c r="NVV58" s="63"/>
      <c r="NVW58" s="63"/>
      <c r="NVX58" s="63"/>
      <c r="NVY58" s="63"/>
      <c r="NVZ58" s="63"/>
      <c r="NWA58" s="63"/>
      <c r="NWB58" s="63"/>
      <c r="NWC58" s="63"/>
      <c r="NWD58" s="63"/>
      <c r="NWE58" s="63"/>
      <c r="NWF58" s="63"/>
      <c r="NWG58" s="63"/>
      <c r="NWH58" s="63"/>
      <c r="NWI58" s="63"/>
      <c r="NWJ58" s="63"/>
      <c r="NWK58" s="63"/>
      <c r="NWL58" s="63"/>
      <c r="NWM58" s="63"/>
      <c r="NWN58" s="63"/>
      <c r="NWO58" s="63"/>
      <c r="NWP58" s="63"/>
      <c r="NWQ58" s="63"/>
      <c r="NWR58" s="63"/>
      <c r="NWS58" s="63"/>
      <c r="NWT58" s="63"/>
      <c r="NWU58" s="63"/>
      <c r="NWV58" s="63"/>
      <c r="NWW58" s="63"/>
      <c r="NWX58" s="63"/>
      <c r="NWY58" s="63"/>
      <c r="NWZ58" s="63"/>
      <c r="NXA58" s="63"/>
      <c r="NXB58" s="63"/>
      <c r="NXC58" s="63"/>
      <c r="NXD58" s="63"/>
      <c r="NXE58" s="63"/>
      <c r="NXF58" s="63"/>
      <c r="NXG58" s="63"/>
      <c r="NXH58" s="63"/>
      <c r="NXI58" s="63"/>
      <c r="NXJ58" s="63"/>
      <c r="NXK58" s="63"/>
      <c r="NXL58" s="63"/>
      <c r="NXM58" s="63"/>
      <c r="NXN58" s="63"/>
      <c r="NXO58" s="63"/>
      <c r="NXP58" s="63"/>
      <c r="NXQ58" s="63"/>
      <c r="NXR58" s="63"/>
      <c r="NXS58" s="63"/>
      <c r="NXT58" s="63"/>
      <c r="NXU58" s="63"/>
      <c r="NXV58" s="63"/>
      <c r="NXW58" s="63"/>
      <c r="NXX58" s="63"/>
      <c r="NXY58" s="63"/>
      <c r="NXZ58" s="63"/>
      <c r="NYA58" s="63"/>
      <c r="NYB58" s="63"/>
      <c r="NYC58" s="63"/>
      <c r="NYD58" s="63"/>
      <c r="NYE58" s="63"/>
      <c r="NYF58" s="63"/>
      <c r="NYG58" s="63"/>
      <c r="NYH58" s="63"/>
      <c r="NYI58" s="63"/>
      <c r="NYJ58" s="63"/>
      <c r="NYK58" s="63"/>
      <c r="NYL58" s="63"/>
      <c r="NYM58" s="63"/>
      <c r="NYN58" s="63"/>
      <c r="NYO58" s="63"/>
      <c r="NYP58" s="63"/>
      <c r="NYQ58" s="63"/>
      <c r="NYR58" s="63"/>
      <c r="NYS58" s="63"/>
      <c r="NYT58" s="63"/>
      <c r="NYU58" s="63"/>
      <c r="NYV58" s="63"/>
      <c r="NYW58" s="63"/>
      <c r="NYX58" s="63"/>
      <c r="NYY58" s="63"/>
      <c r="NYZ58" s="63"/>
      <c r="NZA58" s="63"/>
      <c r="NZB58" s="63"/>
      <c r="NZC58" s="63"/>
      <c r="NZD58" s="63"/>
      <c r="NZE58" s="63"/>
      <c r="NZF58" s="63"/>
      <c r="NZG58" s="63"/>
      <c r="NZH58" s="63"/>
      <c r="NZI58" s="63"/>
      <c r="NZJ58" s="63"/>
      <c r="NZK58" s="63"/>
      <c r="NZL58" s="63"/>
      <c r="NZM58" s="63"/>
      <c r="NZN58" s="63"/>
      <c r="NZO58" s="63"/>
      <c r="NZP58" s="63"/>
      <c r="NZQ58" s="63"/>
      <c r="NZR58" s="63"/>
      <c r="NZS58" s="63"/>
      <c r="NZT58" s="63"/>
      <c r="NZU58" s="63"/>
      <c r="NZV58" s="63"/>
      <c r="NZW58" s="63"/>
      <c r="NZX58" s="63"/>
      <c r="NZY58" s="63"/>
      <c r="NZZ58" s="63"/>
      <c r="OAA58" s="63"/>
      <c r="OAB58" s="63"/>
      <c r="OAC58" s="63"/>
      <c r="OAD58" s="63"/>
      <c r="OAE58" s="63"/>
      <c r="OAF58" s="63"/>
      <c r="OAG58" s="63"/>
      <c r="OAH58" s="63"/>
      <c r="OAI58" s="63"/>
      <c r="OAJ58" s="63"/>
      <c r="OAK58" s="63"/>
      <c r="OAL58" s="63"/>
      <c r="OAM58" s="63"/>
      <c r="OAN58" s="63"/>
      <c r="OAO58" s="63"/>
      <c r="OAP58" s="63"/>
      <c r="OAQ58" s="63"/>
      <c r="OAR58" s="63"/>
      <c r="OAS58" s="63"/>
      <c r="OAT58" s="63"/>
      <c r="OAU58" s="63"/>
      <c r="OAV58" s="63"/>
      <c r="OAW58" s="63"/>
      <c r="OAX58" s="63"/>
      <c r="OAY58" s="63"/>
      <c r="OAZ58" s="63"/>
      <c r="OBA58" s="63"/>
      <c r="OBB58" s="63"/>
      <c r="OBC58" s="63"/>
      <c r="OBD58" s="63"/>
      <c r="OBE58" s="63"/>
      <c r="OBF58" s="63"/>
      <c r="OBG58" s="63"/>
      <c r="OBH58" s="63"/>
      <c r="OBI58" s="63"/>
      <c r="OBJ58" s="63"/>
      <c r="OBK58" s="63"/>
      <c r="OBL58" s="63"/>
      <c r="OBM58" s="63"/>
      <c r="OBN58" s="63"/>
      <c r="OBO58" s="63"/>
      <c r="OBP58" s="63"/>
      <c r="OBQ58" s="63"/>
      <c r="OBR58" s="63"/>
      <c r="OBS58" s="63"/>
      <c r="OBT58" s="63"/>
      <c r="OBU58" s="63"/>
      <c r="OBV58" s="63"/>
      <c r="OBW58" s="63"/>
      <c r="OBX58" s="63"/>
      <c r="OBY58" s="63"/>
      <c r="OBZ58" s="63"/>
      <c r="OCA58" s="63"/>
      <c r="OCB58" s="63"/>
      <c r="OCC58" s="63"/>
      <c r="OCD58" s="63"/>
      <c r="OCE58" s="63"/>
      <c r="OCF58" s="63"/>
      <c r="OCG58" s="63"/>
      <c r="OCH58" s="63"/>
      <c r="OCI58" s="63"/>
      <c r="OCJ58" s="63"/>
      <c r="OCK58" s="63"/>
      <c r="OCL58" s="63"/>
      <c r="OCM58" s="63"/>
      <c r="OCN58" s="63"/>
      <c r="OCO58" s="63"/>
      <c r="OCP58" s="63"/>
      <c r="OCQ58" s="63"/>
      <c r="OCR58" s="63"/>
      <c r="OCS58" s="63"/>
      <c r="OCT58" s="63"/>
      <c r="OCU58" s="63"/>
      <c r="OCV58" s="63"/>
      <c r="OCW58" s="63"/>
      <c r="OCX58" s="63"/>
      <c r="OCY58" s="63"/>
      <c r="OCZ58" s="63"/>
      <c r="ODA58" s="63"/>
      <c r="ODB58" s="63"/>
      <c r="ODC58" s="63"/>
      <c r="ODD58" s="63"/>
      <c r="ODE58" s="63"/>
      <c r="ODF58" s="63"/>
      <c r="ODG58" s="63"/>
      <c r="ODH58" s="63"/>
      <c r="ODI58" s="63"/>
      <c r="ODJ58" s="63"/>
      <c r="ODK58" s="63"/>
      <c r="ODL58" s="63"/>
      <c r="ODM58" s="63"/>
      <c r="ODN58" s="63"/>
      <c r="ODO58" s="63"/>
      <c r="ODP58" s="63"/>
      <c r="ODQ58" s="63"/>
      <c r="ODR58" s="63"/>
      <c r="ODS58" s="63"/>
      <c r="ODT58" s="63"/>
      <c r="ODU58" s="63"/>
      <c r="ODV58" s="63"/>
      <c r="ODW58" s="63"/>
      <c r="ODX58" s="63"/>
      <c r="ODY58" s="63"/>
      <c r="ODZ58" s="63"/>
      <c r="OEA58" s="63"/>
      <c r="OEB58" s="63"/>
      <c r="OEC58" s="63"/>
      <c r="OED58" s="63"/>
      <c r="OEE58" s="63"/>
      <c r="OEF58" s="63"/>
      <c r="OEG58" s="63"/>
      <c r="OEH58" s="63"/>
      <c r="OEI58" s="63"/>
      <c r="OEJ58" s="63"/>
      <c r="OEK58" s="63"/>
      <c r="OEL58" s="63"/>
      <c r="OEM58" s="63"/>
      <c r="OEN58" s="63"/>
      <c r="OEO58" s="63"/>
      <c r="OEP58" s="63"/>
      <c r="OEQ58" s="63"/>
      <c r="OER58" s="63"/>
      <c r="OES58" s="63"/>
      <c r="OET58" s="63"/>
      <c r="OEU58" s="63"/>
      <c r="OEV58" s="63"/>
      <c r="OEW58" s="63"/>
      <c r="OEX58" s="63"/>
      <c r="OEY58" s="63"/>
      <c r="OEZ58" s="63"/>
      <c r="OFA58" s="63"/>
      <c r="OFB58" s="63"/>
      <c r="OFC58" s="63"/>
      <c r="OFD58" s="63"/>
      <c r="OFE58" s="63"/>
      <c r="OFF58" s="63"/>
      <c r="OFG58" s="63"/>
      <c r="OFH58" s="63"/>
      <c r="OFI58" s="63"/>
      <c r="OFJ58" s="63"/>
      <c r="OFK58" s="63"/>
      <c r="OFL58" s="63"/>
      <c r="OFM58" s="63"/>
      <c r="OFN58" s="63"/>
      <c r="OFO58" s="63"/>
      <c r="OFP58" s="63"/>
      <c r="OFQ58" s="63"/>
      <c r="OFR58" s="63"/>
      <c r="OFS58" s="63"/>
      <c r="OFT58" s="63"/>
      <c r="OFU58" s="63"/>
      <c r="OFV58" s="63"/>
      <c r="OFW58" s="63"/>
      <c r="OFX58" s="63"/>
      <c r="OFY58" s="63"/>
      <c r="OFZ58" s="63"/>
      <c r="OGA58" s="63"/>
      <c r="OGB58" s="63"/>
      <c r="OGC58" s="63"/>
      <c r="OGD58" s="63"/>
      <c r="OGE58" s="63"/>
      <c r="OGF58" s="63"/>
      <c r="OGG58" s="63"/>
      <c r="OGH58" s="63"/>
      <c r="OGI58" s="63"/>
      <c r="OGJ58" s="63"/>
      <c r="OGK58" s="63"/>
      <c r="OGL58" s="63"/>
      <c r="OGM58" s="63"/>
      <c r="OGN58" s="63"/>
      <c r="OGO58" s="63"/>
      <c r="OGP58" s="63"/>
      <c r="OGQ58" s="63"/>
      <c r="OGR58" s="63"/>
      <c r="OGS58" s="63"/>
      <c r="OGT58" s="63"/>
      <c r="OGU58" s="63"/>
      <c r="OGV58" s="63"/>
      <c r="OGW58" s="63"/>
      <c r="OGX58" s="63"/>
      <c r="OGY58" s="63"/>
      <c r="OGZ58" s="63"/>
      <c r="OHA58" s="63"/>
      <c r="OHB58" s="63"/>
      <c r="OHC58" s="63"/>
      <c r="OHD58" s="63"/>
      <c r="OHE58" s="63"/>
      <c r="OHF58" s="63"/>
      <c r="OHG58" s="63"/>
      <c r="OHH58" s="63"/>
      <c r="OHI58" s="63"/>
      <c r="OHJ58" s="63"/>
      <c r="OHK58" s="63"/>
      <c r="OHL58" s="63"/>
      <c r="OHM58" s="63"/>
      <c r="OHN58" s="63"/>
      <c r="OHO58" s="63"/>
      <c r="OHP58" s="63"/>
      <c r="OHQ58" s="63"/>
      <c r="OHR58" s="63"/>
      <c r="OHS58" s="63"/>
      <c r="OHT58" s="63"/>
      <c r="OHU58" s="63"/>
      <c r="OHV58" s="63"/>
      <c r="OHW58" s="63"/>
      <c r="OHX58" s="63"/>
      <c r="OHY58" s="63"/>
      <c r="OHZ58" s="63"/>
      <c r="OIA58" s="63"/>
      <c r="OIB58" s="63"/>
      <c r="OIC58" s="63"/>
      <c r="OID58" s="63"/>
      <c r="OIE58" s="63"/>
      <c r="OIF58" s="63"/>
      <c r="OIG58" s="63"/>
      <c r="OIH58" s="63"/>
      <c r="OII58" s="63"/>
      <c r="OIJ58" s="63"/>
      <c r="OIK58" s="63"/>
      <c r="OIL58" s="63"/>
      <c r="OIM58" s="63"/>
      <c r="OIN58" s="63"/>
      <c r="OIO58" s="63"/>
      <c r="OIP58" s="63"/>
      <c r="OIQ58" s="63"/>
      <c r="OIR58" s="63"/>
      <c r="OIS58" s="63"/>
      <c r="OIT58" s="63"/>
      <c r="OIU58" s="63"/>
      <c r="OIV58" s="63"/>
      <c r="OIW58" s="63"/>
      <c r="OIX58" s="63"/>
      <c r="OIY58" s="63"/>
      <c r="OIZ58" s="63"/>
      <c r="OJA58" s="63"/>
      <c r="OJB58" s="63"/>
      <c r="OJC58" s="63"/>
      <c r="OJD58" s="63"/>
      <c r="OJE58" s="63"/>
      <c r="OJF58" s="63"/>
      <c r="OJG58" s="63"/>
      <c r="OJH58" s="63"/>
      <c r="OJI58" s="63"/>
      <c r="OJJ58" s="63"/>
      <c r="OJK58" s="63"/>
      <c r="OJL58" s="63"/>
      <c r="OJM58" s="63"/>
      <c r="OJN58" s="63"/>
      <c r="OJO58" s="63"/>
      <c r="OJP58" s="63"/>
      <c r="OJQ58" s="63"/>
      <c r="OJR58" s="63"/>
      <c r="OJS58" s="63"/>
      <c r="OJT58" s="63"/>
      <c r="OJU58" s="63"/>
      <c r="OJV58" s="63"/>
      <c r="OJW58" s="63"/>
      <c r="OJX58" s="63"/>
      <c r="OJY58" s="63"/>
      <c r="OJZ58" s="63"/>
      <c r="OKA58" s="63"/>
      <c r="OKB58" s="63"/>
      <c r="OKC58" s="63"/>
      <c r="OKD58" s="63"/>
      <c r="OKE58" s="63"/>
      <c r="OKF58" s="63"/>
      <c r="OKG58" s="63"/>
      <c r="OKH58" s="63"/>
      <c r="OKI58" s="63"/>
      <c r="OKJ58" s="63"/>
      <c r="OKK58" s="63"/>
      <c r="OKL58" s="63"/>
      <c r="OKM58" s="63"/>
      <c r="OKN58" s="63"/>
      <c r="OKO58" s="63"/>
      <c r="OKP58" s="63"/>
      <c r="OKQ58" s="63"/>
      <c r="OKR58" s="63"/>
      <c r="OKS58" s="63"/>
      <c r="OKT58" s="63"/>
      <c r="OKU58" s="63"/>
      <c r="OKV58" s="63"/>
      <c r="OKW58" s="63"/>
      <c r="OKX58" s="63"/>
      <c r="OKY58" s="63"/>
      <c r="OKZ58" s="63"/>
      <c r="OLA58" s="63"/>
      <c r="OLB58" s="63"/>
      <c r="OLC58" s="63"/>
      <c r="OLD58" s="63"/>
      <c r="OLE58" s="63"/>
      <c r="OLF58" s="63"/>
      <c r="OLG58" s="63"/>
      <c r="OLH58" s="63"/>
      <c r="OLI58" s="63"/>
      <c r="OLJ58" s="63"/>
      <c r="OLK58" s="63"/>
      <c r="OLL58" s="63"/>
      <c r="OLM58" s="63"/>
      <c r="OLN58" s="63"/>
      <c r="OLO58" s="63"/>
      <c r="OLP58" s="63"/>
      <c r="OLQ58" s="63"/>
      <c r="OLR58" s="63"/>
      <c r="OLS58" s="63"/>
      <c r="OLT58" s="63"/>
      <c r="OLU58" s="63"/>
      <c r="OLV58" s="63"/>
      <c r="OLW58" s="63"/>
      <c r="OLX58" s="63"/>
      <c r="OLY58" s="63"/>
      <c r="OLZ58" s="63"/>
      <c r="OMA58" s="63"/>
      <c r="OMB58" s="63"/>
      <c r="OMC58" s="63"/>
      <c r="OMD58" s="63"/>
      <c r="OME58" s="63"/>
      <c r="OMF58" s="63"/>
      <c r="OMG58" s="63"/>
      <c r="OMH58" s="63"/>
      <c r="OMI58" s="63"/>
      <c r="OMJ58" s="63"/>
      <c r="OMK58" s="63"/>
      <c r="OML58" s="63"/>
      <c r="OMM58" s="63"/>
      <c r="OMN58" s="63"/>
      <c r="OMO58" s="63"/>
      <c r="OMP58" s="63"/>
      <c r="OMQ58" s="63"/>
      <c r="OMR58" s="63"/>
      <c r="OMS58" s="63"/>
      <c r="OMT58" s="63"/>
      <c r="OMU58" s="63"/>
      <c r="OMV58" s="63"/>
      <c r="OMW58" s="63"/>
      <c r="OMX58" s="63"/>
      <c r="OMY58" s="63"/>
      <c r="OMZ58" s="63"/>
      <c r="ONA58" s="63"/>
      <c r="ONB58" s="63"/>
      <c r="ONC58" s="63"/>
      <c r="OND58" s="63"/>
      <c r="ONE58" s="63"/>
      <c r="ONF58" s="63"/>
      <c r="ONG58" s="63"/>
      <c r="ONH58" s="63"/>
      <c r="ONI58" s="63"/>
      <c r="ONJ58" s="63"/>
      <c r="ONK58" s="63"/>
      <c r="ONL58" s="63"/>
      <c r="ONM58" s="63"/>
      <c r="ONN58" s="63"/>
      <c r="ONO58" s="63"/>
      <c r="ONP58" s="63"/>
      <c r="ONQ58" s="63"/>
      <c r="ONR58" s="63"/>
      <c r="ONS58" s="63"/>
      <c r="ONT58" s="63"/>
      <c r="ONU58" s="63"/>
      <c r="ONV58" s="63"/>
      <c r="ONW58" s="63"/>
      <c r="ONX58" s="63"/>
      <c r="ONY58" s="63"/>
      <c r="ONZ58" s="63"/>
      <c r="OOA58" s="63"/>
      <c r="OOB58" s="63"/>
      <c r="OOC58" s="63"/>
      <c r="OOD58" s="63"/>
      <c r="OOE58" s="63"/>
      <c r="OOF58" s="63"/>
      <c r="OOG58" s="63"/>
      <c r="OOH58" s="63"/>
      <c r="OOI58" s="63"/>
      <c r="OOJ58" s="63"/>
      <c r="OOK58" s="63"/>
      <c r="OOL58" s="63"/>
      <c r="OOM58" s="63"/>
      <c r="OON58" s="63"/>
      <c r="OOO58" s="63"/>
      <c r="OOP58" s="63"/>
      <c r="OOQ58" s="63"/>
      <c r="OOR58" s="63"/>
      <c r="OOS58" s="63"/>
      <c r="OOT58" s="63"/>
      <c r="OOU58" s="63"/>
      <c r="OOV58" s="63"/>
      <c r="OOW58" s="63"/>
      <c r="OOX58" s="63"/>
      <c r="OOY58" s="63"/>
      <c r="OOZ58" s="63"/>
      <c r="OPA58" s="63"/>
      <c r="OPB58" s="63"/>
      <c r="OPC58" s="63"/>
      <c r="OPD58" s="63"/>
      <c r="OPE58" s="63"/>
      <c r="OPF58" s="63"/>
      <c r="OPG58" s="63"/>
      <c r="OPH58" s="63"/>
      <c r="OPI58" s="63"/>
      <c r="OPJ58" s="63"/>
      <c r="OPK58" s="63"/>
      <c r="OPL58" s="63"/>
      <c r="OPM58" s="63"/>
      <c r="OPN58" s="63"/>
      <c r="OPO58" s="63"/>
      <c r="OPP58" s="63"/>
      <c r="OPQ58" s="63"/>
      <c r="OPR58" s="63"/>
      <c r="OPS58" s="63"/>
      <c r="OPT58" s="63"/>
      <c r="OPU58" s="63"/>
      <c r="OPV58" s="63"/>
      <c r="OPW58" s="63"/>
      <c r="OPX58" s="63"/>
      <c r="OPY58" s="63"/>
      <c r="OPZ58" s="63"/>
      <c r="OQA58" s="63"/>
      <c r="OQB58" s="63"/>
      <c r="OQC58" s="63"/>
      <c r="OQD58" s="63"/>
      <c r="OQE58" s="63"/>
      <c r="OQF58" s="63"/>
      <c r="OQG58" s="63"/>
      <c r="OQH58" s="63"/>
      <c r="OQI58" s="63"/>
      <c r="OQJ58" s="63"/>
      <c r="OQK58" s="63"/>
      <c r="OQL58" s="63"/>
      <c r="OQM58" s="63"/>
      <c r="OQN58" s="63"/>
      <c r="OQO58" s="63"/>
      <c r="OQP58" s="63"/>
      <c r="OQQ58" s="63"/>
      <c r="OQR58" s="63"/>
      <c r="OQS58" s="63"/>
      <c r="OQT58" s="63"/>
      <c r="OQU58" s="63"/>
      <c r="OQV58" s="63"/>
      <c r="OQW58" s="63"/>
      <c r="OQX58" s="63"/>
      <c r="OQY58" s="63"/>
      <c r="OQZ58" s="63"/>
      <c r="ORA58" s="63"/>
      <c r="ORB58" s="63"/>
      <c r="ORC58" s="63"/>
      <c r="ORD58" s="63"/>
      <c r="ORE58" s="63"/>
      <c r="ORF58" s="63"/>
      <c r="ORG58" s="63"/>
      <c r="ORH58" s="63"/>
      <c r="ORI58" s="63"/>
      <c r="ORJ58" s="63"/>
      <c r="ORK58" s="63"/>
      <c r="ORL58" s="63"/>
      <c r="ORM58" s="63"/>
      <c r="ORN58" s="63"/>
      <c r="ORO58" s="63"/>
      <c r="ORP58" s="63"/>
      <c r="ORQ58" s="63"/>
      <c r="ORR58" s="63"/>
      <c r="ORS58" s="63"/>
      <c r="ORT58" s="63"/>
      <c r="ORU58" s="63"/>
      <c r="ORV58" s="63"/>
      <c r="ORW58" s="63"/>
      <c r="ORX58" s="63"/>
      <c r="ORY58" s="63"/>
      <c r="ORZ58" s="63"/>
      <c r="OSA58" s="63"/>
      <c r="OSB58" s="63"/>
      <c r="OSC58" s="63"/>
      <c r="OSD58" s="63"/>
      <c r="OSE58" s="63"/>
      <c r="OSF58" s="63"/>
      <c r="OSG58" s="63"/>
      <c r="OSH58" s="63"/>
      <c r="OSI58" s="63"/>
      <c r="OSJ58" s="63"/>
      <c r="OSK58" s="63"/>
      <c r="OSL58" s="63"/>
      <c r="OSM58" s="63"/>
      <c r="OSN58" s="63"/>
      <c r="OSO58" s="63"/>
      <c r="OSP58" s="63"/>
      <c r="OSQ58" s="63"/>
      <c r="OSR58" s="63"/>
      <c r="OSS58" s="63"/>
      <c r="OST58" s="63"/>
      <c r="OSU58" s="63"/>
      <c r="OSV58" s="63"/>
      <c r="OSW58" s="63"/>
      <c r="OSX58" s="63"/>
      <c r="OSY58" s="63"/>
      <c r="OSZ58" s="63"/>
      <c r="OTA58" s="63"/>
      <c r="OTB58" s="63"/>
      <c r="OTC58" s="63"/>
      <c r="OTD58" s="63"/>
      <c r="OTE58" s="63"/>
      <c r="OTF58" s="63"/>
      <c r="OTG58" s="63"/>
      <c r="OTH58" s="63"/>
      <c r="OTI58" s="63"/>
      <c r="OTJ58" s="63"/>
      <c r="OTK58" s="63"/>
      <c r="OTL58" s="63"/>
      <c r="OTM58" s="63"/>
      <c r="OTN58" s="63"/>
      <c r="OTO58" s="63"/>
      <c r="OTP58" s="63"/>
      <c r="OTQ58" s="63"/>
      <c r="OTR58" s="63"/>
      <c r="OTS58" s="63"/>
      <c r="OTT58" s="63"/>
      <c r="OTU58" s="63"/>
      <c r="OTV58" s="63"/>
      <c r="OTW58" s="63"/>
      <c r="OTX58" s="63"/>
      <c r="OTY58" s="63"/>
      <c r="OTZ58" s="63"/>
      <c r="OUA58" s="63"/>
      <c r="OUB58" s="63"/>
      <c r="OUC58" s="63"/>
      <c r="OUD58" s="63"/>
      <c r="OUE58" s="63"/>
      <c r="OUF58" s="63"/>
      <c r="OUG58" s="63"/>
      <c r="OUH58" s="63"/>
      <c r="OUI58" s="63"/>
      <c r="OUJ58" s="63"/>
      <c r="OUK58" s="63"/>
      <c r="OUL58" s="63"/>
      <c r="OUM58" s="63"/>
      <c r="OUN58" s="63"/>
      <c r="OUO58" s="63"/>
      <c r="OUP58" s="63"/>
      <c r="OUQ58" s="63"/>
      <c r="OUR58" s="63"/>
      <c r="OUS58" s="63"/>
      <c r="OUT58" s="63"/>
      <c r="OUU58" s="63"/>
      <c r="OUV58" s="63"/>
      <c r="OUW58" s="63"/>
      <c r="OUX58" s="63"/>
      <c r="OUY58" s="63"/>
      <c r="OUZ58" s="63"/>
      <c r="OVA58" s="63"/>
      <c r="OVB58" s="63"/>
      <c r="OVC58" s="63"/>
      <c r="OVD58" s="63"/>
      <c r="OVE58" s="63"/>
      <c r="OVF58" s="63"/>
      <c r="OVG58" s="63"/>
      <c r="OVH58" s="63"/>
      <c r="OVI58" s="63"/>
      <c r="OVJ58" s="63"/>
      <c r="OVK58" s="63"/>
      <c r="OVL58" s="63"/>
      <c r="OVM58" s="63"/>
      <c r="OVN58" s="63"/>
      <c r="OVO58" s="63"/>
      <c r="OVP58" s="63"/>
      <c r="OVQ58" s="63"/>
      <c r="OVR58" s="63"/>
      <c r="OVS58" s="63"/>
      <c r="OVT58" s="63"/>
      <c r="OVU58" s="63"/>
      <c r="OVV58" s="63"/>
      <c r="OVW58" s="63"/>
      <c r="OVX58" s="63"/>
      <c r="OVY58" s="63"/>
      <c r="OVZ58" s="63"/>
      <c r="OWA58" s="63"/>
      <c r="OWB58" s="63"/>
      <c r="OWC58" s="63"/>
      <c r="OWD58" s="63"/>
      <c r="OWE58" s="63"/>
      <c r="OWF58" s="63"/>
      <c r="OWG58" s="63"/>
      <c r="OWH58" s="63"/>
      <c r="OWI58" s="63"/>
      <c r="OWJ58" s="63"/>
      <c r="OWK58" s="63"/>
      <c r="OWL58" s="63"/>
      <c r="OWM58" s="63"/>
      <c r="OWN58" s="63"/>
      <c r="OWO58" s="63"/>
      <c r="OWP58" s="63"/>
      <c r="OWQ58" s="63"/>
      <c r="OWR58" s="63"/>
      <c r="OWS58" s="63"/>
      <c r="OWT58" s="63"/>
      <c r="OWU58" s="63"/>
      <c r="OWV58" s="63"/>
      <c r="OWW58" s="63"/>
      <c r="OWX58" s="63"/>
      <c r="OWY58" s="63"/>
      <c r="OWZ58" s="63"/>
      <c r="OXA58" s="63"/>
      <c r="OXB58" s="63"/>
      <c r="OXC58" s="63"/>
      <c r="OXD58" s="63"/>
      <c r="OXE58" s="63"/>
      <c r="OXF58" s="63"/>
      <c r="OXG58" s="63"/>
      <c r="OXH58" s="63"/>
      <c r="OXI58" s="63"/>
      <c r="OXJ58" s="63"/>
      <c r="OXK58" s="63"/>
      <c r="OXL58" s="63"/>
      <c r="OXM58" s="63"/>
      <c r="OXN58" s="63"/>
      <c r="OXO58" s="63"/>
      <c r="OXP58" s="63"/>
      <c r="OXQ58" s="63"/>
      <c r="OXR58" s="63"/>
      <c r="OXS58" s="63"/>
      <c r="OXT58" s="63"/>
      <c r="OXU58" s="63"/>
      <c r="OXV58" s="63"/>
      <c r="OXW58" s="63"/>
      <c r="OXX58" s="63"/>
      <c r="OXY58" s="63"/>
      <c r="OXZ58" s="63"/>
      <c r="OYA58" s="63"/>
      <c r="OYB58" s="63"/>
      <c r="OYC58" s="63"/>
      <c r="OYD58" s="63"/>
      <c r="OYE58" s="63"/>
      <c r="OYF58" s="63"/>
      <c r="OYG58" s="63"/>
      <c r="OYH58" s="63"/>
      <c r="OYI58" s="63"/>
      <c r="OYJ58" s="63"/>
      <c r="OYK58" s="63"/>
      <c r="OYL58" s="63"/>
      <c r="OYM58" s="63"/>
      <c r="OYN58" s="63"/>
      <c r="OYO58" s="63"/>
      <c r="OYP58" s="63"/>
      <c r="OYQ58" s="63"/>
      <c r="OYR58" s="63"/>
      <c r="OYS58" s="63"/>
      <c r="OYT58" s="63"/>
      <c r="OYU58" s="63"/>
      <c r="OYV58" s="63"/>
      <c r="OYW58" s="63"/>
      <c r="OYX58" s="63"/>
      <c r="OYY58" s="63"/>
      <c r="OYZ58" s="63"/>
      <c r="OZA58" s="63"/>
      <c r="OZB58" s="63"/>
      <c r="OZC58" s="63"/>
      <c r="OZD58" s="63"/>
      <c r="OZE58" s="63"/>
      <c r="OZF58" s="63"/>
      <c r="OZG58" s="63"/>
      <c r="OZH58" s="63"/>
      <c r="OZI58" s="63"/>
      <c r="OZJ58" s="63"/>
      <c r="OZK58" s="63"/>
      <c r="OZL58" s="63"/>
      <c r="OZM58" s="63"/>
      <c r="OZN58" s="63"/>
      <c r="OZO58" s="63"/>
      <c r="OZP58" s="63"/>
      <c r="OZQ58" s="63"/>
      <c r="OZR58" s="63"/>
      <c r="OZS58" s="63"/>
      <c r="OZT58" s="63"/>
      <c r="OZU58" s="63"/>
      <c r="OZV58" s="63"/>
      <c r="OZW58" s="63"/>
      <c r="OZX58" s="63"/>
      <c r="OZY58" s="63"/>
      <c r="OZZ58" s="63"/>
      <c r="PAA58" s="63"/>
      <c r="PAB58" s="63"/>
      <c r="PAC58" s="63"/>
      <c r="PAD58" s="63"/>
      <c r="PAE58" s="63"/>
      <c r="PAF58" s="63"/>
      <c r="PAG58" s="63"/>
      <c r="PAH58" s="63"/>
      <c r="PAI58" s="63"/>
      <c r="PAJ58" s="63"/>
      <c r="PAK58" s="63"/>
      <c r="PAL58" s="63"/>
      <c r="PAM58" s="63"/>
      <c r="PAN58" s="63"/>
      <c r="PAO58" s="63"/>
      <c r="PAP58" s="63"/>
      <c r="PAQ58" s="63"/>
      <c r="PAR58" s="63"/>
      <c r="PAS58" s="63"/>
      <c r="PAT58" s="63"/>
      <c r="PAU58" s="63"/>
      <c r="PAV58" s="63"/>
      <c r="PAW58" s="63"/>
      <c r="PAX58" s="63"/>
      <c r="PAY58" s="63"/>
      <c r="PAZ58" s="63"/>
      <c r="PBA58" s="63"/>
      <c r="PBB58" s="63"/>
      <c r="PBC58" s="63"/>
      <c r="PBD58" s="63"/>
      <c r="PBE58" s="63"/>
      <c r="PBF58" s="63"/>
      <c r="PBG58" s="63"/>
      <c r="PBH58" s="63"/>
      <c r="PBI58" s="63"/>
      <c r="PBJ58" s="63"/>
      <c r="PBK58" s="63"/>
      <c r="PBL58" s="63"/>
      <c r="PBM58" s="63"/>
      <c r="PBN58" s="63"/>
      <c r="PBO58" s="63"/>
      <c r="PBP58" s="63"/>
      <c r="PBQ58" s="63"/>
      <c r="PBR58" s="63"/>
      <c r="PBS58" s="63"/>
      <c r="PBT58" s="63"/>
      <c r="PBU58" s="63"/>
      <c r="PBV58" s="63"/>
      <c r="PBW58" s="63"/>
      <c r="PBX58" s="63"/>
      <c r="PBY58" s="63"/>
      <c r="PBZ58" s="63"/>
      <c r="PCA58" s="63"/>
      <c r="PCB58" s="63"/>
      <c r="PCC58" s="63"/>
      <c r="PCD58" s="63"/>
      <c r="PCE58" s="63"/>
      <c r="PCF58" s="63"/>
      <c r="PCG58" s="63"/>
      <c r="PCH58" s="63"/>
      <c r="PCI58" s="63"/>
      <c r="PCJ58" s="63"/>
      <c r="PCK58" s="63"/>
      <c r="PCL58" s="63"/>
      <c r="PCM58" s="63"/>
      <c r="PCN58" s="63"/>
      <c r="PCO58" s="63"/>
      <c r="PCP58" s="63"/>
      <c r="PCQ58" s="63"/>
      <c r="PCR58" s="63"/>
      <c r="PCS58" s="63"/>
      <c r="PCT58" s="63"/>
      <c r="PCU58" s="63"/>
      <c r="PCV58" s="63"/>
      <c r="PCW58" s="63"/>
      <c r="PCX58" s="63"/>
      <c r="PCY58" s="63"/>
      <c r="PCZ58" s="63"/>
      <c r="PDA58" s="63"/>
      <c r="PDB58" s="63"/>
      <c r="PDC58" s="63"/>
      <c r="PDD58" s="63"/>
      <c r="PDE58" s="63"/>
      <c r="PDF58" s="63"/>
      <c r="PDG58" s="63"/>
      <c r="PDH58" s="63"/>
      <c r="PDI58" s="63"/>
      <c r="PDJ58" s="63"/>
      <c r="PDK58" s="63"/>
      <c r="PDL58" s="63"/>
      <c r="PDM58" s="63"/>
      <c r="PDN58" s="63"/>
      <c r="PDO58" s="63"/>
      <c r="PDP58" s="63"/>
      <c r="PDQ58" s="63"/>
      <c r="PDR58" s="63"/>
      <c r="PDS58" s="63"/>
      <c r="PDT58" s="63"/>
      <c r="PDU58" s="63"/>
      <c r="PDV58" s="63"/>
      <c r="PDW58" s="63"/>
      <c r="PDX58" s="63"/>
      <c r="PDY58" s="63"/>
      <c r="PDZ58" s="63"/>
      <c r="PEA58" s="63"/>
      <c r="PEB58" s="63"/>
      <c r="PEC58" s="63"/>
      <c r="PED58" s="63"/>
      <c r="PEE58" s="63"/>
      <c r="PEF58" s="63"/>
      <c r="PEG58" s="63"/>
      <c r="PEH58" s="63"/>
      <c r="PEI58" s="63"/>
      <c r="PEJ58" s="63"/>
      <c r="PEK58" s="63"/>
      <c r="PEL58" s="63"/>
      <c r="PEM58" s="63"/>
      <c r="PEN58" s="63"/>
      <c r="PEO58" s="63"/>
      <c r="PEP58" s="63"/>
      <c r="PEQ58" s="63"/>
      <c r="PER58" s="63"/>
      <c r="PES58" s="63"/>
      <c r="PET58" s="63"/>
      <c r="PEU58" s="63"/>
      <c r="PEV58" s="63"/>
      <c r="PEW58" s="63"/>
      <c r="PEX58" s="63"/>
      <c r="PEY58" s="63"/>
      <c r="PEZ58" s="63"/>
      <c r="PFA58" s="63"/>
      <c r="PFB58" s="63"/>
      <c r="PFC58" s="63"/>
      <c r="PFD58" s="63"/>
      <c r="PFE58" s="63"/>
      <c r="PFF58" s="63"/>
      <c r="PFG58" s="63"/>
      <c r="PFH58" s="63"/>
      <c r="PFI58" s="63"/>
      <c r="PFJ58" s="63"/>
      <c r="PFK58" s="63"/>
      <c r="PFL58" s="63"/>
      <c r="PFM58" s="63"/>
      <c r="PFN58" s="63"/>
      <c r="PFO58" s="63"/>
      <c r="PFP58" s="63"/>
      <c r="PFQ58" s="63"/>
      <c r="PFR58" s="63"/>
      <c r="PFS58" s="63"/>
      <c r="PFT58" s="63"/>
      <c r="PFU58" s="63"/>
      <c r="PFV58" s="63"/>
      <c r="PFW58" s="63"/>
      <c r="PFX58" s="63"/>
      <c r="PFY58" s="63"/>
      <c r="PFZ58" s="63"/>
      <c r="PGA58" s="63"/>
      <c r="PGB58" s="63"/>
      <c r="PGC58" s="63"/>
      <c r="PGD58" s="63"/>
      <c r="PGE58" s="63"/>
      <c r="PGF58" s="63"/>
      <c r="PGG58" s="63"/>
      <c r="PGH58" s="63"/>
      <c r="PGI58" s="63"/>
      <c r="PGJ58" s="63"/>
      <c r="PGK58" s="63"/>
      <c r="PGL58" s="63"/>
      <c r="PGM58" s="63"/>
      <c r="PGN58" s="63"/>
      <c r="PGO58" s="63"/>
      <c r="PGP58" s="63"/>
      <c r="PGQ58" s="63"/>
      <c r="PGR58" s="63"/>
      <c r="PGS58" s="63"/>
      <c r="PGT58" s="63"/>
      <c r="PGU58" s="63"/>
      <c r="PGV58" s="63"/>
      <c r="PGW58" s="63"/>
      <c r="PGX58" s="63"/>
      <c r="PGY58" s="63"/>
      <c r="PGZ58" s="63"/>
      <c r="PHA58" s="63"/>
      <c r="PHB58" s="63"/>
      <c r="PHC58" s="63"/>
      <c r="PHD58" s="63"/>
      <c r="PHE58" s="63"/>
      <c r="PHF58" s="63"/>
      <c r="PHG58" s="63"/>
      <c r="PHH58" s="63"/>
      <c r="PHI58" s="63"/>
      <c r="PHJ58" s="63"/>
      <c r="PHK58" s="63"/>
      <c r="PHL58" s="63"/>
      <c r="PHM58" s="63"/>
      <c r="PHN58" s="63"/>
      <c r="PHO58" s="63"/>
      <c r="PHP58" s="63"/>
      <c r="PHQ58" s="63"/>
      <c r="PHR58" s="63"/>
      <c r="PHS58" s="63"/>
      <c r="PHT58" s="63"/>
      <c r="PHU58" s="63"/>
      <c r="PHV58" s="63"/>
      <c r="PHW58" s="63"/>
      <c r="PHX58" s="63"/>
      <c r="PHY58" s="63"/>
      <c r="PHZ58" s="63"/>
      <c r="PIA58" s="63"/>
      <c r="PIB58" s="63"/>
      <c r="PIC58" s="63"/>
      <c r="PID58" s="63"/>
      <c r="PIE58" s="63"/>
      <c r="PIF58" s="63"/>
      <c r="PIG58" s="63"/>
      <c r="PIH58" s="63"/>
      <c r="PII58" s="63"/>
      <c r="PIJ58" s="63"/>
      <c r="PIK58" s="63"/>
      <c r="PIL58" s="63"/>
      <c r="PIM58" s="63"/>
      <c r="PIN58" s="63"/>
      <c r="PIO58" s="63"/>
      <c r="PIP58" s="63"/>
      <c r="PIQ58" s="63"/>
      <c r="PIR58" s="63"/>
      <c r="PIS58" s="63"/>
      <c r="PIT58" s="63"/>
      <c r="PIU58" s="63"/>
      <c r="PIV58" s="63"/>
      <c r="PIW58" s="63"/>
      <c r="PIX58" s="63"/>
      <c r="PIY58" s="63"/>
      <c r="PIZ58" s="63"/>
      <c r="PJA58" s="63"/>
      <c r="PJB58" s="63"/>
      <c r="PJC58" s="63"/>
      <c r="PJD58" s="63"/>
      <c r="PJE58" s="63"/>
      <c r="PJF58" s="63"/>
      <c r="PJG58" s="63"/>
      <c r="PJH58" s="63"/>
      <c r="PJI58" s="63"/>
      <c r="PJJ58" s="63"/>
      <c r="PJK58" s="63"/>
      <c r="PJL58" s="63"/>
      <c r="PJM58" s="63"/>
      <c r="PJN58" s="63"/>
      <c r="PJO58" s="63"/>
      <c r="PJP58" s="63"/>
      <c r="PJQ58" s="63"/>
      <c r="PJR58" s="63"/>
      <c r="PJS58" s="63"/>
      <c r="PJT58" s="63"/>
      <c r="PJU58" s="63"/>
      <c r="PJV58" s="63"/>
      <c r="PJW58" s="63"/>
      <c r="PJX58" s="63"/>
      <c r="PJY58" s="63"/>
      <c r="PJZ58" s="63"/>
      <c r="PKA58" s="63"/>
      <c r="PKB58" s="63"/>
      <c r="PKC58" s="63"/>
      <c r="PKD58" s="63"/>
      <c r="PKE58" s="63"/>
      <c r="PKF58" s="63"/>
      <c r="PKG58" s="63"/>
      <c r="PKH58" s="63"/>
      <c r="PKI58" s="63"/>
      <c r="PKJ58" s="63"/>
      <c r="PKK58" s="63"/>
      <c r="PKL58" s="63"/>
      <c r="PKM58" s="63"/>
      <c r="PKN58" s="63"/>
      <c r="PKO58" s="63"/>
      <c r="PKP58" s="63"/>
      <c r="PKQ58" s="63"/>
      <c r="PKR58" s="63"/>
      <c r="PKS58" s="63"/>
      <c r="PKT58" s="63"/>
      <c r="PKU58" s="63"/>
      <c r="PKV58" s="63"/>
      <c r="PKW58" s="63"/>
      <c r="PKX58" s="63"/>
      <c r="PKY58" s="63"/>
      <c r="PKZ58" s="63"/>
      <c r="PLA58" s="63"/>
      <c r="PLB58" s="63"/>
      <c r="PLC58" s="63"/>
      <c r="PLD58" s="63"/>
      <c r="PLE58" s="63"/>
      <c r="PLF58" s="63"/>
      <c r="PLG58" s="63"/>
      <c r="PLH58" s="63"/>
      <c r="PLI58" s="63"/>
      <c r="PLJ58" s="63"/>
      <c r="PLK58" s="63"/>
      <c r="PLL58" s="63"/>
      <c r="PLM58" s="63"/>
      <c r="PLN58" s="63"/>
      <c r="PLO58" s="63"/>
      <c r="PLP58" s="63"/>
      <c r="PLQ58" s="63"/>
      <c r="PLR58" s="63"/>
      <c r="PLS58" s="63"/>
      <c r="PLT58" s="63"/>
      <c r="PLU58" s="63"/>
      <c r="PLV58" s="63"/>
      <c r="PLW58" s="63"/>
      <c r="PLX58" s="63"/>
      <c r="PLY58" s="63"/>
      <c r="PLZ58" s="63"/>
      <c r="PMA58" s="63"/>
      <c r="PMB58" s="63"/>
      <c r="PMC58" s="63"/>
      <c r="PMD58" s="63"/>
      <c r="PME58" s="63"/>
      <c r="PMF58" s="63"/>
      <c r="PMG58" s="63"/>
      <c r="PMH58" s="63"/>
      <c r="PMI58" s="63"/>
      <c r="PMJ58" s="63"/>
      <c r="PMK58" s="63"/>
      <c r="PML58" s="63"/>
      <c r="PMM58" s="63"/>
      <c r="PMN58" s="63"/>
      <c r="PMO58" s="63"/>
      <c r="PMP58" s="63"/>
      <c r="PMQ58" s="63"/>
      <c r="PMR58" s="63"/>
      <c r="PMS58" s="63"/>
      <c r="PMT58" s="63"/>
      <c r="PMU58" s="63"/>
      <c r="PMV58" s="63"/>
      <c r="PMW58" s="63"/>
      <c r="PMX58" s="63"/>
      <c r="PMY58" s="63"/>
      <c r="PMZ58" s="63"/>
      <c r="PNA58" s="63"/>
      <c r="PNB58" s="63"/>
      <c r="PNC58" s="63"/>
      <c r="PND58" s="63"/>
      <c r="PNE58" s="63"/>
      <c r="PNF58" s="63"/>
      <c r="PNG58" s="63"/>
      <c r="PNH58" s="63"/>
      <c r="PNI58" s="63"/>
      <c r="PNJ58" s="63"/>
      <c r="PNK58" s="63"/>
      <c r="PNL58" s="63"/>
      <c r="PNM58" s="63"/>
      <c r="PNN58" s="63"/>
      <c r="PNO58" s="63"/>
      <c r="PNP58" s="63"/>
      <c r="PNQ58" s="63"/>
      <c r="PNR58" s="63"/>
      <c r="PNS58" s="63"/>
      <c r="PNT58" s="63"/>
      <c r="PNU58" s="63"/>
      <c r="PNV58" s="63"/>
      <c r="PNW58" s="63"/>
      <c r="PNX58" s="63"/>
      <c r="PNY58" s="63"/>
      <c r="PNZ58" s="63"/>
      <c r="POA58" s="63"/>
      <c r="POB58" s="63"/>
      <c r="POC58" s="63"/>
      <c r="POD58" s="63"/>
      <c r="POE58" s="63"/>
      <c r="POF58" s="63"/>
      <c r="POG58" s="63"/>
      <c r="POH58" s="63"/>
      <c r="POI58" s="63"/>
      <c r="POJ58" s="63"/>
      <c r="POK58" s="63"/>
      <c r="POL58" s="63"/>
      <c r="POM58" s="63"/>
      <c r="PON58" s="63"/>
      <c r="POO58" s="63"/>
      <c r="POP58" s="63"/>
      <c r="POQ58" s="63"/>
      <c r="POR58" s="63"/>
      <c r="POS58" s="63"/>
      <c r="POT58" s="63"/>
      <c r="POU58" s="63"/>
      <c r="POV58" s="63"/>
      <c r="POW58" s="63"/>
      <c r="POX58" s="63"/>
      <c r="POY58" s="63"/>
      <c r="POZ58" s="63"/>
      <c r="PPA58" s="63"/>
      <c r="PPB58" s="63"/>
      <c r="PPC58" s="63"/>
      <c r="PPD58" s="63"/>
      <c r="PPE58" s="63"/>
      <c r="PPF58" s="63"/>
      <c r="PPG58" s="63"/>
      <c r="PPH58" s="63"/>
      <c r="PPI58" s="63"/>
      <c r="PPJ58" s="63"/>
      <c r="PPK58" s="63"/>
      <c r="PPL58" s="63"/>
      <c r="PPM58" s="63"/>
      <c r="PPN58" s="63"/>
      <c r="PPO58" s="63"/>
      <c r="PPP58" s="63"/>
      <c r="PPQ58" s="63"/>
      <c r="PPR58" s="63"/>
      <c r="PPS58" s="63"/>
      <c r="PPT58" s="63"/>
      <c r="PPU58" s="63"/>
      <c r="PPV58" s="63"/>
      <c r="PPW58" s="63"/>
      <c r="PPX58" s="63"/>
      <c r="PPY58" s="63"/>
      <c r="PPZ58" s="63"/>
      <c r="PQA58" s="63"/>
      <c r="PQB58" s="63"/>
      <c r="PQC58" s="63"/>
      <c r="PQD58" s="63"/>
      <c r="PQE58" s="63"/>
      <c r="PQF58" s="63"/>
      <c r="PQG58" s="63"/>
      <c r="PQH58" s="63"/>
      <c r="PQI58" s="63"/>
      <c r="PQJ58" s="63"/>
      <c r="PQK58" s="63"/>
      <c r="PQL58" s="63"/>
      <c r="PQM58" s="63"/>
      <c r="PQN58" s="63"/>
      <c r="PQO58" s="63"/>
      <c r="PQP58" s="63"/>
      <c r="PQQ58" s="63"/>
      <c r="PQR58" s="63"/>
      <c r="PQS58" s="63"/>
      <c r="PQT58" s="63"/>
      <c r="PQU58" s="63"/>
      <c r="PQV58" s="63"/>
      <c r="PQW58" s="63"/>
      <c r="PQX58" s="63"/>
      <c r="PQY58" s="63"/>
      <c r="PQZ58" s="63"/>
      <c r="PRA58" s="63"/>
      <c r="PRB58" s="63"/>
      <c r="PRC58" s="63"/>
      <c r="PRD58" s="63"/>
      <c r="PRE58" s="63"/>
      <c r="PRF58" s="63"/>
      <c r="PRG58" s="63"/>
      <c r="PRH58" s="63"/>
      <c r="PRI58" s="63"/>
      <c r="PRJ58" s="63"/>
      <c r="PRK58" s="63"/>
      <c r="PRL58" s="63"/>
      <c r="PRM58" s="63"/>
      <c r="PRN58" s="63"/>
      <c r="PRO58" s="63"/>
      <c r="PRP58" s="63"/>
      <c r="PRQ58" s="63"/>
      <c r="PRR58" s="63"/>
      <c r="PRS58" s="63"/>
      <c r="PRT58" s="63"/>
      <c r="PRU58" s="63"/>
      <c r="PRV58" s="63"/>
      <c r="PRW58" s="63"/>
      <c r="PRX58" s="63"/>
      <c r="PRY58" s="63"/>
      <c r="PRZ58" s="63"/>
      <c r="PSA58" s="63"/>
      <c r="PSB58" s="63"/>
      <c r="PSC58" s="63"/>
      <c r="PSD58" s="63"/>
      <c r="PSE58" s="63"/>
      <c r="PSF58" s="63"/>
      <c r="PSG58" s="63"/>
      <c r="PSH58" s="63"/>
      <c r="PSI58" s="63"/>
      <c r="PSJ58" s="63"/>
      <c r="PSK58" s="63"/>
      <c r="PSL58" s="63"/>
      <c r="PSM58" s="63"/>
      <c r="PSN58" s="63"/>
      <c r="PSO58" s="63"/>
      <c r="PSP58" s="63"/>
      <c r="PSQ58" s="63"/>
      <c r="PSR58" s="63"/>
      <c r="PSS58" s="63"/>
      <c r="PST58" s="63"/>
      <c r="PSU58" s="63"/>
      <c r="PSV58" s="63"/>
      <c r="PSW58" s="63"/>
      <c r="PSX58" s="63"/>
      <c r="PSY58" s="63"/>
      <c r="PSZ58" s="63"/>
      <c r="PTA58" s="63"/>
      <c r="PTB58" s="63"/>
      <c r="PTC58" s="63"/>
      <c r="PTD58" s="63"/>
      <c r="PTE58" s="63"/>
      <c r="PTF58" s="63"/>
      <c r="PTG58" s="63"/>
      <c r="PTH58" s="63"/>
      <c r="PTI58" s="63"/>
      <c r="PTJ58" s="63"/>
      <c r="PTK58" s="63"/>
      <c r="PTL58" s="63"/>
      <c r="PTM58" s="63"/>
      <c r="PTN58" s="63"/>
      <c r="PTO58" s="63"/>
      <c r="PTP58" s="63"/>
      <c r="PTQ58" s="63"/>
      <c r="PTR58" s="63"/>
      <c r="PTS58" s="63"/>
      <c r="PTT58" s="63"/>
      <c r="PTU58" s="63"/>
      <c r="PTV58" s="63"/>
      <c r="PTW58" s="63"/>
      <c r="PTX58" s="63"/>
      <c r="PTY58" s="63"/>
      <c r="PTZ58" s="63"/>
      <c r="PUA58" s="63"/>
      <c r="PUB58" s="63"/>
      <c r="PUC58" s="63"/>
      <c r="PUD58" s="63"/>
      <c r="PUE58" s="63"/>
      <c r="PUF58" s="63"/>
      <c r="PUG58" s="63"/>
      <c r="PUH58" s="63"/>
      <c r="PUI58" s="63"/>
      <c r="PUJ58" s="63"/>
      <c r="PUK58" s="63"/>
      <c r="PUL58" s="63"/>
      <c r="PUM58" s="63"/>
      <c r="PUN58" s="63"/>
      <c r="PUO58" s="63"/>
      <c r="PUP58" s="63"/>
      <c r="PUQ58" s="63"/>
      <c r="PUR58" s="63"/>
      <c r="PUS58" s="63"/>
      <c r="PUT58" s="63"/>
      <c r="PUU58" s="63"/>
      <c r="PUV58" s="63"/>
      <c r="PUW58" s="63"/>
      <c r="PUX58" s="63"/>
      <c r="PUY58" s="63"/>
      <c r="PUZ58" s="63"/>
      <c r="PVA58" s="63"/>
      <c r="PVB58" s="63"/>
      <c r="PVC58" s="63"/>
      <c r="PVD58" s="63"/>
      <c r="PVE58" s="63"/>
      <c r="PVF58" s="63"/>
      <c r="PVG58" s="63"/>
      <c r="PVH58" s="63"/>
      <c r="PVI58" s="63"/>
      <c r="PVJ58" s="63"/>
      <c r="PVK58" s="63"/>
      <c r="PVL58" s="63"/>
      <c r="PVM58" s="63"/>
      <c r="PVN58" s="63"/>
      <c r="PVO58" s="63"/>
      <c r="PVP58" s="63"/>
      <c r="PVQ58" s="63"/>
      <c r="PVR58" s="63"/>
      <c r="PVS58" s="63"/>
      <c r="PVT58" s="63"/>
      <c r="PVU58" s="63"/>
      <c r="PVV58" s="63"/>
      <c r="PVW58" s="63"/>
      <c r="PVX58" s="63"/>
      <c r="PVY58" s="63"/>
      <c r="PVZ58" s="63"/>
      <c r="PWA58" s="63"/>
      <c r="PWB58" s="63"/>
      <c r="PWC58" s="63"/>
      <c r="PWD58" s="63"/>
      <c r="PWE58" s="63"/>
      <c r="PWF58" s="63"/>
      <c r="PWG58" s="63"/>
      <c r="PWH58" s="63"/>
      <c r="PWI58" s="63"/>
      <c r="PWJ58" s="63"/>
      <c r="PWK58" s="63"/>
      <c r="PWL58" s="63"/>
      <c r="PWM58" s="63"/>
      <c r="PWN58" s="63"/>
      <c r="PWO58" s="63"/>
      <c r="PWP58" s="63"/>
      <c r="PWQ58" s="63"/>
      <c r="PWR58" s="63"/>
      <c r="PWS58" s="63"/>
      <c r="PWT58" s="63"/>
      <c r="PWU58" s="63"/>
      <c r="PWV58" s="63"/>
      <c r="PWW58" s="63"/>
      <c r="PWX58" s="63"/>
      <c r="PWY58" s="63"/>
      <c r="PWZ58" s="63"/>
      <c r="PXA58" s="63"/>
      <c r="PXB58" s="63"/>
      <c r="PXC58" s="63"/>
      <c r="PXD58" s="63"/>
      <c r="PXE58" s="63"/>
      <c r="PXF58" s="63"/>
      <c r="PXG58" s="63"/>
      <c r="PXH58" s="63"/>
      <c r="PXI58" s="63"/>
      <c r="PXJ58" s="63"/>
      <c r="PXK58" s="63"/>
      <c r="PXL58" s="63"/>
      <c r="PXM58" s="63"/>
      <c r="PXN58" s="63"/>
      <c r="PXO58" s="63"/>
      <c r="PXP58" s="63"/>
      <c r="PXQ58" s="63"/>
      <c r="PXR58" s="63"/>
      <c r="PXS58" s="63"/>
      <c r="PXT58" s="63"/>
      <c r="PXU58" s="63"/>
      <c r="PXV58" s="63"/>
      <c r="PXW58" s="63"/>
      <c r="PXX58" s="63"/>
      <c r="PXY58" s="63"/>
      <c r="PXZ58" s="63"/>
      <c r="PYA58" s="63"/>
      <c r="PYB58" s="63"/>
      <c r="PYC58" s="63"/>
      <c r="PYD58" s="63"/>
      <c r="PYE58" s="63"/>
      <c r="PYF58" s="63"/>
      <c r="PYG58" s="63"/>
      <c r="PYH58" s="63"/>
      <c r="PYI58" s="63"/>
      <c r="PYJ58" s="63"/>
      <c r="PYK58" s="63"/>
      <c r="PYL58" s="63"/>
      <c r="PYM58" s="63"/>
      <c r="PYN58" s="63"/>
      <c r="PYO58" s="63"/>
      <c r="PYP58" s="63"/>
      <c r="PYQ58" s="63"/>
      <c r="PYR58" s="63"/>
      <c r="PYS58" s="63"/>
      <c r="PYT58" s="63"/>
      <c r="PYU58" s="63"/>
      <c r="PYV58" s="63"/>
      <c r="PYW58" s="63"/>
      <c r="PYX58" s="63"/>
      <c r="PYY58" s="63"/>
      <c r="PYZ58" s="63"/>
      <c r="PZA58" s="63"/>
      <c r="PZB58" s="63"/>
      <c r="PZC58" s="63"/>
      <c r="PZD58" s="63"/>
      <c r="PZE58" s="63"/>
      <c r="PZF58" s="63"/>
      <c r="PZG58" s="63"/>
      <c r="PZH58" s="63"/>
      <c r="PZI58" s="63"/>
      <c r="PZJ58" s="63"/>
      <c r="PZK58" s="63"/>
      <c r="PZL58" s="63"/>
      <c r="PZM58" s="63"/>
      <c r="PZN58" s="63"/>
      <c r="PZO58" s="63"/>
      <c r="PZP58" s="63"/>
      <c r="PZQ58" s="63"/>
      <c r="PZR58" s="63"/>
      <c r="PZS58" s="63"/>
      <c r="PZT58" s="63"/>
      <c r="PZU58" s="63"/>
      <c r="PZV58" s="63"/>
      <c r="PZW58" s="63"/>
      <c r="PZX58" s="63"/>
      <c r="PZY58" s="63"/>
      <c r="PZZ58" s="63"/>
      <c r="QAA58" s="63"/>
      <c r="QAB58" s="63"/>
      <c r="QAC58" s="63"/>
      <c r="QAD58" s="63"/>
      <c r="QAE58" s="63"/>
      <c r="QAF58" s="63"/>
      <c r="QAG58" s="63"/>
      <c r="QAH58" s="63"/>
      <c r="QAI58" s="63"/>
      <c r="QAJ58" s="63"/>
      <c r="QAK58" s="63"/>
      <c r="QAL58" s="63"/>
      <c r="QAM58" s="63"/>
      <c r="QAN58" s="63"/>
      <c r="QAO58" s="63"/>
      <c r="QAP58" s="63"/>
      <c r="QAQ58" s="63"/>
      <c r="QAR58" s="63"/>
      <c r="QAS58" s="63"/>
      <c r="QAT58" s="63"/>
      <c r="QAU58" s="63"/>
      <c r="QAV58" s="63"/>
      <c r="QAW58" s="63"/>
      <c r="QAX58" s="63"/>
      <c r="QAY58" s="63"/>
      <c r="QAZ58" s="63"/>
      <c r="QBA58" s="63"/>
      <c r="QBB58" s="63"/>
      <c r="QBC58" s="63"/>
      <c r="QBD58" s="63"/>
      <c r="QBE58" s="63"/>
      <c r="QBF58" s="63"/>
      <c r="QBG58" s="63"/>
      <c r="QBH58" s="63"/>
      <c r="QBI58" s="63"/>
      <c r="QBJ58" s="63"/>
      <c r="QBK58" s="63"/>
      <c r="QBL58" s="63"/>
      <c r="QBM58" s="63"/>
      <c r="QBN58" s="63"/>
      <c r="QBO58" s="63"/>
      <c r="QBP58" s="63"/>
      <c r="QBQ58" s="63"/>
      <c r="QBR58" s="63"/>
      <c r="QBS58" s="63"/>
      <c r="QBT58" s="63"/>
      <c r="QBU58" s="63"/>
      <c r="QBV58" s="63"/>
      <c r="QBW58" s="63"/>
      <c r="QBX58" s="63"/>
      <c r="QBY58" s="63"/>
      <c r="QBZ58" s="63"/>
      <c r="QCA58" s="63"/>
      <c r="QCB58" s="63"/>
      <c r="QCC58" s="63"/>
      <c r="QCD58" s="63"/>
      <c r="QCE58" s="63"/>
      <c r="QCF58" s="63"/>
      <c r="QCG58" s="63"/>
      <c r="QCH58" s="63"/>
      <c r="QCI58" s="63"/>
      <c r="QCJ58" s="63"/>
      <c r="QCK58" s="63"/>
      <c r="QCL58" s="63"/>
      <c r="QCM58" s="63"/>
      <c r="QCN58" s="63"/>
      <c r="QCO58" s="63"/>
      <c r="QCP58" s="63"/>
      <c r="QCQ58" s="63"/>
      <c r="QCR58" s="63"/>
      <c r="QCS58" s="63"/>
      <c r="QCT58" s="63"/>
      <c r="QCU58" s="63"/>
      <c r="QCV58" s="63"/>
      <c r="QCW58" s="63"/>
      <c r="QCX58" s="63"/>
      <c r="QCY58" s="63"/>
      <c r="QCZ58" s="63"/>
      <c r="QDA58" s="63"/>
      <c r="QDB58" s="63"/>
      <c r="QDC58" s="63"/>
      <c r="QDD58" s="63"/>
      <c r="QDE58" s="63"/>
      <c r="QDF58" s="63"/>
      <c r="QDG58" s="63"/>
      <c r="QDH58" s="63"/>
      <c r="QDI58" s="63"/>
      <c r="QDJ58" s="63"/>
      <c r="QDK58" s="63"/>
      <c r="QDL58" s="63"/>
      <c r="QDM58" s="63"/>
      <c r="QDN58" s="63"/>
      <c r="QDO58" s="63"/>
      <c r="QDP58" s="63"/>
      <c r="QDQ58" s="63"/>
      <c r="QDR58" s="63"/>
      <c r="QDS58" s="63"/>
      <c r="QDT58" s="63"/>
      <c r="QDU58" s="63"/>
      <c r="QDV58" s="63"/>
      <c r="QDW58" s="63"/>
      <c r="QDX58" s="63"/>
      <c r="QDY58" s="63"/>
      <c r="QDZ58" s="63"/>
      <c r="QEA58" s="63"/>
      <c r="QEB58" s="63"/>
      <c r="QEC58" s="63"/>
      <c r="QED58" s="63"/>
      <c r="QEE58" s="63"/>
      <c r="QEF58" s="63"/>
      <c r="QEG58" s="63"/>
      <c r="QEH58" s="63"/>
      <c r="QEI58" s="63"/>
      <c r="QEJ58" s="63"/>
      <c r="QEK58" s="63"/>
      <c r="QEL58" s="63"/>
      <c r="QEM58" s="63"/>
      <c r="QEN58" s="63"/>
      <c r="QEO58" s="63"/>
      <c r="QEP58" s="63"/>
      <c r="QEQ58" s="63"/>
      <c r="QER58" s="63"/>
      <c r="QES58" s="63"/>
      <c r="QET58" s="63"/>
      <c r="QEU58" s="63"/>
      <c r="QEV58" s="63"/>
      <c r="QEW58" s="63"/>
      <c r="QEX58" s="63"/>
      <c r="QEY58" s="63"/>
      <c r="QEZ58" s="63"/>
      <c r="QFA58" s="63"/>
      <c r="QFB58" s="63"/>
      <c r="QFC58" s="63"/>
      <c r="QFD58" s="63"/>
      <c r="QFE58" s="63"/>
      <c r="QFF58" s="63"/>
      <c r="QFG58" s="63"/>
      <c r="QFH58" s="63"/>
      <c r="QFI58" s="63"/>
      <c r="QFJ58" s="63"/>
      <c r="QFK58" s="63"/>
      <c r="QFL58" s="63"/>
      <c r="QFM58" s="63"/>
      <c r="QFN58" s="63"/>
      <c r="QFO58" s="63"/>
      <c r="QFP58" s="63"/>
      <c r="QFQ58" s="63"/>
      <c r="QFR58" s="63"/>
      <c r="QFS58" s="63"/>
      <c r="QFT58" s="63"/>
      <c r="QFU58" s="63"/>
      <c r="QFV58" s="63"/>
      <c r="QFW58" s="63"/>
      <c r="QFX58" s="63"/>
      <c r="QFY58" s="63"/>
      <c r="QFZ58" s="63"/>
      <c r="QGA58" s="63"/>
      <c r="QGB58" s="63"/>
      <c r="QGC58" s="63"/>
      <c r="QGD58" s="63"/>
      <c r="QGE58" s="63"/>
      <c r="QGF58" s="63"/>
      <c r="QGG58" s="63"/>
      <c r="QGH58" s="63"/>
      <c r="QGI58" s="63"/>
      <c r="QGJ58" s="63"/>
      <c r="QGK58" s="63"/>
      <c r="QGL58" s="63"/>
      <c r="QGM58" s="63"/>
      <c r="QGN58" s="63"/>
      <c r="QGO58" s="63"/>
      <c r="QGP58" s="63"/>
      <c r="QGQ58" s="63"/>
      <c r="QGR58" s="63"/>
      <c r="QGS58" s="63"/>
      <c r="QGT58" s="63"/>
      <c r="QGU58" s="63"/>
      <c r="QGV58" s="63"/>
      <c r="QGW58" s="63"/>
      <c r="QGX58" s="63"/>
      <c r="QGY58" s="63"/>
      <c r="QGZ58" s="63"/>
      <c r="QHA58" s="63"/>
      <c r="QHB58" s="63"/>
      <c r="QHC58" s="63"/>
      <c r="QHD58" s="63"/>
      <c r="QHE58" s="63"/>
      <c r="QHF58" s="63"/>
      <c r="QHG58" s="63"/>
      <c r="QHH58" s="63"/>
      <c r="QHI58" s="63"/>
      <c r="QHJ58" s="63"/>
      <c r="QHK58" s="63"/>
      <c r="QHL58" s="63"/>
      <c r="QHM58" s="63"/>
      <c r="QHN58" s="63"/>
      <c r="QHO58" s="63"/>
      <c r="QHP58" s="63"/>
      <c r="QHQ58" s="63"/>
      <c r="QHR58" s="63"/>
      <c r="QHS58" s="63"/>
      <c r="QHT58" s="63"/>
      <c r="QHU58" s="63"/>
      <c r="QHV58" s="63"/>
      <c r="QHW58" s="63"/>
      <c r="QHX58" s="63"/>
      <c r="QHY58" s="63"/>
      <c r="QHZ58" s="63"/>
      <c r="QIA58" s="63"/>
      <c r="QIB58" s="63"/>
      <c r="QIC58" s="63"/>
      <c r="QID58" s="63"/>
      <c r="QIE58" s="63"/>
      <c r="QIF58" s="63"/>
      <c r="QIG58" s="63"/>
      <c r="QIH58" s="63"/>
      <c r="QII58" s="63"/>
      <c r="QIJ58" s="63"/>
      <c r="QIK58" s="63"/>
      <c r="QIL58" s="63"/>
      <c r="QIM58" s="63"/>
      <c r="QIN58" s="63"/>
      <c r="QIO58" s="63"/>
      <c r="QIP58" s="63"/>
      <c r="QIQ58" s="63"/>
      <c r="QIR58" s="63"/>
      <c r="QIS58" s="63"/>
      <c r="QIT58" s="63"/>
      <c r="QIU58" s="63"/>
      <c r="QIV58" s="63"/>
      <c r="QIW58" s="63"/>
      <c r="QIX58" s="63"/>
      <c r="QIY58" s="63"/>
      <c r="QIZ58" s="63"/>
      <c r="QJA58" s="63"/>
      <c r="QJB58" s="63"/>
      <c r="QJC58" s="63"/>
      <c r="QJD58" s="63"/>
      <c r="QJE58" s="63"/>
      <c r="QJF58" s="63"/>
      <c r="QJG58" s="63"/>
      <c r="QJH58" s="63"/>
      <c r="QJI58" s="63"/>
      <c r="QJJ58" s="63"/>
      <c r="QJK58" s="63"/>
      <c r="QJL58" s="63"/>
      <c r="QJM58" s="63"/>
      <c r="QJN58" s="63"/>
      <c r="QJO58" s="63"/>
      <c r="QJP58" s="63"/>
      <c r="QJQ58" s="63"/>
      <c r="QJR58" s="63"/>
      <c r="QJS58" s="63"/>
      <c r="QJT58" s="63"/>
      <c r="QJU58" s="63"/>
      <c r="QJV58" s="63"/>
      <c r="QJW58" s="63"/>
      <c r="QJX58" s="63"/>
      <c r="QJY58" s="63"/>
      <c r="QJZ58" s="63"/>
      <c r="QKA58" s="63"/>
      <c r="QKB58" s="63"/>
      <c r="QKC58" s="63"/>
      <c r="QKD58" s="63"/>
      <c r="QKE58" s="63"/>
      <c r="QKF58" s="63"/>
      <c r="QKG58" s="63"/>
      <c r="QKH58" s="63"/>
      <c r="QKI58" s="63"/>
      <c r="QKJ58" s="63"/>
      <c r="QKK58" s="63"/>
      <c r="QKL58" s="63"/>
      <c r="QKM58" s="63"/>
      <c r="QKN58" s="63"/>
      <c r="QKO58" s="63"/>
      <c r="QKP58" s="63"/>
      <c r="QKQ58" s="63"/>
      <c r="QKR58" s="63"/>
      <c r="QKS58" s="63"/>
      <c r="QKT58" s="63"/>
      <c r="QKU58" s="63"/>
      <c r="QKV58" s="63"/>
      <c r="QKW58" s="63"/>
      <c r="QKX58" s="63"/>
      <c r="QKY58" s="63"/>
      <c r="QKZ58" s="63"/>
      <c r="QLA58" s="63"/>
      <c r="QLB58" s="63"/>
      <c r="QLC58" s="63"/>
      <c r="QLD58" s="63"/>
      <c r="QLE58" s="63"/>
      <c r="QLF58" s="63"/>
      <c r="QLG58" s="63"/>
      <c r="QLH58" s="63"/>
      <c r="QLI58" s="63"/>
      <c r="QLJ58" s="63"/>
      <c r="QLK58" s="63"/>
      <c r="QLL58" s="63"/>
      <c r="QLM58" s="63"/>
      <c r="QLN58" s="63"/>
      <c r="QLO58" s="63"/>
      <c r="QLP58" s="63"/>
      <c r="QLQ58" s="63"/>
      <c r="QLR58" s="63"/>
      <c r="QLS58" s="63"/>
      <c r="QLT58" s="63"/>
      <c r="QLU58" s="63"/>
      <c r="QLV58" s="63"/>
      <c r="QLW58" s="63"/>
      <c r="QLX58" s="63"/>
      <c r="QLY58" s="63"/>
      <c r="QLZ58" s="63"/>
      <c r="QMA58" s="63"/>
      <c r="QMB58" s="63"/>
      <c r="QMC58" s="63"/>
      <c r="QMD58" s="63"/>
      <c r="QME58" s="63"/>
      <c r="QMF58" s="63"/>
      <c r="QMG58" s="63"/>
      <c r="QMH58" s="63"/>
      <c r="QMI58" s="63"/>
      <c r="QMJ58" s="63"/>
      <c r="QMK58" s="63"/>
      <c r="QML58" s="63"/>
      <c r="QMM58" s="63"/>
      <c r="QMN58" s="63"/>
      <c r="QMO58" s="63"/>
      <c r="QMP58" s="63"/>
      <c r="QMQ58" s="63"/>
      <c r="QMR58" s="63"/>
      <c r="QMS58" s="63"/>
      <c r="QMT58" s="63"/>
      <c r="QMU58" s="63"/>
      <c r="QMV58" s="63"/>
      <c r="QMW58" s="63"/>
      <c r="QMX58" s="63"/>
      <c r="QMY58" s="63"/>
      <c r="QMZ58" s="63"/>
      <c r="QNA58" s="63"/>
      <c r="QNB58" s="63"/>
      <c r="QNC58" s="63"/>
      <c r="QND58" s="63"/>
      <c r="QNE58" s="63"/>
      <c r="QNF58" s="63"/>
      <c r="QNG58" s="63"/>
      <c r="QNH58" s="63"/>
      <c r="QNI58" s="63"/>
      <c r="QNJ58" s="63"/>
      <c r="QNK58" s="63"/>
      <c r="QNL58" s="63"/>
      <c r="QNM58" s="63"/>
      <c r="QNN58" s="63"/>
      <c r="QNO58" s="63"/>
      <c r="QNP58" s="63"/>
      <c r="QNQ58" s="63"/>
      <c r="QNR58" s="63"/>
      <c r="QNS58" s="63"/>
      <c r="QNT58" s="63"/>
      <c r="QNU58" s="63"/>
      <c r="QNV58" s="63"/>
      <c r="QNW58" s="63"/>
      <c r="QNX58" s="63"/>
      <c r="QNY58" s="63"/>
      <c r="QNZ58" s="63"/>
      <c r="QOA58" s="63"/>
      <c r="QOB58" s="63"/>
      <c r="QOC58" s="63"/>
      <c r="QOD58" s="63"/>
      <c r="QOE58" s="63"/>
      <c r="QOF58" s="63"/>
      <c r="QOG58" s="63"/>
      <c r="QOH58" s="63"/>
      <c r="QOI58" s="63"/>
      <c r="QOJ58" s="63"/>
      <c r="QOK58" s="63"/>
      <c r="QOL58" s="63"/>
      <c r="QOM58" s="63"/>
      <c r="QON58" s="63"/>
      <c r="QOO58" s="63"/>
      <c r="QOP58" s="63"/>
      <c r="QOQ58" s="63"/>
      <c r="QOR58" s="63"/>
      <c r="QOS58" s="63"/>
      <c r="QOT58" s="63"/>
      <c r="QOU58" s="63"/>
      <c r="QOV58" s="63"/>
      <c r="QOW58" s="63"/>
      <c r="QOX58" s="63"/>
      <c r="QOY58" s="63"/>
      <c r="QOZ58" s="63"/>
      <c r="QPA58" s="63"/>
      <c r="QPB58" s="63"/>
      <c r="QPC58" s="63"/>
      <c r="QPD58" s="63"/>
      <c r="QPE58" s="63"/>
      <c r="QPF58" s="63"/>
      <c r="QPG58" s="63"/>
      <c r="QPH58" s="63"/>
      <c r="QPI58" s="63"/>
      <c r="QPJ58" s="63"/>
      <c r="QPK58" s="63"/>
      <c r="QPL58" s="63"/>
      <c r="QPM58" s="63"/>
      <c r="QPN58" s="63"/>
      <c r="QPO58" s="63"/>
      <c r="QPP58" s="63"/>
      <c r="QPQ58" s="63"/>
      <c r="QPR58" s="63"/>
      <c r="QPS58" s="63"/>
      <c r="QPT58" s="63"/>
      <c r="QPU58" s="63"/>
      <c r="QPV58" s="63"/>
      <c r="QPW58" s="63"/>
      <c r="QPX58" s="63"/>
      <c r="QPY58" s="63"/>
      <c r="QPZ58" s="63"/>
      <c r="QQA58" s="63"/>
      <c r="QQB58" s="63"/>
      <c r="QQC58" s="63"/>
      <c r="QQD58" s="63"/>
      <c r="QQE58" s="63"/>
      <c r="QQF58" s="63"/>
      <c r="QQG58" s="63"/>
      <c r="QQH58" s="63"/>
      <c r="QQI58" s="63"/>
      <c r="QQJ58" s="63"/>
      <c r="QQK58" s="63"/>
      <c r="QQL58" s="63"/>
      <c r="QQM58" s="63"/>
      <c r="QQN58" s="63"/>
      <c r="QQO58" s="63"/>
      <c r="QQP58" s="63"/>
      <c r="QQQ58" s="63"/>
      <c r="QQR58" s="63"/>
      <c r="QQS58" s="63"/>
      <c r="QQT58" s="63"/>
      <c r="QQU58" s="63"/>
      <c r="QQV58" s="63"/>
      <c r="QQW58" s="63"/>
      <c r="QQX58" s="63"/>
      <c r="QQY58" s="63"/>
      <c r="QQZ58" s="63"/>
      <c r="QRA58" s="63"/>
      <c r="QRB58" s="63"/>
      <c r="QRC58" s="63"/>
      <c r="QRD58" s="63"/>
      <c r="QRE58" s="63"/>
      <c r="QRF58" s="63"/>
      <c r="QRG58" s="63"/>
      <c r="QRH58" s="63"/>
      <c r="QRI58" s="63"/>
      <c r="QRJ58" s="63"/>
      <c r="QRK58" s="63"/>
      <c r="QRL58" s="63"/>
      <c r="QRM58" s="63"/>
      <c r="QRN58" s="63"/>
      <c r="QRO58" s="63"/>
      <c r="QRP58" s="63"/>
      <c r="QRQ58" s="63"/>
      <c r="QRR58" s="63"/>
      <c r="QRS58" s="63"/>
      <c r="QRT58" s="63"/>
      <c r="QRU58" s="63"/>
      <c r="QRV58" s="63"/>
      <c r="QRW58" s="63"/>
      <c r="QRX58" s="63"/>
      <c r="QRY58" s="63"/>
      <c r="QRZ58" s="63"/>
      <c r="QSA58" s="63"/>
      <c r="QSB58" s="63"/>
      <c r="QSC58" s="63"/>
      <c r="QSD58" s="63"/>
      <c r="QSE58" s="63"/>
      <c r="QSF58" s="63"/>
      <c r="QSG58" s="63"/>
      <c r="QSH58" s="63"/>
      <c r="QSI58" s="63"/>
      <c r="QSJ58" s="63"/>
      <c r="QSK58" s="63"/>
      <c r="QSL58" s="63"/>
      <c r="QSM58" s="63"/>
      <c r="QSN58" s="63"/>
      <c r="QSO58" s="63"/>
      <c r="QSP58" s="63"/>
      <c r="QSQ58" s="63"/>
      <c r="QSR58" s="63"/>
      <c r="QSS58" s="63"/>
      <c r="QST58" s="63"/>
      <c r="QSU58" s="63"/>
      <c r="QSV58" s="63"/>
      <c r="QSW58" s="63"/>
      <c r="QSX58" s="63"/>
      <c r="QSY58" s="63"/>
      <c r="QSZ58" s="63"/>
      <c r="QTA58" s="63"/>
      <c r="QTB58" s="63"/>
      <c r="QTC58" s="63"/>
      <c r="QTD58" s="63"/>
      <c r="QTE58" s="63"/>
      <c r="QTF58" s="63"/>
      <c r="QTG58" s="63"/>
      <c r="QTH58" s="63"/>
      <c r="QTI58" s="63"/>
      <c r="QTJ58" s="63"/>
      <c r="QTK58" s="63"/>
      <c r="QTL58" s="63"/>
      <c r="QTM58" s="63"/>
      <c r="QTN58" s="63"/>
      <c r="QTO58" s="63"/>
      <c r="QTP58" s="63"/>
      <c r="QTQ58" s="63"/>
      <c r="QTR58" s="63"/>
      <c r="QTS58" s="63"/>
      <c r="QTT58" s="63"/>
      <c r="QTU58" s="63"/>
      <c r="QTV58" s="63"/>
      <c r="QTW58" s="63"/>
      <c r="QTX58" s="63"/>
      <c r="QTY58" s="63"/>
      <c r="QTZ58" s="63"/>
      <c r="QUA58" s="63"/>
      <c r="QUB58" s="63"/>
      <c r="QUC58" s="63"/>
      <c r="QUD58" s="63"/>
      <c r="QUE58" s="63"/>
      <c r="QUF58" s="63"/>
      <c r="QUG58" s="63"/>
      <c r="QUH58" s="63"/>
      <c r="QUI58" s="63"/>
      <c r="QUJ58" s="63"/>
      <c r="QUK58" s="63"/>
      <c r="QUL58" s="63"/>
      <c r="QUM58" s="63"/>
      <c r="QUN58" s="63"/>
      <c r="QUO58" s="63"/>
      <c r="QUP58" s="63"/>
      <c r="QUQ58" s="63"/>
      <c r="QUR58" s="63"/>
      <c r="QUS58" s="63"/>
      <c r="QUT58" s="63"/>
      <c r="QUU58" s="63"/>
      <c r="QUV58" s="63"/>
      <c r="QUW58" s="63"/>
      <c r="QUX58" s="63"/>
      <c r="QUY58" s="63"/>
      <c r="QUZ58" s="63"/>
      <c r="QVA58" s="63"/>
      <c r="QVB58" s="63"/>
      <c r="QVC58" s="63"/>
      <c r="QVD58" s="63"/>
      <c r="QVE58" s="63"/>
      <c r="QVF58" s="63"/>
      <c r="QVG58" s="63"/>
      <c r="QVH58" s="63"/>
      <c r="QVI58" s="63"/>
      <c r="QVJ58" s="63"/>
      <c r="QVK58" s="63"/>
      <c r="QVL58" s="63"/>
      <c r="QVM58" s="63"/>
      <c r="QVN58" s="63"/>
      <c r="QVO58" s="63"/>
      <c r="QVP58" s="63"/>
      <c r="QVQ58" s="63"/>
      <c r="QVR58" s="63"/>
      <c r="QVS58" s="63"/>
      <c r="QVT58" s="63"/>
      <c r="QVU58" s="63"/>
      <c r="QVV58" s="63"/>
      <c r="QVW58" s="63"/>
      <c r="QVX58" s="63"/>
      <c r="QVY58" s="63"/>
      <c r="QVZ58" s="63"/>
      <c r="QWA58" s="63"/>
      <c r="QWB58" s="63"/>
      <c r="QWC58" s="63"/>
      <c r="QWD58" s="63"/>
      <c r="QWE58" s="63"/>
      <c r="QWF58" s="63"/>
      <c r="QWG58" s="63"/>
      <c r="QWH58" s="63"/>
      <c r="QWI58" s="63"/>
      <c r="QWJ58" s="63"/>
      <c r="QWK58" s="63"/>
      <c r="QWL58" s="63"/>
      <c r="QWM58" s="63"/>
      <c r="QWN58" s="63"/>
      <c r="QWO58" s="63"/>
      <c r="QWP58" s="63"/>
      <c r="QWQ58" s="63"/>
      <c r="QWR58" s="63"/>
      <c r="QWS58" s="63"/>
      <c r="QWT58" s="63"/>
      <c r="QWU58" s="63"/>
      <c r="QWV58" s="63"/>
      <c r="QWW58" s="63"/>
      <c r="QWX58" s="63"/>
      <c r="QWY58" s="63"/>
      <c r="QWZ58" s="63"/>
      <c r="QXA58" s="63"/>
      <c r="QXB58" s="63"/>
      <c r="QXC58" s="63"/>
      <c r="QXD58" s="63"/>
      <c r="QXE58" s="63"/>
      <c r="QXF58" s="63"/>
      <c r="QXG58" s="63"/>
      <c r="QXH58" s="63"/>
      <c r="QXI58" s="63"/>
      <c r="QXJ58" s="63"/>
      <c r="QXK58" s="63"/>
      <c r="QXL58" s="63"/>
      <c r="QXM58" s="63"/>
      <c r="QXN58" s="63"/>
      <c r="QXO58" s="63"/>
      <c r="QXP58" s="63"/>
      <c r="QXQ58" s="63"/>
      <c r="QXR58" s="63"/>
      <c r="QXS58" s="63"/>
      <c r="QXT58" s="63"/>
      <c r="QXU58" s="63"/>
      <c r="QXV58" s="63"/>
      <c r="QXW58" s="63"/>
      <c r="QXX58" s="63"/>
      <c r="QXY58" s="63"/>
      <c r="QXZ58" s="63"/>
      <c r="QYA58" s="63"/>
      <c r="QYB58" s="63"/>
      <c r="QYC58" s="63"/>
      <c r="QYD58" s="63"/>
      <c r="QYE58" s="63"/>
      <c r="QYF58" s="63"/>
      <c r="QYG58" s="63"/>
      <c r="QYH58" s="63"/>
      <c r="QYI58" s="63"/>
      <c r="QYJ58" s="63"/>
      <c r="QYK58" s="63"/>
      <c r="QYL58" s="63"/>
      <c r="QYM58" s="63"/>
      <c r="QYN58" s="63"/>
      <c r="QYO58" s="63"/>
      <c r="QYP58" s="63"/>
      <c r="QYQ58" s="63"/>
      <c r="QYR58" s="63"/>
      <c r="QYS58" s="63"/>
      <c r="QYT58" s="63"/>
      <c r="QYU58" s="63"/>
      <c r="QYV58" s="63"/>
      <c r="QYW58" s="63"/>
      <c r="QYX58" s="63"/>
      <c r="QYY58" s="63"/>
      <c r="QYZ58" s="63"/>
      <c r="QZA58" s="63"/>
      <c r="QZB58" s="63"/>
      <c r="QZC58" s="63"/>
      <c r="QZD58" s="63"/>
      <c r="QZE58" s="63"/>
      <c r="QZF58" s="63"/>
      <c r="QZG58" s="63"/>
      <c r="QZH58" s="63"/>
      <c r="QZI58" s="63"/>
      <c r="QZJ58" s="63"/>
      <c r="QZK58" s="63"/>
      <c r="QZL58" s="63"/>
      <c r="QZM58" s="63"/>
      <c r="QZN58" s="63"/>
      <c r="QZO58" s="63"/>
      <c r="QZP58" s="63"/>
      <c r="QZQ58" s="63"/>
      <c r="QZR58" s="63"/>
      <c r="QZS58" s="63"/>
      <c r="QZT58" s="63"/>
      <c r="QZU58" s="63"/>
      <c r="QZV58" s="63"/>
      <c r="QZW58" s="63"/>
      <c r="QZX58" s="63"/>
      <c r="QZY58" s="63"/>
      <c r="QZZ58" s="63"/>
      <c r="RAA58" s="63"/>
      <c r="RAB58" s="63"/>
      <c r="RAC58" s="63"/>
      <c r="RAD58" s="63"/>
      <c r="RAE58" s="63"/>
      <c r="RAF58" s="63"/>
      <c r="RAG58" s="63"/>
      <c r="RAH58" s="63"/>
      <c r="RAI58" s="63"/>
      <c r="RAJ58" s="63"/>
      <c r="RAK58" s="63"/>
      <c r="RAL58" s="63"/>
      <c r="RAM58" s="63"/>
      <c r="RAN58" s="63"/>
      <c r="RAO58" s="63"/>
      <c r="RAP58" s="63"/>
      <c r="RAQ58" s="63"/>
      <c r="RAR58" s="63"/>
      <c r="RAS58" s="63"/>
      <c r="RAT58" s="63"/>
      <c r="RAU58" s="63"/>
      <c r="RAV58" s="63"/>
      <c r="RAW58" s="63"/>
      <c r="RAX58" s="63"/>
      <c r="RAY58" s="63"/>
      <c r="RAZ58" s="63"/>
      <c r="RBA58" s="63"/>
      <c r="RBB58" s="63"/>
      <c r="RBC58" s="63"/>
      <c r="RBD58" s="63"/>
      <c r="RBE58" s="63"/>
      <c r="RBF58" s="63"/>
      <c r="RBG58" s="63"/>
      <c r="RBH58" s="63"/>
      <c r="RBI58" s="63"/>
      <c r="RBJ58" s="63"/>
      <c r="RBK58" s="63"/>
      <c r="RBL58" s="63"/>
      <c r="RBM58" s="63"/>
      <c r="RBN58" s="63"/>
      <c r="RBO58" s="63"/>
      <c r="RBP58" s="63"/>
      <c r="RBQ58" s="63"/>
      <c r="RBR58" s="63"/>
      <c r="RBS58" s="63"/>
      <c r="RBT58" s="63"/>
      <c r="RBU58" s="63"/>
      <c r="RBV58" s="63"/>
      <c r="RBW58" s="63"/>
      <c r="RBX58" s="63"/>
      <c r="RBY58" s="63"/>
      <c r="RBZ58" s="63"/>
      <c r="RCA58" s="63"/>
      <c r="RCB58" s="63"/>
      <c r="RCC58" s="63"/>
      <c r="RCD58" s="63"/>
      <c r="RCE58" s="63"/>
      <c r="RCF58" s="63"/>
      <c r="RCG58" s="63"/>
      <c r="RCH58" s="63"/>
      <c r="RCI58" s="63"/>
      <c r="RCJ58" s="63"/>
      <c r="RCK58" s="63"/>
      <c r="RCL58" s="63"/>
      <c r="RCM58" s="63"/>
      <c r="RCN58" s="63"/>
      <c r="RCO58" s="63"/>
      <c r="RCP58" s="63"/>
      <c r="RCQ58" s="63"/>
      <c r="RCR58" s="63"/>
      <c r="RCS58" s="63"/>
      <c r="RCT58" s="63"/>
      <c r="RCU58" s="63"/>
      <c r="RCV58" s="63"/>
      <c r="RCW58" s="63"/>
      <c r="RCX58" s="63"/>
      <c r="RCY58" s="63"/>
      <c r="RCZ58" s="63"/>
      <c r="RDA58" s="63"/>
      <c r="RDB58" s="63"/>
      <c r="RDC58" s="63"/>
      <c r="RDD58" s="63"/>
      <c r="RDE58" s="63"/>
      <c r="RDF58" s="63"/>
      <c r="RDG58" s="63"/>
      <c r="RDH58" s="63"/>
      <c r="RDI58" s="63"/>
      <c r="RDJ58" s="63"/>
      <c r="RDK58" s="63"/>
      <c r="RDL58" s="63"/>
      <c r="RDM58" s="63"/>
      <c r="RDN58" s="63"/>
      <c r="RDO58" s="63"/>
      <c r="RDP58" s="63"/>
      <c r="RDQ58" s="63"/>
      <c r="RDR58" s="63"/>
      <c r="RDS58" s="63"/>
      <c r="RDT58" s="63"/>
      <c r="RDU58" s="63"/>
      <c r="RDV58" s="63"/>
      <c r="RDW58" s="63"/>
      <c r="RDX58" s="63"/>
      <c r="RDY58" s="63"/>
      <c r="RDZ58" s="63"/>
      <c r="REA58" s="63"/>
      <c r="REB58" s="63"/>
      <c r="REC58" s="63"/>
      <c r="RED58" s="63"/>
      <c r="REE58" s="63"/>
      <c r="REF58" s="63"/>
      <c r="REG58" s="63"/>
      <c r="REH58" s="63"/>
      <c r="REI58" s="63"/>
      <c r="REJ58" s="63"/>
      <c r="REK58" s="63"/>
      <c r="REL58" s="63"/>
      <c r="REM58" s="63"/>
      <c r="REN58" s="63"/>
      <c r="REO58" s="63"/>
      <c r="REP58" s="63"/>
      <c r="REQ58" s="63"/>
      <c r="RER58" s="63"/>
      <c r="RES58" s="63"/>
      <c r="RET58" s="63"/>
      <c r="REU58" s="63"/>
      <c r="REV58" s="63"/>
      <c r="REW58" s="63"/>
      <c r="REX58" s="63"/>
      <c r="REY58" s="63"/>
      <c r="REZ58" s="63"/>
      <c r="RFA58" s="63"/>
      <c r="RFB58" s="63"/>
      <c r="RFC58" s="63"/>
      <c r="RFD58" s="63"/>
      <c r="RFE58" s="63"/>
      <c r="RFF58" s="63"/>
      <c r="RFG58" s="63"/>
      <c r="RFH58" s="63"/>
      <c r="RFI58" s="63"/>
      <c r="RFJ58" s="63"/>
      <c r="RFK58" s="63"/>
      <c r="RFL58" s="63"/>
      <c r="RFM58" s="63"/>
      <c r="RFN58" s="63"/>
      <c r="RFO58" s="63"/>
      <c r="RFP58" s="63"/>
      <c r="RFQ58" s="63"/>
      <c r="RFR58" s="63"/>
      <c r="RFS58" s="63"/>
      <c r="RFT58" s="63"/>
      <c r="RFU58" s="63"/>
      <c r="RFV58" s="63"/>
      <c r="RFW58" s="63"/>
      <c r="RFX58" s="63"/>
      <c r="RFY58" s="63"/>
      <c r="RFZ58" s="63"/>
      <c r="RGA58" s="63"/>
      <c r="RGB58" s="63"/>
      <c r="RGC58" s="63"/>
      <c r="RGD58" s="63"/>
      <c r="RGE58" s="63"/>
      <c r="RGF58" s="63"/>
      <c r="RGG58" s="63"/>
      <c r="RGH58" s="63"/>
      <c r="RGI58" s="63"/>
      <c r="RGJ58" s="63"/>
      <c r="RGK58" s="63"/>
      <c r="RGL58" s="63"/>
      <c r="RGM58" s="63"/>
      <c r="RGN58" s="63"/>
      <c r="RGO58" s="63"/>
      <c r="RGP58" s="63"/>
      <c r="RGQ58" s="63"/>
      <c r="RGR58" s="63"/>
      <c r="RGS58" s="63"/>
      <c r="RGT58" s="63"/>
      <c r="RGU58" s="63"/>
      <c r="RGV58" s="63"/>
      <c r="RGW58" s="63"/>
      <c r="RGX58" s="63"/>
      <c r="RGY58" s="63"/>
      <c r="RGZ58" s="63"/>
      <c r="RHA58" s="63"/>
      <c r="RHB58" s="63"/>
      <c r="RHC58" s="63"/>
      <c r="RHD58" s="63"/>
      <c r="RHE58" s="63"/>
      <c r="RHF58" s="63"/>
      <c r="RHG58" s="63"/>
      <c r="RHH58" s="63"/>
      <c r="RHI58" s="63"/>
      <c r="RHJ58" s="63"/>
      <c r="RHK58" s="63"/>
      <c r="RHL58" s="63"/>
      <c r="RHM58" s="63"/>
      <c r="RHN58" s="63"/>
      <c r="RHO58" s="63"/>
      <c r="RHP58" s="63"/>
      <c r="RHQ58" s="63"/>
      <c r="RHR58" s="63"/>
      <c r="RHS58" s="63"/>
      <c r="RHT58" s="63"/>
      <c r="RHU58" s="63"/>
      <c r="RHV58" s="63"/>
      <c r="RHW58" s="63"/>
      <c r="RHX58" s="63"/>
      <c r="RHY58" s="63"/>
      <c r="RHZ58" s="63"/>
      <c r="RIA58" s="63"/>
      <c r="RIB58" s="63"/>
      <c r="RIC58" s="63"/>
      <c r="RID58" s="63"/>
      <c r="RIE58" s="63"/>
      <c r="RIF58" s="63"/>
      <c r="RIG58" s="63"/>
      <c r="RIH58" s="63"/>
      <c r="RII58" s="63"/>
      <c r="RIJ58" s="63"/>
      <c r="RIK58" s="63"/>
      <c r="RIL58" s="63"/>
      <c r="RIM58" s="63"/>
      <c r="RIN58" s="63"/>
      <c r="RIO58" s="63"/>
      <c r="RIP58" s="63"/>
      <c r="RIQ58" s="63"/>
      <c r="RIR58" s="63"/>
      <c r="RIS58" s="63"/>
      <c r="RIT58" s="63"/>
      <c r="RIU58" s="63"/>
      <c r="RIV58" s="63"/>
      <c r="RIW58" s="63"/>
      <c r="RIX58" s="63"/>
      <c r="RIY58" s="63"/>
      <c r="RIZ58" s="63"/>
      <c r="RJA58" s="63"/>
      <c r="RJB58" s="63"/>
      <c r="RJC58" s="63"/>
      <c r="RJD58" s="63"/>
      <c r="RJE58" s="63"/>
      <c r="RJF58" s="63"/>
      <c r="RJG58" s="63"/>
      <c r="RJH58" s="63"/>
      <c r="RJI58" s="63"/>
      <c r="RJJ58" s="63"/>
      <c r="RJK58" s="63"/>
      <c r="RJL58" s="63"/>
      <c r="RJM58" s="63"/>
      <c r="RJN58" s="63"/>
      <c r="RJO58" s="63"/>
      <c r="RJP58" s="63"/>
      <c r="RJQ58" s="63"/>
      <c r="RJR58" s="63"/>
      <c r="RJS58" s="63"/>
      <c r="RJT58" s="63"/>
      <c r="RJU58" s="63"/>
      <c r="RJV58" s="63"/>
      <c r="RJW58" s="63"/>
      <c r="RJX58" s="63"/>
      <c r="RJY58" s="63"/>
      <c r="RJZ58" s="63"/>
      <c r="RKA58" s="63"/>
      <c r="RKB58" s="63"/>
      <c r="RKC58" s="63"/>
      <c r="RKD58" s="63"/>
      <c r="RKE58" s="63"/>
      <c r="RKF58" s="63"/>
      <c r="RKG58" s="63"/>
      <c r="RKH58" s="63"/>
      <c r="RKI58" s="63"/>
      <c r="RKJ58" s="63"/>
      <c r="RKK58" s="63"/>
      <c r="RKL58" s="63"/>
      <c r="RKM58" s="63"/>
      <c r="RKN58" s="63"/>
      <c r="RKO58" s="63"/>
      <c r="RKP58" s="63"/>
      <c r="RKQ58" s="63"/>
      <c r="RKR58" s="63"/>
      <c r="RKS58" s="63"/>
      <c r="RKT58" s="63"/>
      <c r="RKU58" s="63"/>
      <c r="RKV58" s="63"/>
      <c r="RKW58" s="63"/>
      <c r="RKX58" s="63"/>
      <c r="RKY58" s="63"/>
      <c r="RKZ58" s="63"/>
      <c r="RLA58" s="63"/>
      <c r="RLB58" s="63"/>
      <c r="RLC58" s="63"/>
      <c r="RLD58" s="63"/>
      <c r="RLE58" s="63"/>
      <c r="RLF58" s="63"/>
      <c r="RLG58" s="63"/>
      <c r="RLH58" s="63"/>
      <c r="RLI58" s="63"/>
      <c r="RLJ58" s="63"/>
      <c r="RLK58" s="63"/>
      <c r="RLL58" s="63"/>
      <c r="RLM58" s="63"/>
      <c r="RLN58" s="63"/>
      <c r="RLO58" s="63"/>
      <c r="RLP58" s="63"/>
      <c r="RLQ58" s="63"/>
      <c r="RLR58" s="63"/>
      <c r="RLS58" s="63"/>
      <c r="RLT58" s="63"/>
      <c r="RLU58" s="63"/>
      <c r="RLV58" s="63"/>
      <c r="RLW58" s="63"/>
      <c r="RLX58" s="63"/>
      <c r="RLY58" s="63"/>
      <c r="RLZ58" s="63"/>
      <c r="RMA58" s="63"/>
      <c r="RMB58" s="63"/>
      <c r="RMC58" s="63"/>
      <c r="RMD58" s="63"/>
      <c r="RME58" s="63"/>
      <c r="RMF58" s="63"/>
      <c r="RMG58" s="63"/>
      <c r="RMH58" s="63"/>
      <c r="RMI58" s="63"/>
      <c r="RMJ58" s="63"/>
      <c r="RMK58" s="63"/>
      <c r="RML58" s="63"/>
      <c r="RMM58" s="63"/>
      <c r="RMN58" s="63"/>
      <c r="RMO58" s="63"/>
      <c r="RMP58" s="63"/>
      <c r="RMQ58" s="63"/>
      <c r="RMR58" s="63"/>
      <c r="RMS58" s="63"/>
      <c r="RMT58" s="63"/>
      <c r="RMU58" s="63"/>
      <c r="RMV58" s="63"/>
      <c r="RMW58" s="63"/>
      <c r="RMX58" s="63"/>
      <c r="RMY58" s="63"/>
      <c r="RMZ58" s="63"/>
      <c r="RNA58" s="63"/>
      <c r="RNB58" s="63"/>
      <c r="RNC58" s="63"/>
      <c r="RND58" s="63"/>
      <c r="RNE58" s="63"/>
      <c r="RNF58" s="63"/>
      <c r="RNG58" s="63"/>
      <c r="RNH58" s="63"/>
      <c r="RNI58" s="63"/>
      <c r="RNJ58" s="63"/>
      <c r="RNK58" s="63"/>
      <c r="RNL58" s="63"/>
      <c r="RNM58" s="63"/>
      <c r="RNN58" s="63"/>
      <c r="RNO58" s="63"/>
      <c r="RNP58" s="63"/>
      <c r="RNQ58" s="63"/>
      <c r="RNR58" s="63"/>
      <c r="RNS58" s="63"/>
      <c r="RNT58" s="63"/>
      <c r="RNU58" s="63"/>
      <c r="RNV58" s="63"/>
      <c r="RNW58" s="63"/>
      <c r="RNX58" s="63"/>
      <c r="RNY58" s="63"/>
      <c r="RNZ58" s="63"/>
      <c r="ROA58" s="63"/>
      <c r="ROB58" s="63"/>
      <c r="ROC58" s="63"/>
      <c r="ROD58" s="63"/>
      <c r="ROE58" s="63"/>
      <c r="ROF58" s="63"/>
      <c r="ROG58" s="63"/>
      <c r="ROH58" s="63"/>
      <c r="ROI58" s="63"/>
      <c r="ROJ58" s="63"/>
      <c r="ROK58" s="63"/>
      <c r="ROL58" s="63"/>
      <c r="ROM58" s="63"/>
      <c r="RON58" s="63"/>
      <c r="ROO58" s="63"/>
      <c r="ROP58" s="63"/>
      <c r="ROQ58" s="63"/>
      <c r="ROR58" s="63"/>
      <c r="ROS58" s="63"/>
      <c r="ROT58" s="63"/>
      <c r="ROU58" s="63"/>
      <c r="ROV58" s="63"/>
      <c r="ROW58" s="63"/>
      <c r="ROX58" s="63"/>
      <c r="ROY58" s="63"/>
      <c r="ROZ58" s="63"/>
      <c r="RPA58" s="63"/>
      <c r="RPB58" s="63"/>
      <c r="RPC58" s="63"/>
      <c r="RPD58" s="63"/>
      <c r="RPE58" s="63"/>
      <c r="RPF58" s="63"/>
      <c r="RPG58" s="63"/>
      <c r="RPH58" s="63"/>
      <c r="RPI58" s="63"/>
      <c r="RPJ58" s="63"/>
      <c r="RPK58" s="63"/>
      <c r="RPL58" s="63"/>
      <c r="RPM58" s="63"/>
      <c r="RPN58" s="63"/>
      <c r="RPO58" s="63"/>
      <c r="RPP58" s="63"/>
      <c r="RPQ58" s="63"/>
      <c r="RPR58" s="63"/>
      <c r="RPS58" s="63"/>
      <c r="RPT58" s="63"/>
      <c r="RPU58" s="63"/>
      <c r="RPV58" s="63"/>
      <c r="RPW58" s="63"/>
      <c r="RPX58" s="63"/>
      <c r="RPY58" s="63"/>
      <c r="RPZ58" s="63"/>
      <c r="RQA58" s="63"/>
      <c r="RQB58" s="63"/>
      <c r="RQC58" s="63"/>
      <c r="RQD58" s="63"/>
      <c r="RQE58" s="63"/>
      <c r="RQF58" s="63"/>
      <c r="RQG58" s="63"/>
      <c r="RQH58" s="63"/>
      <c r="RQI58" s="63"/>
      <c r="RQJ58" s="63"/>
      <c r="RQK58" s="63"/>
      <c r="RQL58" s="63"/>
      <c r="RQM58" s="63"/>
      <c r="RQN58" s="63"/>
      <c r="RQO58" s="63"/>
      <c r="RQP58" s="63"/>
      <c r="RQQ58" s="63"/>
      <c r="RQR58" s="63"/>
      <c r="RQS58" s="63"/>
      <c r="RQT58" s="63"/>
      <c r="RQU58" s="63"/>
      <c r="RQV58" s="63"/>
      <c r="RQW58" s="63"/>
      <c r="RQX58" s="63"/>
      <c r="RQY58" s="63"/>
      <c r="RQZ58" s="63"/>
      <c r="RRA58" s="63"/>
      <c r="RRB58" s="63"/>
      <c r="RRC58" s="63"/>
      <c r="RRD58" s="63"/>
      <c r="RRE58" s="63"/>
      <c r="RRF58" s="63"/>
      <c r="RRG58" s="63"/>
      <c r="RRH58" s="63"/>
      <c r="RRI58" s="63"/>
      <c r="RRJ58" s="63"/>
      <c r="RRK58" s="63"/>
      <c r="RRL58" s="63"/>
      <c r="RRM58" s="63"/>
      <c r="RRN58" s="63"/>
      <c r="RRO58" s="63"/>
      <c r="RRP58" s="63"/>
      <c r="RRQ58" s="63"/>
      <c r="RRR58" s="63"/>
      <c r="RRS58" s="63"/>
      <c r="RRT58" s="63"/>
      <c r="RRU58" s="63"/>
      <c r="RRV58" s="63"/>
      <c r="RRW58" s="63"/>
      <c r="RRX58" s="63"/>
      <c r="RRY58" s="63"/>
      <c r="RRZ58" s="63"/>
      <c r="RSA58" s="63"/>
      <c r="RSB58" s="63"/>
      <c r="RSC58" s="63"/>
      <c r="RSD58" s="63"/>
      <c r="RSE58" s="63"/>
      <c r="RSF58" s="63"/>
      <c r="RSG58" s="63"/>
      <c r="RSH58" s="63"/>
      <c r="RSI58" s="63"/>
      <c r="RSJ58" s="63"/>
      <c r="RSK58" s="63"/>
      <c r="RSL58" s="63"/>
      <c r="RSM58" s="63"/>
      <c r="RSN58" s="63"/>
      <c r="RSO58" s="63"/>
      <c r="RSP58" s="63"/>
      <c r="RSQ58" s="63"/>
      <c r="RSR58" s="63"/>
      <c r="RSS58" s="63"/>
      <c r="RST58" s="63"/>
      <c r="RSU58" s="63"/>
      <c r="RSV58" s="63"/>
      <c r="RSW58" s="63"/>
      <c r="RSX58" s="63"/>
      <c r="RSY58" s="63"/>
      <c r="RSZ58" s="63"/>
      <c r="RTA58" s="63"/>
      <c r="RTB58" s="63"/>
      <c r="RTC58" s="63"/>
      <c r="RTD58" s="63"/>
      <c r="RTE58" s="63"/>
      <c r="RTF58" s="63"/>
      <c r="RTG58" s="63"/>
      <c r="RTH58" s="63"/>
      <c r="RTI58" s="63"/>
      <c r="RTJ58" s="63"/>
      <c r="RTK58" s="63"/>
      <c r="RTL58" s="63"/>
      <c r="RTM58" s="63"/>
      <c r="RTN58" s="63"/>
      <c r="RTO58" s="63"/>
      <c r="RTP58" s="63"/>
      <c r="RTQ58" s="63"/>
      <c r="RTR58" s="63"/>
      <c r="RTS58" s="63"/>
      <c r="RTT58" s="63"/>
      <c r="RTU58" s="63"/>
      <c r="RTV58" s="63"/>
      <c r="RTW58" s="63"/>
      <c r="RTX58" s="63"/>
      <c r="RTY58" s="63"/>
      <c r="RTZ58" s="63"/>
      <c r="RUA58" s="63"/>
      <c r="RUB58" s="63"/>
      <c r="RUC58" s="63"/>
      <c r="RUD58" s="63"/>
      <c r="RUE58" s="63"/>
      <c r="RUF58" s="63"/>
      <c r="RUG58" s="63"/>
      <c r="RUH58" s="63"/>
      <c r="RUI58" s="63"/>
      <c r="RUJ58" s="63"/>
      <c r="RUK58" s="63"/>
      <c r="RUL58" s="63"/>
      <c r="RUM58" s="63"/>
      <c r="RUN58" s="63"/>
      <c r="RUO58" s="63"/>
      <c r="RUP58" s="63"/>
      <c r="RUQ58" s="63"/>
      <c r="RUR58" s="63"/>
      <c r="RUS58" s="63"/>
      <c r="RUT58" s="63"/>
      <c r="RUU58" s="63"/>
      <c r="RUV58" s="63"/>
      <c r="RUW58" s="63"/>
      <c r="RUX58" s="63"/>
      <c r="RUY58" s="63"/>
      <c r="RUZ58" s="63"/>
      <c r="RVA58" s="63"/>
      <c r="RVB58" s="63"/>
      <c r="RVC58" s="63"/>
      <c r="RVD58" s="63"/>
      <c r="RVE58" s="63"/>
      <c r="RVF58" s="63"/>
      <c r="RVG58" s="63"/>
      <c r="RVH58" s="63"/>
      <c r="RVI58" s="63"/>
      <c r="RVJ58" s="63"/>
      <c r="RVK58" s="63"/>
      <c r="RVL58" s="63"/>
      <c r="RVM58" s="63"/>
      <c r="RVN58" s="63"/>
      <c r="RVO58" s="63"/>
      <c r="RVP58" s="63"/>
      <c r="RVQ58" s="63"/>
      <c r="RVR58" s="63"/>
      <c r="RVS58" s="63"/>
      <c r="RVT58" s="63"/>
      <c r="RVU58" s="63"/>
      <c r="RVV58" s="63"/>
      <c r="RVW58" s="63"/>
      <c r="RVX58" s="63"/>
      <c r="RVY58" s="63"/>
      <c r="RVZ58" s="63"/>
      <c r="RWA58" s="63"/>
      <c r="RWB58" s="63"/>
      <c r="RWC58" s="63"/>
      <c r="RWD58" s="63"/>
      <c r="RWE58" s="63"/>
      <c r="RWF58" s="63"/>
      <c r="RWG58" s="63"/>
      <c r="RWH58" s="63"/>
      <c r="RWI58" s="63"/>
      <c r="RWJ58" s="63"/>
      <c r="RWK58" s="63"/>
      <c r="RWL58" s="63"/>
      <c r="RWM58" s="63"/>
      <c r="RWN58" s="63"/>
      <c r="RWO58" s="63"/>
      <c r="RWP58" s="63"/>
      <c r="RWQ58" s="63"/>
      <c r="RWR58" s="63"/>
      <c r="RWS58" s="63"/>
      <c r="RWT58" s="63"/>
      <c r="RWU58" s="63"/>
      <c r="RWV58" s="63"/>
      <c r="RWW58" s="63"/>
      <c r="RWX58" s="63"/>
      <c r="RWY58" s="63"/>
      <c r="RWZ58" s="63"/>
      <c r="RXA58" s="63"/>
      <c r="RXB58" s="63"/>
      <c r="RXC58" s="63"/>
      <c r="RXD58" s="63"/>
      <c r="RXE58" s="63"/>
      <c r="RXF58" s="63"/>
      <c r="RXG58" s="63"/>
      <c r="RXH58" s="63"/>
      <c r="RXI58" s="63"/>
      <c r="RXJ58" s="63"/>
      <c r="RXK58" s="63"/>
      <c r="RXL58" s="63"/>
      <c r="RXM58" s="63"/>
      <c r="RXN58" s="63"/>
      <c r="RXO58" s="63"/>
      <c r="RXP58" s="63"/>
      <c r="RXQ58" s="63"/>
      <c r="RXR58" s="63"/>
      <c r="RXS58" s="63"/>
      <c r="RXT58" s="63"/>
      <c r="RXU58" s="63"/>
      <c r="RXV58" s="63"/>
      <c r="RXW58" s="63"/>
      <c r="RXX58" s="63"/>
      <c r="RXY58" s="63"/>
      <c r="RXZ58" s="63"/>
      <c r="RYA58" s="63"/>
      <c r="RYB58" s="63"/>
      <c r="RYC58" s="63"/>
      <c r="RYD58" s="63"/>
      <c r="RYE58" s="63"/>
      <c r="RYF58" s="63"/>
      <c r="RYG58" s="63"/>
      <c r="RYH58" s="63"/>
      <c r="RYI58" s="63"/>
      <c r="RYJ58" s="63"/>
      <c r="RYK58" s="63"/>
      <c r="RYL58" s="63"/>
      <c r="RYM58" s="63"/>
      <c r="RYN58" s="63"/>
      <c r="RYO58" s="63"/>
      <c r="RYP58" s="63"/>
      <c r="RYQ58" s="63"/>
      <c r="RYR58" s="63"/>
      <c r="RYS58" s="63"/>
      <c r="RYT58" s="63"/>
      <c r="RYU58" s="63"/>
      <c r="RYV58" s="63"/>
      <c r="RYW58" s="63"/>
      <c r="RYX58" s="63"/>
      <c r="RYY58" s="63"/>
      <c r="RYZ58" s="63"/>
      <c r="RZA58" s="63"/>
      <c r="RZB58" s="63"/>
      <c r="RZC58" s="63"/>
      <c r="RZD58" s="63"/>
      <c r="RZE58" s="63"/>
      <c r="RZF58" s="63"/>
      <c r="RZG58" s="63"/>
      <c r="RZH58" s="63"/>
      <c r="RZI58" s="63"/>
      <c r="RZJ58" s="63"/>
      <c r="RZK58" s="63"/>
      <c r="RZL58" s="63"/>
      <c r="RZM58" s="63"/>
      <c r="RZN58" s="63"/>
      <c r="RZO58" s="63"/>
      <c r="RZP58" s="63"/>
      <c r="RZQ58" s="63"/>
      <c r="RZR58" s="63"/>
      <c r="RZS58" s="63"/>
      <c r="RZT58" s="63"/>
      <c r="RZU58" s="63"/>
      <c r="RZV58" s="63"/>
      <c r="RZW58" s="63"/>
      <c r="RZX58" s="63"/>
      <c r="RZY58" s="63"/>
      <c r="RZZ58" s="63"/>
      <c r="SAA58" s="63"/>
      <c r="SAB58" s="63"/>
      <c r="SAC58" s="63"/>
      <c r="SAD58" s="63"/>
      <c r="SAE58" s="63"/>
      <c r="SAF58" s="63"/>
      <c r="SAG58" s="63"/>
      <c r="SAH58" s="63"/>
      <c r="SAI58" s="63"/>
      <c r="SAJ58" s="63"/>
      <c r="SAK58" s="63"/>
      <c r="SAL58" s="63"/>
      <c r="SAM58" s="63"/>
      <c r="SAN58" s="63"/>
      <c r="SAO58" s="63"/>
      <c r="SAP58" s="63"/>
      <c r="SAQ58" s="63"/>
      <c r="SAR58" s="63"/>
      <c r="SAS58" s="63"/>
      <c r="SAT58" s="63"/>
      <c r="SAU58" s="63"/>
      <c r="SAV58" s="63"/>
      <c r="SAW58" s="63"/>
      <c r="SAX58" s="63"/>
      <c r="SAY58" s="63"/>
      <c r="SAZ58" s="63"/>
      <c r="SBA58" s="63"/>
      <c r="SBB58" s="63"/>
      <c r="SBC58" s="63"/>
      <c r="SBD58" s="63"/>
      <c r="SBE58" s="63"/>
      <c r="SBF58" s="63"/>
      <c r="SBG58" s="63"/>
      <c r="SBH58" s="63"/>
      <c r="SBI58" s="63"/>
      <c r="SBJ58" s="63"/>
      <c r="SBK58" s="63"/>
      <c r="SBL58" s="63"/>
      <c r="SBM58" s="63"/>
      <c r="SBN58" s="63"/>
      <c r="SBO58" s="63"/>
      <c r="SBP58" s="63"/>
      <c r="SBQ58" s="63"/>
      <c r="SBR58" s="63"/>
      <c r="SBS58" s="63"/>
      <c r="SBT58" s="63"/>
      <c r="SBU58" s="63"/>
      <c r="SBV58" s="63"/>
      <c r="SBW58" s="63"/>
      <c r="SBX58" s="63"/>
      <c r="SBY58" s="63"/>
      <c r="SBZ58" s="63"/>
      <c r="SCA58" s="63"/>
      <c r="SCB58" s="63"/>
      <c r="SCC58" s="63"/>
      <c r="SCD58" s="63"/>
      <c r="SCE58" s="63"/>
      <c r="SCF58" s="63"/>
      <c r="SCG58" s="63"/>
      <c r="SCH58" s="63"/>
      <c r="SCI58" s="63"/>
      <c r="SCJ58" s="63"/>
      <c r="SCK58" s="63"/>
      <c r="SCL58" s="63"/>
      <c r="SCM58" s="63"/>
      <c r="SCN58" s="63"/>
      <c r="SCO58" s="63"/>
      <c r="SCP58" s="63"/>
      <c r="SCQ58" s="63"/>
      <c r="SCR58" s="63"/>
      <c r="SCS58" s="63"/>
      <c r="SCT58" s="63"/>
      <c r="SCU58" s="63"/>
      <c r="SCV58" s="63"/>
      <c r="SCW58" s="63"/>
      <c r="SCX58" s="63"/>
      <c r="SCY58" s="63"/>
      <c r="SCZ58" s="63"/>
      <c r="SDA58" s="63"/>
      <c r="SDB58" s="63"/>
      <c r="SDC58" s="63"/>
      <c r="SDD58" s="63"/>
      <c r="SDE58" s="63"/>
      <c r="SDF58" s="63"/>
      <c r="SDG58" s="63"/>
      <c r="SDH58" s="63"/>
      <c r="SDI58" s="63"/>
      <c r="SDJ58" s="63"/>
      <c r="SDK58" s="63"/>
      <c r="SDL58" s="63"/>
      <c r="SDM58" s="63"/>
      <c r="SDN58" s="63"/>
      <c r="SDO58" s="63"/>
      <c r="SDP58" s="63"/>
      <c r="SDQ58" s="63"/>
      <c r="SDR58" s="63"/>
      <c r="SDS58" s="63"/>
      <c r="SDT58" s="63"/>
      <c r="SDU58" s="63"/>
      <c r="SDV58" s="63"/>
      <c r="SDW58" s="63"/>
      <c r="SDX58" s="63"/>
      <c r="SDY58" s="63"/>
      <c r="SDZ58" s="63"/>
      <c r="SEA58" s="63"/>
      <c r="SEB58" s="63"/>
      <c r="SEC58" s="63"/>
      <c r="SED58" s="63"/>
      <c r="SEE58" s="63"/>
      <c r="SEF58" s="63"/>
      <c r="SEG58" s="63"/>
      <c r="SEH58" s="63"/>
      <c r="SEI58" s="63"/>
      <c r="SEJ58" s="63"/>
      <c r="SEK58" s="63"/>
      <c r="SEL58" s="63"/>
      <c r="SEM58" s="63"/>
      <c r="SEN58" s="63"/>
      <c r="SEO58" s="63"/>
      <c r="SEP58" s="63"/>
      <c r="SEQ58" s="63"/>
      <c r="SER58" s="63"/>
      <c r="SES58" s="63"/>
      <c r="SET58" s="63"/>
      <c r="SEU58" s="63"/>
      <c r="SEV58" s="63"/>
      <c r="SEW58" s="63"/>
      <c r="SEX58" s="63"/>
      <c r="SEY58" s="63"/>
      <c r="SEZ58" s="63"/>
      <c r="SFA58" s="63"/>
      <c r="SFB58" s="63"/>
      <c r="SFC58" s="63"/>
      <c r="SFD58" s="63"/>
      <c r="SFE58" s="63"/>
      <c r="SFF58" s="63"/>
      <c r="SFG58" s="63"/>
      <c r="SFH58" s="63"/>
      <c r="SFI58" s="63"/>
      <c r="SFJ58" s="63"/>
      <c r="SFK58" s="63"/>
      <c r="SFL58" s="63"/>
      <c r="SFM58" s="63"/>
      <c r="SFN58" s="63"/>
      <c r="SFO58" s="63"/>
      <c r="SFP58" s="63"/>
      <c r="SFQ58" s="63"/>
      <c r="SFR58" s="63"/>
      <c r="SFS58" s="63"/>
      <c r="SFT58" s="63"/>
      <c r="SFU58" s="63"/>
      <c r="SFV58" s="63"/>
      <c r="SFW58" s="63"/>
      <c r="SFX58" s="63"/>
      <c r="SFY58" s="63"/>
      <c r="SFZ58" s="63"/>
      <c r="SGA58" s="63"/>
      <c r="SGB58" s="63"/>
      <c r="SGC58" s="63"/>
      <c r="SGD58" s="63"/>
      <c r="SGE58" s="63"/>
      <c r="SGF58" s="63"/>
      <c r="SGG58" s="63"/>
      <c r="SGH58" s="63"/>
      <c r="SGI58" s="63"/>
      <c r="SGJ58" s="63"/>
      <c r="SGK58" s="63"/>
      <c r="SGL58" s="63"/>
      <c r="SGM58" s="63"/>
      <c r="SGN58" s="63"/>
      <c r="SGO58" s="63"/>
      <c r="SGP58" s="63"/>
      <c r="SGQ58" s="63"/>
      <c r="SGR58" s="63"/>
      <c r="SGS58" s="63"/>
      <c r="SGT58" s="63"/>
      <c r="SGU58" s="63"/>
      <c r="SGV58" s="63"/>
      <c r="SGW58" s="63"/>
      <c r="SGX58" s="63"/>
      <c r="SGY58" s="63"/>
      <c r="SGZ58" s="63"/>
      <c r="SHA58" s="63"/>
      <c r="SHB58" s="63"/>
      <c r="SHC58" s="63"/>
      <c r="SHD58" s="63"/>
      <c r="SHE58" s="63"/>
      <c r="SHF58" s="63"/>
      <c r="SHG58" s="63"/>
      <c r="SHH58" s="63"/>
      <c r="SHI58" s="63"/>
      <c r="SHJ58" s="63"/>
      <c r="SHK58" s="63"/>
      <c r="SHL58" s="63"/>
      <c r="SHM58" s="63"/>
      <c r="SHN58" s="63"/>
      <c r="SHO58" s="63"/>
      <c r="SHP58" s="63"/>
      <c r="SHQ58" s="63"/>
      <c r="SHR58" s="63"/>
      <c r="SHS58" s="63"/>
      <c r="SHT58" s="63"/>
      <c r="SHU58" s="63"/>
      <c r="SHV58" s="63"/>
      <c r="SHW58" s="63"/>
      <c r="SHX58" s="63"/>
      <c r="SHY58" s="63"/>
      <c r="SHZ58" s="63"/>
      <c r="SIA58" s="63"/>
      <c r="SIB58" s="63"/>
      <c r="SIC58" s="63"/>
      <c r="SID58" s="63"/>
      <c r="SIE58" s="63"/>
      <c r="SIF58" s="63"/>
      <c r="SIG58" s="63"/>
      <c r="SIH58" s="63"/>
      <c r="SII58" s="63"/>
      <c r="SIJ58" s="63"/>
      <c r="SIK58" s="63"/>
      <c r="SIL58" s="63"/>
      <c r="SIM58" s="63"/>
      <c r="SIN58" s="63"/>
      <c r="SIO58" s="63"/>
      <c r="SIP58" s="63"/>
      <c r="SIQ58" s="63"/>
      <c r="SIR58" s="63"/>
      <c r="SIS58" s="63"/>
      <c r="SIT58" s="63"/>
      <c r="SIU58" s="63"/>
      <c r="SIV58" s="63"/>
      <c r="SIW58" s="63"/>
      <c r="SIX58" s="63"/>
      <c r="SIY58" s="63"/>
      <c r="SIZ58" s="63"/>
      <c r="SJA58" s="63"/>
      <c r="SJB58" s="63"/>
      <c r="SJC58" s="63"/>
      <c r="SJD58" s="63"/>
      <c r="SJE58" s="63"/>
      <c r="SJF58" s="63"/>
      <c r="SJG58" s="63"/>
      <c r="SJH58" s="63"/>
      <c r="SJI58" s="63"/>
      <c r="SJJ58" s="63"/>
      <c r="SJK58" s="63"/>
      <c r="SJL58" s="63"/>
      <c r="SJM58" s="63"/>
      <c r="SJN58" s="63"/>
      <c r="SJO58" s="63"/>
      <c r="SJP58" s="63"/>
      <c r="SJQ58" s="63"/>
      <c r="SJR58" s="63"/>
      <c r="SJS58" s="63"/>
      <c r="SJT58" s="63"/>
      <c r="SJU58" s="63"/>
      <c r="SJV58" s="63"/>
      <c r="SJW58" s="63"/>
      <c r="SJX58" s="63"/>
      <c r="SJY58" s="63"/>
      <c r="SJZ58" s="63"/>
      <c r="SKA58" s="63"/>
      <c r="SKB58" s="63"/>
      <c r="SKC58" s="63"/>
      <c r="SKD58" s="63"/>
      <c r="SKE58" s="63"/>
      <c r="SKF58" s="63"/>
      <c r="SKG58" s="63"/>
      <c r="SKH58" s="63"/>
      <c r="SKI58" s="63"/>
      <c r="SKJ58" s="63"/>
      <c r="SKK58" s="63"/>
      <c r="SKL58" s="63"/>
      <c r="SKM58" s="63"/>
      <c r="SKN58" s="63"/>
      <c r="SKO58" s="63"/>
      <c r="SKP58" s="63"/>
      <c r="SKQ58" s="63"/>
      <c r="SKR58" s="63"/>
      <c r="SKS58" s="63"/>
      <c r="SKT58" s="63"/>
      <c r="SKU58" s="63"/>
      <c r="SKV58" s="63"/>
      <c r="SKW58" s="63"/>
      <c r="SKX58" s="63"/>
      <c r="SKY58" s="63"/>
      <c r="SKZ58" s="63"/>
      <c r="SLA58" s="63"/>
      <c r="SLB58" s="63"/>
      <c r="SLC58" s="63"/>
      <c r="SLD58" s="63"/>
      <c r="SLE58" s="63"/>
      <c r="SLF58" s="63"/>
      <c r="SLG58" s="63"/>
      <c r="SLH58" s="63"/>
      <c r="SLI58" s="63"/>
      <c r="SLJ58" s="63"/>
      <c r="SLK58" s="63"/>
      <c r="SLL58" s="63"/>
      <c r="SLM58" s="63"/>
      <c r="SLN58" s="63"/>
      <c r="SLO58" s="63"/>
      <c r="SLP58" s="63"/>
      <c r="SLQ58" s="63"/>
      <c r="SLR58" s="63"/>
      <c r="SLS58" s="63"/>
      <c r="SLT58" s="63"/>
      <c r="SLU58" s="63"/>
      <c r="SLV58" s="63"/>
      <c r="SLW58" s="63"/>
      <c r="SLX58" s="63"/>
      <c r="SLY58" s="63"/>
      <c r="SLZ58" s="63"/>
      <c r="SMA58" s="63"/>
      <c r="SMB58" s="63"/>
      <c r="SMC58" s="63"/>
      <c r="SMD58" s="63"/>
      <c r="SME58" s="63"/>
      <c r="SMF58" s="63"/>
      <c r="SMG58" s="63"/>
      <c r="SMH58" s="63"/>
      <c r="SMI58" s="63"/>
      <c r="SMJ58" s="63"/>
      <c r="SMK58" s="63"/>
      <c r="SML58" s="63"/>
      <c r="SMM58" s="63"/>
      <c r="SMN58" s="63"/>
      <c r="SMO58" s="63"/>
      <c r="SMP58" s="63"/>
      <c r="SMQ58" s="63"/>
      <c r="SMR58" s="63"/>
      <c r="SMS58" s="63"/>
      <c r="SMT58" s="63"/>
      <c r="SMU58" s="63"/>
      <c r="SMV58" s="63"/>
      <c r="SMW58" s="63"/>
      <c r="SMX58" s="63"/>
      <c r="SMY58" s="63"/>
      <c r="SMZ58" s="63"/>
      <c r="SNA58" s="63"/>
      <c r="SNB58" s="63"/>
      <c r="SNC58" s="63"/>
      <c r="SND58" s="63"/>
      <c r="SNE58" s="63"/>
      <c r="SNF58" s="63"/>
      <c r="SNG58" s="63"/>
      <c r="SNH58" s="63"/>
      <c r="SNI58" s="63"/>
      <c r="SNJ58" s="63"/>
      <c r="SNK58" s="63"/>
      <c r="SNL58" s="63"/>
      <c r="SNM58" s="63"/>
      <c r="SNN58" s="63"/>
      <c r="SNO58" s="63"/>
      <c r="SNP58" s="63"/>
      <c r="SNQ58" s="63"/>
      <c r="SNR58" s="63"/>
      <c r="SNS58" s="63"/>
      <c r="SNT58" s="63"/>
      <c r="SNU58" s="63"/>
      <c r="SNV58" s="63"/>
      <c r="SNW58" s="63"/>
      <c r="SNX58" s="63"/>
      <c r="SNY58" s="63"/>
      <c r="SNZ58" s="63"/>
      <c r="SOA58" s="63"/>
      <c r="SOB58" s="63"/>
      <c r="SOC58" s="63"/>
      <c r="SOD58" s="63"/>
      <c r="SOE58" s="63"/>
      <c r="SOF58" s="63"/>
      <c r="SOG58" s="63"/>
      <c r="SOH58" s="63"/>
      <c r="SOI58" s="63"/>
      <c r="SOJ58" s="63"/>
      <c r="SOK58" s="63"/>
      <c r="SOL58" s="63"/>
      <c r="SOM58" s="63"/>
      <c r="SON58" s="63"/>
      <c r="SOO58" s="63"/>
      <c r="SOP58" s="63"/>
      <c r="SOQ58" s="63"/>
      <c r="SOR58" s="63"/>
      <c r="SOS58" s="63"/>
      <c r="SOT58" s="63"/>
      <c r="SOU58" s="63"/>
      <c r="SOV58" s="63"/>
      <c r="SOW58" s="63"/>
      <c r="SOX58" s="63"/>
      <c r="SOY58" s="63"/>
      <c r="SOZ58" s="63"/>
      <c r="SPA58" s="63"/>
      <c r="SPB58" s="63"/>
      <c r="SPC58" s="63"/>
      <c r="SPD58" s="63"/>
      <c r="SPE58" s="63"/>
      <c r="SPF58" s="63"/>
      <c r="SPG58" s="63"/>
      <c r="SPH58" s="63"/>
      <c r="SPI58" s="63"/>
      <c r="SPJ58" s="63"/>
      <c r="SPK58" s="63"/>
      <c r="SPL58" s="63"/>
      <c r="SPM58" s="63"/>
      <c r="SPN58" s="63"/>
      <c r="SPO58" s="63"/>
      <c r="SPP58" s="63"/>
      <c r="SPQ58" s="63"/>
      <c r="SPR58" s="63"/>
      <c r="SPS58" s="63"/>
      <c r="SPT58" s="63"/>
      <c r="SPU58" s="63"/>
      <c r="SPV58" s="63"/>
      <c r="SPW58" s="63"/>
      <c r="SPX58" s="63"/>
      <c r="SPY58" s="63"/>
      <c r="SPZ58" s="63"/>
      <c r="SQA58" s="63"/>
      <c r="SQB58" s="63"/>
      <c r="SQC58" s="63"/>
      <c r="SQD58" s="63"/>
      <c r="SQE58" s="63"/>
      <c r="SQF58" s="63"/>
      <c r="SQG58" s="63"/>
      <c r="SQH58" s="63"/>
      <c r="SQI58" s="63"/>
      <c r="SQJ58" s="63"/>
      <c r="SQK58" s="63"/>
      <c r="SQL58" s="63"/>
      <c r="SQM58" s="63"/>
      <c r="SQN58" s="63"/>
      <c r="SQO58" s="63"/>
      <c r="SQP58" s="63"/>
      <c r="SQQ58" s="63"/>
      <c r="SQR58" s="63"/>
      <c r="SQS58" s="63"/>
      <c r="SQT58" s="63"/>
      <c r="SQU58" s="63"/>
      <c r="SQV58" s="63"/>
      <c r="SQW58" s="63"/>
      <c r="SQX58" s="63"/>
      <c r="SQY58" s="63"/>
      <c r="SQZ58" s="63"/>
      <c r="SRA58" s="63"/>
      <c r="SRB58" s="63"/>
      <c r="SRC58" s="63"/>
      <c r="SRD58" s="63"/>
      <c r="SRE58" s="63"/>
      <c r="SRF58" s="63"/>
      <c r="SRG58" s="63"/>
      <c r="SRH58" s="63"/>
      <c r="SRI58" s="63"/>
      <c r="SRJ58" s="63"/>
      <c r="SRK58" s="63"/>
      <c r="SRL58" s="63"/>
      <c r="SRM58" s="63"/>
      <c r="SRN58" s="63"/>
      <c r="SRO58" s="63"/>
      <c r="SRP58" s="63"/>
      <c r="SRQ58" s="63"/>
      <c r="SRR58" s="63"/>
      <c r="SRS58" s="63"/>
      <c r="SRT58" s="63"/>
      <c r="SRU58" s="63"/>
      <c r="SRV58" s="63"/>
      <c r="SRW58" s="63"/>
      <c r="SRX58" s="63"/>
      <c r="SRY58" s="63"/>
      <c r="SRZ58" s="63"/>
      <c r="SSA58" s="63"/>
      <c r="SSB58" s="63"/>
      <c r="SSC58" s="63"/>
      <c r="SSD58" s="63"/>
      <c r="SSE58" s="63"/>
      <c r="SSF58" s="63"/>
      <c r="SSG58" s="63"/>
      <c r="SSH58" s="63"/>
      <c r="SSI58" s="63"/>
      <c r="SSJ58" s="63"/>
      <c r="SSK58" s="63"/>
      <c r="SSL58" s="63"/>
      <c r="SSM58" s="63"/>
      <c r="SSN58" s="63"/>
      <c r="SSO58" s="63"/>
      <c r="SSP58" s="63"/>
      <c r="SSQ58" s="63"/>
      <c r="SSR58" s="63"/>
      <c r="SSS58" s="63"/>
      <c r="SST58" s="63"/>
      <c r="SSU58" s="63"/>
      <c r="SSV58" s="63"/>
      <c r="SSW58" s="63"/>
      <c r="SSX58" s="63"/>
      <c r="SSY58" s="63"/>
      <c r="SSZ58" s="63"/>
      <c r="STA58" s="63"/>
      <c r="STB58" s="63"/>
      <c r="STC58" s="63"/>
      <c r="STD58" s="63"/>
      <c r="STE58" s="63"/>
      <c r="STF58" s="63"/>
      <c r="STG58" s="63"/>
      <c r="STH58" s="63"/>
      <c r="STI58" s="63"/>
      <c r="STJ58" s="63"/>
      <c r="STK58" s="63"/>
      <c r="STL58" s="63"/>
      <c r="STM58" s="63"/>
      <c r="STN58" s="63"/>
      <c r="STO58" s="63"/>
      <c r="STP58" s="63"/>
      <c r="STQ58" s="63"/>
      <c r="STR58" s="63"/>
      <c r="STS58" s="63"/>
      <c r="STT58" s="63"/>
      <c r="STU58" s="63"/>
      <c r="STV58" s="63"/>
      <c r="STW58" s="63"/>
      <c r="STX58" s="63"/>
      <c r="STY58" s="63"/>
      <c r="STZ58" s="63"/>
      <c r="SUA58" s="63"/>
      <c r="SUB58" s="63"/>
      <c r="SUC58" s="63"/>
      <c r="SUD58" s="63"/>
      <c r="SUE58" s="63"/>
      <c r="SUF58" s="63"/>
      <c r="SUG58" s="63"/>
      <c r="SUH58" s="63"/>
      <c r="SUI58" s="63"/>
      <c r="SUJ58" s="63"/>
      <c r="SUK58" s="63"/>
      <c r="SUL58" s="63"/>
      <c r="SUM58" s="63"/>
      <c r="SUN58" s="63"/>
      <c r="SUO58" s="63"/>
      <c r="SUP58" s="63"/>
      <c r="SUQ58" s="63"/>
      <c r="SUR58" s="63"/>
      <c r="SUS58" s="63"/>
      <c r="SUT58" s="63"/>
      <c r="SUU58" s="63"/>
      <c r="SUV58" s="63"/>
      <c r="SUW58" s="63"/>
      <c r="SUX58" s="63"/>
      <c r="SUY58" s="63"/>
      <c r="SUZ58" s="63"/>
      <c r="SVA58" s="63"/>
      <c r="SVB58" s="63"/>
      <c r="SVC58" s="63"/>
      <c r="SVD58" s="63"/>
      <c r="SVE58" s="63"/>
      <c r="SVF58" s="63"/>
      <c r="SVG58" s="63"/>
      <c r="SVH58" s="63"/>
      <c r="SVI58" s="63"/>
      <c r="SVJ58" s="63"/>
      <c r="SVK58" s="63"/>
      <c r="SVL58" s="63"/>
      <c r="SVM58" s="63"/>
      <c r="SVN58" s="63"/>
      <c r="SVO58" s="63"/>
      <c r="SVP58" s="63"/>
      <c r="SVQ58" s="63"/>
      <c r="SVR58" s="63"/>
      <c r="SVS58" s="63"/>
      <c r="SVT58" s="63"/>
      <c r="SVU58" s="63"/>
      <c r="SVV58" s="63"/>
      <c r="SVW58" s="63"/>
      <c r="SVX58" s="63"/>
      <c r="SVY58" s="63"/>
      <c r="SVZ58" s="63"/>
      <c r="SWA58" s="63"/>
      <c r="SWB58" s="63"/>
      <c r="SWC58" s="63"/>
      <c r="SWD58" s="63"/>
      <c r="SWE58" s="63"/>
      <c r="SWF58" s="63"/>
      <c r="SWG58" s="63"/>
      <c r="SWH58" s="63"/>
      <c r="SWI58" s="63"/>
      <c r="SWJ58" s="63"/>
      <c r="SWK58" s="63"/>
      <c r="SWL58" s="63"/>
      <c r="SWM58" s="63"/>
      <c r="SWN58" s="63"/>
      <c r="SWO58" s="63"/>
      <c r="SWP58" s="63"/>
      <c r="SWQ58" s="63"/>
      <c r="SWR58" s="63"/>
      <c r="SWS58" s="63"/>
      <c r="SWT58" s="63"/>
      <c r="SWU58" s="63"/>
      <c r="SWV58" s="63"/>
      <c r="SWW58" s="63"/>
      <c r="SWX58" s="63"/>
      <c r="SWY58" s="63"/>
      <c r="SWZ58" s="63"/>
      <c r="SXA58" s="63"/>
      <c r="SXB58" s="63"/>
      <c r="SXC58" s="63"/>
      <c r="SXD58" s="63"/>
      <c r="SXE58" s="63"/>
      <c r="SXF58" s="63"/>
      <c r="SXG58" s="63"/>
      <c r="SXH58" s="63"/>
      <c r="SXI58" s="63"/>
      <c r="SXJ58" s="63"/>
      <c r="SXK58" s="63"/>
      <c r="SXL58" s="63"/>
      <c r="SXM58" s="63"/>
      <c r="SXN58" s="63"/>
      <c r="SXO58" s="63"/>
      <c r="SXP58" s="63"/>
      <c r="SXQ58" s="63"/>
      <c r="SXR58" s="63"/>
      <c r="SXS58" s="63"/>
      <c r="SXT58" s="63"/>
      <c r="SXU58" s="63"/>
      <c r="SXV58" s="63"/>
      <c r="SXW58" s="63"/>
      <c r="SXX58" s="63"/>
      <c r="SXY58" s="63"/>
      <c r="SXZ58" s="63"/>
      <c r="SYA58" s="63"/>
      <c r="SYB58" s="63"/>
      <c r="SYC58" s="63"/>
      <c r="SYD58" s="63"/>
      <c r="SYE58" s="63"/>
      <c r="SYF58" s="63"/>
      <c r="SYG58" s="63"/>
      <c r="SYH58" s="63"/>
      <c r="SYI58" s="63"/>
      <c r="SYJ58" s="63"/>
      <c r="SYK58" s="63"/>
      <c r="SYL58" s="63"/>
      <c r="SYM58" s="63"/>
      <c r="SYN58" s="63"/>
      <c r="SYO58" s="63"/>
      <c r="SYP58" s="63"/>
      <c r="SYQ58" s="63"/>
      <c r="SYR58" s="63"/>
      <c r="SYS58" s="63"/>
      <c r="SYT58" s="63"/>
      <c r="SYU58" s="63"/>
      <c r="SYV58" s="63"/>
      <c r="SYW58" s="63"/>
      <c r="SYX58" s="63"/>
      <c r="SYY58" s="63"/>
      <c r="SYZ58" s="63"/>
      <c r="SZA58" s="63"/>
      <c r="SZB58" s="63"/>
      <c r="SZC58" s="63"/>
      <c r="SZD58" s="63"/>
      <c r="SZE58" s="63"/>
      <c r="SZF58" s="63"/>
      <c r="SZG58" s="63"/>
      <c r="SZH58" s="63"/>
      <c r="SZI58" s="63"/>
      <c r="SZJ58" s="63"/>
      <c r="SZK58" s="63"/>
      <c r="SZL58" s="63"/>
      <c r="SZM58" s="63"/>
      <c r="SZN58" s="63"/>
      <c r="SZO58" s="63"/>
      <c r="SZP58" s="63"/>
      <c r="SZQ58" s="63"/>
      <c r="SZR58" s="63"/>
      <c r="SZS58" s="63"/>
      <c r="SZT58" s="63"/>
      <c r="SZU58" s="63"/>
      <c r="SZV58" s="63"/>
      <c r="SZW58" s="63"/>
      <c r="SZX58" s="63"/>
      <c r="SZY58" s="63"/>
      <c r="SZZ58" s="63"/>
      <c r="TAA58" s="63"/>
      <c r="TAB58" s="63"/>
      <c r="TAC58" s="63"/>
      <c r="TAD58" s="63"/>
      <c r="TAE58" s="63"/>
      <c r="TAF58" s="63"/>
      <c r="TAG58" s="63"/>
      <c r="TAH58" s="63"/>
      <c r="TAI58" s="63"/>
      <c r="TAJ58" s="63"/>
      <c r="TAK58" s="63"/>
      <c r="TAL58" s="63"/>
      <c r="TAM58" s="63"/>
      <c r="TAN58" s="63"/>
      <c r="TAO58" s="63"/>
      <c r="TAP58" s="63"/>
      <c r="TAQ58" s="63"/>
      <c r="TAR58" s="63"/>
      <c r="TAS58" s="63"/>
      <c r="TAT58" s="63"/>
      <c r="TAU58" s="63"/>
      <c r="TAV58" s="63"/>
      <c r="TAW58" s="63"/>
      <c r="TAX58" s="63"/>
      <c r="TAY58" s="63"/>
      <c r="TAZ58" s="63"/>
      <c r="TBA58" s="63"/>
      <c r="TBB58" s="63"/>
      <c r="TBC58" s="63"/>
      <c r="TBD58" s="63"/>
      <c r="TBE58" s="63"/>
      <c r="TBF58" s="63"/>
      <c r="TBG58" s="63"/>
      <c r="TBH58" s="63"/>
      <c r="TBI58" s="63"/>
      <c r="TBJ58" s="63"/>
      <c r="TBK58" s="63"/>
      <c r="TBL58" s="63"/>
      <c r="TBM58" s="63"/>
      <c r="TBN58" s="63"/>
      <c r="TBO58" s="63"/>
      <c r="TBP58" s="63"/>
      <c r="TBQ58" s="63"/>
      <c r="TBR58" s="63"/>
      <c r="TBS58" s="63"/>
      <c r="TBT58" s="63"/>
      <c r="TBU58" s="63"/>
      <c r="TBV58" s="63"/>
      <c r="TBW58" s="63"/>
      <c r="TBX58" s="63"/>
      <c r="TBY58" s="63"/>
      <c r="TBZ58" s="63"/>
      <c r="TCA58" s="63"/>
      <c r="TCB58" s="63"/>
      <c r="TCC58" s="63"/>
      <c r="TCD58" s="63"/>
      <c r="TCE58" s="63"/>
      <c r="TCF58" s="63"/>
      <c r="TCG58" s="63"/>
      <c r="TCH58" s="63"/>
      <c r="TCI58" s="63"/>
      <c r="TCJ58" s="63"/>
      <c r="TCK58" s="63"/>
      <c r="TCL58" s="63"/>
      <c r="TCM58" s="63"/>
      <c r="TCN58" s="63"/>
      <c r="TCO58" s="63"/>
      <c r="TCP58" s="63"/>
      <c r="TCQ58" s="63"/>
      <c r="TCR58" s="63"/>
      <c r="TCS58" s="63"/>
      <c r="TCT58" s="63"/>
      <c r="TCU58" s="63"/>
      <c r="TCV58" s="63"/>
      <c r="TCW58" s="63"/>
      <c r="TCX58" s="63"/>
      <c r="TCY58" s="63"/>
      <c r="TCZ58" s="63"/>
      <c r="TDA58" s="63"/>
      <c r="TDB58" s="63"/>
      <c r="TDC58" s="63"/>
      <c r="TDD58" s="63"/>
      <c r="TDE58" s="63"/>
      <c r="TDF58" s="63"/>
      <c r="TDG58" s="63"/>
      <c r="TDH58" s="63"/>
      <c r="TDI58" s="63"/>
      <c r="TDJ58" s="63"/>
      <c r="TDK58" s="63"/>
      <c r="TDL58" s="63"/>
      <c r="TDM58" s="63"/>
      <c r="TDN58" s="63"/>
      <c r="TDO58" s="63"/>
      <c r="TDP58" s="63"/>
      <c r="TDQ58" s="63"/>
      <c r="TDR58" s="63"/>
      <c r="TDS58" s="63"/>
      <c r="TDT58" s="63"/>
      <c r="TDU58" s="63"/>
      <c r="TDV58" s="63"/>
      <c r="TDW58" s="63"/>
      <c r="TDX58" s="63"/>
      <c r="TDY58" s="63"/>
      <c r="TDZ58" s="63"/>
      <c r="TEA58" s="63"/>
      <c r="TEB58" s="63"/>
      <c r="TEC58" s="63"/>
      <c r="TED58" s="63"/>
      <c r="TEE58" s="63"/>
      <c r="TEF58" s="63"/>
      <c r="TEG58" s="63"/>
      <c r="TEH58" s="63"/>
      <c r="TEI58" s="63"/>
      <c r="TEJ58" s="63"/>
      <c r="TEK58" s="63"/>
      <c r="TEL58" s="63"/>
      <c r="TEM58" s="63"/>
      <c r="TEN58" s="63"/>
      <c r="TEO58" s="63"/>
      <c r="TEP58" s="63"/>
      <c r="TEQ58" s="63"/>
      <c r="TER58" s="63"/>
      <c r="TES58" s="63"/>
      <c r="TET58" s="63"/>
      <c r="TEU58" s="63"/>
      <c r="TEV58" s="63"/>
      <c r="TEW58" s="63"/>
      <c r="TEX58" s="63"/>
      <c r="TEY58" s="63"/>
      <c r="TEZ58" s="63"/>
      <c r="TFA58" s="63"/>
      <c r="TFB58" s="63"/>
      <c r="TFC58" s="63"/>
      <c r="TFD58" s="63"/>
      <c r="TFE58" s="63"/>
      <c r="TFF58" s="63"/>
      <c r="TFG58" s="63"/>
      <c r="TFH58" s="63"/>
      <c r="TFI58" s="63"/>
      <c r="TFJ58" s="63"/>
      <c r="TFK58" s="63"/>
      <c r="TFL58" s="63"/>
      <c r="TFM58" s="63"/>
      <c r="TFN58" s="63"/>
      <c r="TFO58" s="63"/>
      <c r="TFP58" s="63"/>
      <c r="TFQ58" s="63"/>
      <c r="TFR58" s="63"/>
      <c r="TFS58" s="63"/>
      <c r="TFT58" s="63"/>
      <c r="TFU58" s="63"/>
      <c r="TFV58" s="63"/>
      <c r="TFW58" s="63"/>
      <c r="TFX58" s="63"/>
      <c r="TFY58" s="63"/>
      <c r="TFZ58" s="63"/>
      <c r="TGA58" s="63"/>
      <c r="TGB58" s="63"/>
      <c r="TGC58" s="63"/>
      <c r="TGD58" s="63"/>
      <c r="TGE58" s="63"/>
      <c r="TGF58" s="63"/>
      <c r="TGG58" s="63"/>
      <c r="TGH58" s="63"/>
      <c r="TGI58" s="63"/>
      <c r="TGJ58" s="63"/>
      <c r="TGK58" s="63"/>
      <c r="TGL58" s="63"/>
      <c r="TGM58" s="63"/>
      <c r="TGN58" s="63"/>
      <c r="TGO58" s="63"/>
      <c r="TGP58" s="63"/>
      <c r="TGQ58" s="63"/>
      <c r="TGR58" s="63"/>
      <c r="TGS58" s="63"/>
      <c r="TGT58" s="63"/>
      <c r="TGU58" s="63"/>
      <c r="TGV58" s="63"/>
      <c r="TGW58" s="63"/>
      <c r="TGX58" s="63"/>
      <c r="TGY58" s="63"/>
      <c r="TGZ58" s="63"/>
      <c r="THA58" s="63"/>
      <c r="THB58" s="63"/>
      <c r="THC58" s="63"/>
      <c r="THD58" s="63"/>
      <c r="THE58" s="63"/>
      <c r="THF58" s="63"/>
      <c r="THG58" s="63"/>
      <c r="THH58" s="63"/>
      <c r="THI58" s="63"/>
      <c r="THJ58" s="63"/>
      <c r="THK58" s="63"/>
      <c r="THL58" s="63"/>
      <c r="THM58" s="63"/>
      <c r="THN58" s="63"/>
      <c r="THO58" s="63"/>
      <c r="THP58" s="63"/>
      <c r="THQ58" s="63"/>
      <c r="THR58" s="63"/>
      <c r="THS58" s="63"/>
      <c r="THT58" s="63"/>
      <c r="THU58" s="63"/>
      <c r="THV58" s="63"/>
      <c r="THW58" s="63"/>
      <c r="THX58" s="63"/>
      <c r="THY58" s="63"/>
      <c r="THZ58" s="63"/>
      <c r="TIA58" s="63"/>
      <c r="TIB58" s="63"/>
      <c r="TIC58" s="63"/>
      <c r="TID58" s="63"/>
      <c r="TIE58" s="63"/>
      <c r="TIF58" s="63"/>
      <c r="TIG58" s="63"/>
      <c r="TIH58" s="63"/>
      <c r="TII58" s="63"/>
      <c r="TIJ58" s="63"/>
      <c r="TIK58" s="63"/>
      <c r="TIL58" s="63"/>
      <c r="TIM58" s="63"/>
      <c r="TIN58" s="63"/>
      <c r="TIO58" s="63"/>
      <c r="TIP58" s="63"/>
      <c r="TIQ58" s="63"/>
      <c r="TIR58" s="63"/>
      <c r="TIS58" s="63"/>
      <c r="TIT58" s="63"/>
      <c r="TIU58" s="63"/>
      <c r="TIV58" s="63"/>
      <c r="TIW58" s="63"/>
      <c r="TIX58" s="63"/>
      <c r="TIY58" s="63"/>
      <c r="TIZ58" s="63"/>
      <c r="TJA58" s="63"/>
      <c r="TJB58" s="63"/>
      <c r="TJC58" s="63"/>
      <c r="TJD58" s="63"/>
      <c r="TJE58" s="63"/>
      <c r="TJF58" s="63"/>
      <c r="TJG58" s="63"/>
      <c r="TJH58" s="63"/>
      <c r="TJI58" s="63"/>
      <c r="TJJ58" s="63"/>
      <c r="TJK58" s="63"/>
      <c r="TJL58" s="63"/>
      <c r="TJM58" s="63"/>
      <c r="TJN58" s="63"/>
      <c r="TJO58" s="63"/>
      <c r="TJP58" s="63"/>
      <c r="TJQ58" s="63"/>
      <c r="TJR58" s="63"/>
      <c r="TJS58" s="63"/>
      <c r="TJT58" s="63"/>
      <c r="TJU58" s="63"/>
      <c r="TJV58" s="63"/>
      <c r="TJW58" s="63"/>
      <c r="TJX58" s="63"/>
      <c r="TJY58" s="63"/>
      <c r="TJZ58" s="63"/>
      <c r="TKA58" s="63"/>
      <c r="TKB58" s="63"/>
      <c r="TKC58" s="63"/>
      <c r="TKD58" s="63"/>
      <c r="TKE58" s="63"/>
      <c r="TKF58" s="63"/>
      <c r="TKG58" s="63"/>
      <c r="TKH58" s="63"/>
      <c r="TKI58" s="63"/>
      <c r="TKJ58" s="63"/>
      <c r="TKK58" s="63"/>
      <c r="TKL58" s="63"/>
      <c r="TKM58" s="63"/>
      <c r="TKN58" s="63"/>
      <c r="TKO58" s="63"/>
      <c r="TKP58" s="63"/>
      <c r="TKQ58" s="63"/>
      <c r="TKR58" s="63"/>
      <c r="TKS58" s="63"/>
      <c r="TKT58" s="63"/>
      <c r="TKU58" s="63"/>
      <c r="TKV58" s="63"/>
      <c r="TKW58" s="63"/>
      <c r="TKX58" s="63"/>
      <c r="TKY58" s="63"/>
      <c r="TKZ58" s="63"/>
      <c r="TLA58" s="63"/>
      <c r="TLB58" s="63"/>
      <c r="TLC58" s="63"/>
      <c r="TLD58" s="63"/>
      <c r="TLE58" s="63"/>
      <c r="TLF58" s="63"/>
      <c r="TLG58" s="63"/>
      <c r="TLH58" s="63"/>
      <c r="TLI58" s="63"/>
      <c r="TLJ58" s="63"/>
      <c r="TLK58" s="63"/>
      <c r="TLL58" s="63"/>
      <c r="TLM58" s="63"/>
      <c r="TLN58" s="63"/>
      <c r="TLO58" s="63"/>
      <c r="TLP58" s="63"/>
      <c r="TLQ58" s="63"/>
      <c r="TLR58" s="63"/>
      <c r="TLS58" s="63"/>
      <c r="TLT58" s="63"/>
      <c r="TLU58" s="63"/>
      <c r="TLV58" s="63"/>
      <c r="TLW58" s="63"/>
      <c r="TLX58" s="63"/>
      <c r="TLY58" s="63"/>
      <c r="TLZ58" s="63"/>
      <c r="TMA58" s="63"/>
      <c r="TMB58" s="63"/>
      <c r="TMC58" s="63"/>
      <c r="TMD58" s="63"/>
      <c r="TME58" s="63"/>
      <c r="TMF58" s="63"/>
      <c r="TMG58" s="63"/>
      <c r="TMH58" s="63"/>
      <c r="TMI58" s="63"/>
      <c r="TMJ58" s="63"/>
      <c r="TMK58" s="63"/>
      <c r="TML58" s="63"/>
      <c r="TMM58" s="63"/>
      <c r="TMN58" s="63"/>
      <c r="TMO58" s="63"/>
      <c r="TMP58" s="63"/>
      <c r="TMQ58" s="63"/>
      <c r="TMR58" s="63"/>
      <c r="TMS58" s="63"/>
      <c r="TMT58" s="63"/>
      <c r="TMU58" s="63"/>
      <c r="TMV58" s="63"/>
      <c r="TMW58" s="63"/>
      <c r="TMX58" s="63"/>
      <c r="TMY58" s="63"/>
      <c r="TMZ58" s="63"/>
      <c r="TNA58" s="63"/>
      <c r="TNB58" s="63"/>
      <c r="TNC58" s="63"/>
      <c r="TND58" s="63"/>
      <c r="TNE58" s="63"/>
      <c r="TNF58" s="63"/>
      <c r="TNG58" s="63"/>
      <c r="TNH58" s="63"/>
      <c r="TNI58" s="63"/>
      <c r="TNJ58" s="63"/>
      <c r="TNK58" s="63"/>
      <c r="TNL58" s="63"/>
      <c r="TNM58" s="63"/>
      <c r="TNN58" s="63"/>
      <c r="TNO58" s="63"/>
      <c r="TNP58" s="63"/>
      <c r="TNQ58" s="63"/>
      <c r="TNR58" s="63"/>
      <c r="TNS58" s="63"/>
      <c r="TNT58" s="63"/>
      <c r="TNU58" s="63"/>
      <c r="TNV58" s="63"/>
      <c r="TNW58" s="63"/>
      <c r="TNX58" s="63"/>
      <c r="TNY58" s="63"/>
      <c r="TNZ58" s="63"/>
      <c r="TOA58" s="63"/>
      <c r="TOB58" s="63"/>
      <c r="TOC58" s="63"/>
      <c r="TOD58" s="63"/>
      <c r="TOE58" s="63"/>
      <c r="TOF58" s="63"/>
      <c r="TOG58" s="63"/>
      <c r="TOH58" s="63"/>
      <c r="TOI58" s="63"/>
      <c r="TOJ58" s="63"/>
      <c r="TOK58" s="63"/>
      <c r="TOL58" s="63"/>
      <c r="TOM58" s="63"/>
      <c r="TON58" s="63"/>
      <c r="TOO58" s="63"/>
      <c r="TOP58" s="63"/>
      <c r="TOQ58" s="63"/>
      <c r="TOR58" s="63"/>
      <c r="TOS58" s="63"/>
      <c r="TOT58" s="63"/>
      <c r="TOU58" s="63"/>
      <c r="TOV58" s="63"/>
      <c r="TOW58" s="63"/>
      <c r="TOX58" s="63"/>
      <c r="TOY58" s="63"/>
      <c r="TOZ58" s="63"/>
      <c r="TPA58" s="63"/>
      <c r="TPB58" s="63"/>
      <c r="TPC58" s="63"/>
      <c r="TPD58" s="63"/>
      <c r="TPE58" s="63"/>
      <c r="TPF58" s="63"/>
      <c r="TPG58" s="63"/>
      <c r="TPH58" s="63"/>
      <c r="TPI58" s="63"/>
      <c r="TPJ58" s="63"/>
      <c r="TPK58" s="63"/>
      <c r="TPL58" s="63"/>
      <c r="TPM58" s="63"/>
      <c r="TPN58" s="63"/>
      <c r="TPO58" s="63"/>
      <c r="TPP58" s="63"/>
      <c r="TPQ58" s="63"/>
      <c r="TPR58" s="63"/>
      <c r="TPS58" s="63"/>
      <c r="TPT58" s="63"/>
      <c r="TPU58" s="63"/>
      <c r="TPV58" s="63"/>
      <c r="TPW58" s="63"/>
      <c r="TPX58" s="63"/>
      <c r="TPY58" s="63"/>
      <c r="TPZ58" s="63"/>
      <c r="TQA58" s="63"/>
      <c r="TQB58" s="63"/>
      <c r="TQC58" s="63"/>
      <c r="TQD58" s="63"/>
      <c r="TQE58" s="63"/>
      <c r="TQF58" s="63"/>
      <c r="TQG58" s="63"/>
      <c r="TQH58" s="63"/>
      <c r="TQI58" s="63"/>
      <c r="TQJ58" s="63"/>
      <c r="TQK58" s="63"/>
      <c r="TQL58" s="63"/>
      <c r="TQM58" s="63"/>
      <c r="TQN58" s="63"/>
      <c r="TQO58" s="63"/>
      <c r="TQP58" s="63"/>
      <c r="TQQ58" s="63"/>
      <c r="TQR58" s="63"/>
      <c r="TQS58" s="63"/>
      <c r="TQT58" s="63"/>
      <c r="TQU58" s="63"/>
      <c r="TQV58" s="63"/>
      <c r="TQW58" s="63"/>
      <c r="TQX58" s="63"/>
      <c r="TQY58" s="63"/>
      <c r="TQZ58" s="63"/>
      <c r="TRA58" s="63"/>
      <c r="TRB58" s="63"/>
      <c r="TRC58" s="63"/>
      <c r="TRD58" s="63"/>
      <c r="TRE58" s="63"/>
      <c r="TRF58" s="63"/>
      <c r="TRG58" s="63"/>
      <c r="TRH58" s="63"/>
      <c r="TRI58" s="63"/>
      <c r="TRJ58" s="63"/>
      <c r="TRK58" s="63"/>
      <c r="TRL58" s="63"/>
      <c r="TRM58" s="63"/>
      <c r="TRN58" s="63"/>
      <c r="TRO58" s="63"/>
      <c r="TRP58" s="63"/>
      <c r="TRQ58" s="63"/>
      <c r="TRR58" s="63"/>
      <c r="TRS58" s="63"/>
      <c r="TRT58" s="63"/>
      <c r="TRU58" s="63"/>
      <c r="TRV58" s="63"/>
      <c r="TRW58" s="63"/>
      <c r="TRX58" s="63"/>
      <c r="TRY58" s="63"/>
      <c r="TRZ58" s="63"/>
      <c r="TSA58" s="63"/>
      <c r="TSB58" s="63"/>
      <c r="TSC58" s="63"/>
      <c r="TSD58" s="63"/>
      <c r="TSE58" s="63"/>
      <c r="TSF58" s="63"/>
      <c r="TSG58" s="63"/>
      <c r="TSH58" s="63"/>
      <c r="TSI58" s="63"/>
      <c r="TSJ58" s="63"/>
      <c r="TSK58" s="63"/>
      <c r="TSL58" s="63"/>
      <c r="TSM58" s="63"/>
      <c r="TSN58" s="63"/>
      <c r="TSO58" s="63"/>
      <c r="TSP58" s="63"/>
      <c r="TSQ58" s="63"/>
      <c r="TSR58" s="63"/>
      <c r="TSS58" s="63"/>
      <c r="TST58" s="63"/>
      <c r="TSU58" s="63"/>
      <c r="TSV58" s="63"/>
      <c r="TSW58" s="63"/>
      <c r="TSX58" s="63"/>
      <c r="TSY58" s="63"/>
      <c r="TSZ58" s="63"/>
      <c r="TTA58" s="63"/>
      <c r="TTB58" s="63"/>
      <c r="TTC58" s="63"/>
      <c r="TTD58" s="63"/>
      <c r="TTE58" s="63"/>
      <c r="TTF58" s="63"/>
      <c r="TTG58" s="63"/>
      <c r="TTH58" s="63"/>
      <c r="TTI58" s="63"/>
      <c r="TTJ58" s="63"/>
      <c r="TTK58" s="63"/>
      <c r="TTL58" s="63"/>
      <c r="TTM58" s="63"/>
      <c r="TTN58" s="63"/>
      <c r="TTO58" s="63"/>
      <c r="TTP58" s="63"/>
      <c r="TTQ58" s="63"/>
      <c r="TTR58" s="63"/>
      <c r="TTS58" s="63"/>
      <c r="TTT58" s="63"/>
      <c r="TTU58" s="63"/>
      <c r="TTV58" s="63"/>
      <c r="TTW58" s="63"/>
      <c r="TTX58" s="63"/>
      <c r="TTY58" s="63"/>
      <c r="TTZ58" s="63"/>
      <c r="TUA58" s="63"/>
      <c r="TUB58" s="63"/>
      <c r="TUC58" s="63"/>
      <c r="TUD58" s="63"/>
      <c r="TUE58" s="63"/>
      <c r="TUF58" s="63"/>
      <c r="TUG58" s="63"/>
      <c r="TUH58" s="63"/>
      <c r="TUI58" s="63"/>
      <c r="TUJ58" s="63"/>
      <c r="TUK58" s="63"/>
      <c r="TUL58" s="63"/>
      <c r="TUM58" s="63"/>
      <c r="TUN58" s="63"/>
      <c r="TUO58" s="63"/>
      <c r="TUP58" s="63"/>
      <c r="TUQ58" s="63"/>
      <c r="TUR58" s="63"/>
      <c r="TUS58" s="63"/>
      <c r="TUT58" s="63"/>
      <c r="TUU58" s="63"/>
      <c r="TUV58" s="63"/>
      <c r="TUW58" s="63"/>
      <c r="TUX58" s="63"/>
      <c r="TUY58" s="63"/>
      <c r="TUZ58" s="63"/>
      <c r="TVA58" s="63"/>
      <c r="TVB58" s="63"/>
      <c r="TVC58" s="63"/>
      <c r="TVD58" s="63"/>
      <c r="TVE58" s="63"/>
      <c r="TVF58" s="63"/>
      <c r="TVG58" s="63"/>
      <c r="TVH58" s="63"/>
      <c r="TVI58" s="63"/>
      <c r="TVJ58" s="63"/>
      <c r="TVK58" s="63"/>
      <c r="TVL58" s="63"/>
      <c r="TVM58" s="63"/>
      <c r="TVN58" s="63"/>
      <c r="TVO58" s="63"/>
      <c r="TVP58" s="63"/>
      <c r="TVQ58" s="63"/>
      <c r="TVR58" s="63"/>
      <c r="TVS58" s="63"/>
      <c r="TVT58" s="63"/>
      <c r="TVU58" s="63"/>
      <c r="TVV58" s="63"/>
      <c r="TVW58" s="63"/>
      <c r="TVX58" s="63"/>
      <c r="TVY58" s="63"/>
      <c r="TVZ58" s="63"/>
      <c r="TWA58" s="63"/>
      <c r="TWB58" s="63"/>
      <c r="TWC58" s="63"/>
      <c r="TWD58" s="63"/>
      <c r="TWE58" s="63"/>
      <c r="TWF58" s="63"/>
      <c r="TWG58" s="63"/>
      <c r="TWH58" s="63"/>
      <c r="TWI58" s="63"/>
      <c r="TWJ58" s="63"/>
      <c r="TWK58" s="63"/>
      <c r="TWL58" s="63"/>
      <c r="TWM58" s="63"/>
      <c r="TWN58" s="63"/>
      <c r="TWO58" s="63"/>
      <c r="TWP58" s="63"/>
      <c r="TWQ58" s="63"/>
      <c r="TWR58" s="63"/>
      <c r="TWS58" s="63"/>
      <c r="TWT58" s="63"/>
      <c r="TWU58" s="63"/>
      <c r="TWV58" s="63"/>
      <c r="TWW58" s="63"/>
      <c r="TWX58" s="63"/>
      <c r="TWY58" s="63"/>
      <c r="TWZ58" s="63"/>
      <c r="TXA58" s="63"/>
      <c r="TXB58" s="63"/>
      <c r="TXC58" s="63"/>
      <c r="TXD58" s="63"/>
      <c r="TXE58" s="63"/>
      <c r="TXF58" s="63"/>
      <c r="TXG58" s="63"/>
      <c r="TXH58" s="63"/>
      <c r="TXI58" s="63"/>
      <c r="TXJ58" s="63"/>
      <c r="TXK58" s="63"/>
      <c r="TXL58" s="63"/>
      <c r="TXM58" s="63"/>
      <c r="TXN58" s="63"/>
      <c r="TXO58" s="63"/>
      <c r="TXP58" s="63"/>
      <c r="TXQ58" s="63"/>
      <c r="TXR58" s="63"/>
      <c r="TXS58" s="63"/>
      <c r="TXT58" s="63"/>
      <c r="TXU58" s="63"/>
      <c r="TXV58" s="63"/>
      <c r="TXW58" s="63"/>
      <c r="TXX58" s="63"/>
      <c r="TXY58" s="63"/>
      <c r="TXZ58" s="63"/>
      <c r="TYA58" s="63"/>
      <c r="TYB58" s="63"/>
      <c r="TYC58" s="63"/>
      <c r="TYD58" s="63"/>
      <c r="TYE58" s="63"/>
      <c r="TYF58" s="63"/>
      <c r="TYG58" s="63"/>
      <c r="TYH58" s="63"/>
      <c r="TYI58" s="63"/>
      <c r="TYJ58" s="63"/>
      <c r="TYK58" s="63"/>
      <c r="TYL58" s="63"/>
      <c r="TYM58" s="63"/>
      <c r="TYN58" s="63"/>
      <c r="TYO58" s="63"/>
      <c r="TYP58" s="63"/>
      <c r="TYQ58" s="63"/>
      <c r="TYR58" s="63"/>
      <c r="TYS58" s="63"/>
      <c r="TYT58" s="63"/>
      <c r="TYU58" s="63"/>
      <c r="TYV58" s="63"/>
      <c r="TYW58" s="63"/>
      <c r="TYX58" s="63"/>
      <c r="TYY58" s="63"/>
      <c r="TYZ58" s="63"/>
      <c r="TZA58" s="63"/>
      <c r="TZB58" s="63"/>
      <c r="TZC58" s="63"/>
      <c r="TZD58" s="63"/>
      <c r="TZE58" s="63"/>
      <c r="TZF58" s="63"/>
      <c r="TZG58" s="63"/>
      <c r="TZH58" s="63"/>
      <c r="TZI58" s="63"/>
      <c r="TZJ58" s="63"/>
      <c r="TZK58" s="63"/>
      <c r="TZL58" s="63"/>
      <c r="TZM58" s="63"/>
      <c r="TZN58" s="63"/>
      <c r="TZO58" s="63"/>
      <c r="TZP58" s="63"/>
      <c r="TZQ58" s="63"/>
      <c r="TZR58" s="63"/>
      <c r="TZS58" s="63"/>
      <c r="TZT58" s="63"/>
      <c r="TZU58" s="63"/>
      <c r="TZV58" s="63"/>
      <c r="TZW58" s="63"/>
      <c r="TZX58" s="63"/>
      <c r="TZY58" s="63"/>
      <c r="TZZ58" s="63"/>
      <c r="UAA58" s="63"/>
      <c r="UAB58" s="63"/>
      <c r="UAC58" s="63"/>
      <c r="UAD58" s="63"/>
      <c r="UAE58" s="63"/>
      <c r="UAF58" s="63"/>
      <c r="UAG58" s="63"/>
      <c r="UAH58" s="63"/>
      <c r="UAI58" s="63"/>
      <c r="UAJ58" s="63"/>
      <c r="UAK58" s="63"/>
      <c r="UAL58" s="63"/>
      <c r="UAM58" s="63"/>
      <c r="UAN58" s="63"/>
      <c r="UAO58" s="63"/>
      <c r="UAP58" s="63"/>
      <c r="UAQ58" s="63"/>
      <c r="UAR58" s="63"/>
      <c r="UAS58" s="63"/>
      <c r="UAT58" s="63"/>
      <c r="UAU58" s="63"/>
      <c r="UAV58" s="63"/>
      <c r="UAW58" s="63"/>
      <c r="UAX58" s="63"/>
      <c r="UAY58" s="63"/>
      <c r="UAZ58" s="63"/>
      <c r="UBA58" s="63"/>
      <c r="UBB58" s="63"/>
      <c r="UBC58" s="63"/>
      <c r="UBD58" s="63"/>
      <c r="UBE58" s="63"/>
      <c r="UBF58" s="63"/>
      <c r="UBG58" s="63"/>
      <c r="UBH58" s="63"/>
      <c r="UBI58" s="63"/>
      <c r="UBJ58" s="63"/>
      <c r="UBK58" s="63"/>
      <c r="UBL58" s="63"/>
      <c r="UBM58" s="63"/>
      <c r="UBN58" s="63"/>
      <c r="UBO58" s="63"/>
      <c r="UBP58" s="63"/>
      <c r="UBQ58" s="63"/>
      <c r="UBR58" s="63"/>
      <c r="UBS58" s="63"/>
      <c r="UBT58" s="63"/>
      <c r="UBU58" s="63"/>
      <c r="UBV58" s="63"/>
      <c r="UBW58" s="63"/>
      <c r="UBX58" s="63"/>
      <c r="UBY58" s="63"/>
      <c r="UBZ58" s="63"/>
      <c r="UCA58" s="63"/>
      <c r="UCB58" s="63"/>
      <c r="UCC58" s="63"/>
      <c r="UCD58" s="63"/>
      <c r="UCE58" s="63"/>
      <c r="UCF58" s="63"/>
      <c r="UCG58" s="63"/>
      <c r="UCH58" s="63"/>
      <c r="UCI58" s="63"/>
      <c r="UCJ58" s="63"/>
      <c r="UCK58" s="63"/>
      <c r="UCL58" s="63"/>
      <c r="UCM58" s="63"/>
      <c r="UCN58" s="63"/>
      <c r="UCO58" s="63"/>
      <c r="UCP58" s="63"/>
      <c r="UCQ58" s="63"/>
      <c r="UCR58" s="63"/>
      <c r="UCS58" s="63"/>
      <c r="UCT58" s="63"/>
      <c r="UCU58" s="63"/>
      <c r="UCV58" s="63"/>
      <c r="UCW58" s="63"/>
      <c r="UCX58" s="63"/>
      <c r="UCY58" s="63"/>
      <c r="UCZ58" s="63"/>
      <c r="UDA58" s="63"/>
      <c r="UDB58" s="63"/>
      <c r="UDC58" s="63"/>
      <c r="UDD58" s="63"/>
      <c r="UDE58" s="63"/>
      <c r="UDF58" s="63"/>
      <c r="UDG58" s="63"/>
      <c r="UDH58" s="63"/>
      <c r="UDI58" s="63"/>
      <c r="UDJ58" s="63"/>
      <c r="UDK58" s="63"/>
      <c r="UDL58" s="63"/>
      <c r="UDM58" s="63"/>
      <c r="UDN58" s="63"/>
      <c r="UDO58" s="63"/>
      <c r="UDP58" s="63"/>
      <c r="UDQ58" s="63"/>
      <c r="UDR58" s="63"/>
      <c r="UDS58" s="63"/>
      <c r="UDT58" s="63"/>
      <c r="UDU58" s="63"/>
      <c r="UDV58" s="63"/>
      <c r="UDW58" s="63"/>
      <c r="UDX58" s="63"/>
      <c r="UDY58" s="63"/>
      <c r="UDZ58" s="63"/>
      <c r="UEA58" s="63"/>
      <c r="UEB58" s="63"/>
      <c r="UEC58" s="63"/>
      <c r="UED58" s="63"/>
      <c r="UEE58" s="63"/>
      <c r="UEF58" s="63"/>
      <c r="UEG58" s="63"/>
      <c r="UEH58" s="63"/>
      <c r="UEI58" s="63"/>
      <c r="UEJ58" s="63"/>
      <c r="UEK58" s="63"/>
      <c r="UEL58" s="63"/>
      <c r="UEM58" s="63"/>
      <c r="UEN58" s="63"/>
      <c r="UEO58" s="63"/>
      <c r="UEP58" s="63"/>
      <c r="UEQ58" s="63"/>
      <c r="UER58" s="63"/>
      <c r="UES58" s="63"/>
      <c r="UET58" s="63"/>
      <c r="UEU58" s="63"/>
      <c r="UEV58" s="63"/>
      <c r="UEW58" s="63"/>
      <c r="UEX58" s="63"/>
      <c r="UEY58" s="63"/>
      <c r="UEZ58" s="63"/>
      <c r="UFA58" s="63"/>
      <c r="UFB58" s="63"/>
      <c r="UFC58" s="63"/>
      <c r="UFD58" s="63"/>
      <c r="UFE58" s="63"/>
      <c r="UFF58" s="63"/>
      <c r="UFG58" s="63"/>
      <c r="UFH58" s="63"/>
      <c r="UFI58" s="63"/>
      <c r="UFJ58" s="63"/>
      <c r="UFK58" s="63"/>
      <c r="UFL58" s="63"/>
      <c r="UFM58" s="63"/>
      <c r="UFN58" s="63"/>
      <c r="UFO58" s="63"/>
      <c r="UFP58" s="63"/>
      <c r="UFQ58" s="63"/>
      <c r="UFR58" s="63"/>
      <c r="UFS58" s="63"/>
      <c r="UFT58" s="63"/>
      <c r="UFU58" s="63"/>
      <c r="UFV58" s="63"/>
      <c r="UFW58" s="63"/>
      <c r="UFX58" s="63"/>
      <c r="UFY58" s="63"/>
      <c r="UFZ58" s="63"/>
      <c r="UGA58" s="63"/>
      <c r="UGB58" s="63"/>
      <c r="UGC58" s="63"/>
      <c r="UGD58" s="63"/>
      <c r="UGE58" s="63"/>
      <c r="UGF58" s="63"/>
      <c r="UGG58" s="63"/>
      <c r="UGH58" s="63"/>
      <c r="UGI58" s="63"/>
      <c r="UGJ58" s="63"/>
      <c r="UGK58" s="63"/>
      <c r="UGL58" s="63"/>
      <c r="UGM58" s="63"/>
      <c r="UGN58" s="63"/>
      <c r="UGO58" s="63"/>
      <c r="UGP58" s="63"/>
      <c r="UGQ58" s="63"/>
      <c r="UGR58" s="63"/>
      <c r="UGS58" s="63"/>
      <c r="UGT58" s="63"/>
      <c r="UGU58" s="63"/>
      <c r="UGV58" s="63"/>
      <c r="UGW58" s="63"/>
      <c r="UGX58" s="63"/>
      <c r="UGY58" s="63"/>
      <c r="UGZ58" s="63"/>
      <c r="UHA58" s="63"/>
      <c r="UHB58" s="63"/>
      <c r="UHC58" s="63"/>
      <c r="UHD58" s="63"/>
      <c r="UHE58" s="63"/>
      <c r="UHF58" s="63"/>
      <c r="UHG58" s="63"/>
      <c r="UHH58" s="63"/>
      <c r="UHI58" s="63"/>
      <c r="UHJ58" s="63"/>
      <c r="UHK58" s="63"/>
      <c r="UHL58" s="63"/>
      <c r="UHM58" s="63"/>
      <c r="UHN58" s="63"/>
      <c r="UHO58" s="63"/>
      <c r="UHP58" s="63"/>
      <c r="UHQ58" s="63"/>
      <c r="UHR58" s="63"/>
      <c r="UHS58" s="63"/>
      <c r="UHT58" s="63"/>
      <c r="UHU58" s="63"/>
      <c r="UHV58" s="63"/>
      <c r="UHW58" s="63"/>
      <c r="UHX58" s="63"/>
      <c r="UHY58" s="63"/>
      <c r="UHZ58" s="63"/>
      <c r="UIA58" s="63"/>
      <c r="UIB58" s="63"/>
      <c r="UIC58" s="63"/>
      <c r="UID58" s="63"/>
      <c r="UIE58" s="63"/>
      <c r="UIF58" s="63"/>
      <c r="UIG58" s="63"/>
      <c r="UIH58" s="63"/>
      <c r="UII58" s="63"/>
      <c r="UIJ58" s="63"/>
      <c r="UIK58" s="63"/>
      <c r="UIL58" s="63"/>
      <c r="UIM58" s="63"/>
      <c r="UIN58" s="63"/>
      <c r="UIO58" s="63"/>
      <c r="UIP58" s="63"/>
      <c r="UIQ58" s="63"/>
      <c r="UIR58" s="63"/>
      <c r="UIS58" s="63"/>
      <c r="UIT58" s="63"/>
      <c r="UIU58" s="63"/>
      <c r="UIV58" s="63"/>
      <c r="UIW58" s="63"/>
      <c r="UIX58" s="63"/>
      <c r="UIY58" s="63"/>
      <c r="UIZ58" s="63"/>
      <c r="UJA58" s="63"/>
      <c r="UJB58" s="63"/>
      <c r="UJC58" s="63"/>
      <c r="UJD58" s="63"/>
      <c r="UJE58" s="63"/>
      <c r="UJF58" s="63"/>
      <c r="UJG58" s="63"/>
      <c r="UJH58" s="63"/>
      <c r="UJI58" s="63"/>
      <c r="UJJ58" s="63"/>
      <c r="UJK58" s="63"/>
      <c r="UJL58" s="63"/>
      <c r="UJM58" s="63"/>
      <c r="UJN58" s="63"/>
      <c r="UJO58" s="63"/>
      <c r="UJP58" s="63"/>
      <c r="UJQ58" s="63"/>
      <c r="UJR58" s="63"/>
      <c r="UJS58" s="63"/>
      <c r="UJT58" s="63"/>
      <c r="UJU58" s="63"/>
      <c r="UJV58" s="63"/>
      <c r="UJW58" s="63"/>
      <c r="UJX58" s="63"/>
      <c r="UJY58" s="63"/>
      <c r="UJZ58" s="63"/>
      <c r="UKA58" s="63"/>
      <c r="UKB58" s="63"/>
      <c r="UKC58" s="63"/>
      <c r="UKD58" s="63"/>
      <c r="UKE58" s="63"/>
      <c r="UKF58" s="63"/>
      <c r="UKG58" s="63"/>
      <c r="UKH58" s="63"/>
      <c r="UKI58" s="63"/>
      <c r="UKJ58" s="63"/>
      <c r="UKK58" s="63"/>
      <c r="UKL58" s="63"/>
      <c r="UKM58" s="63"/>
      <c r="UKN58" s="63"/>
      <c r="UKO58" s="63"/>
      <c r="UKP58" s="63"/>
      <c r="UKQ58" s="63"/>
      <c r="UKR58" s="63"/>
      <c r="UKS58" s="63"/>
      <c r="UKT58" s="63"/>
      <c r="UKU58" s="63"/>
      <c r="UKV58" s="63"/>
      <c r="UKW58" s="63"/>
      <c r="UKX58" s="63"/>
      <c r="UKY58" s="63"/>
      <c r="UKZ58" s="63"/>
      <c r="ULA58" s="63"/>
      <c r="ULB58" s="63"/>
      <c r="ULC58" s="63"/>
      <c r="ULD58" s="63"/>
      <c r="ULE58" s="63"/>
      <c r="ULF58" s="63"/>
      <c r="ULG58" s="63"/>
      <c r="ULH58" s="63"/>
      <c r="ULI58" s="63"/>
      <c r="ULJ58" s="63"/>
      <c r="ULK58" s="63"/>
      <c r="ULL58" s="63"/>
      <c r="ULM58" s="63"/>
      <c r="ULN58" s="63"/>
      <c r="ULO58" s="63"/>
      <c r="ULP58" s="63"/>
      <c r="ULQ58" s="63"/>
      <c r="ULR58" s="63"/>
      <c r="ULS58" s="63"/>
      <c r="ULT58" s="63"/>
      <c r="ULU58" s="63"/>
      <c r="ULV58" s="63"/>
      <c r="ULW58" s="63"/>
      <c r="ULX58" s="63"/>
      <c r="ULY58" s="63"/>
      <c r="ULZ58" s="63"/>
      <c r="UMA58" s="63"/>
      <c r="UMB58" s="63"/>
      <c r="UMC58" s="63"/>
      <c r="UMD58" s="63"/>
      <c r="UME58" s="63"/>
      <c r="UMF58" s="63"/>
      <c r="UMG58" s="63"/>
      <c r="UMH58" s="63"/>
      <c r="UMI58" s="63"/>
      <c r="UMJ58" s="63"/>
      <c r="UMK58" s="63"/>
      <c r="UML58" s="63"/>
      <c r="UMM58" s="63"/>
      <c r="UMN58" s="63"/>
      <c r="UMO58" s="63"/>
      <c r="UMP58" s="63"/>
      <c r="UMQ58" s="63"/>
      <c r="UMR58" s="63"/>
      <c r="UMS58" s="63"/>
      <c r="UMT58" s="63"/>
      <c r="UMU58" s="63"/>
      <c r="UMV58" s="63"/>
      <c r="UMW58" s="63"/>
      <c r="UMX58" s="63"/>
      <c r="UMY58" s="63"/>
      <c r="UMZ58" s="63"/>
      <c r="UNA58" s="63"/>
      <c r="UNB58" s="63"/>
      <c r="UNC58" s="63"/>
      <c r="UND58" s="63"/>
      <c r="UNE58" s="63"/>
      <c r="UNF58" s="63"/>
      <c r="UNG58" s="63"/>
      <c r="UNH58" s="63"/>
      <c r="UNI58" s="63"/>
      <c r="UNJ58" s="63"/>
      <c r="UNK58" s="63"/>
      <c r="UNL58" s="63"/>
      <c r="UNM58" s="63"/>
      <c r="UNN58" s="63"/>
      <c r="UNO58" s="63"/>
      <c r="UNP58" s="63"/>
      <c r="UNQ58" s="63"/>
      <c r="UNR58" s="63"/>
      <c r="UNS58" s="63"/>
      <c r="UNT58" s="63"/>
      <c r="UNU58" s="63"/>
      <c r="UNV58" s="63"/>
      <c r="UNW58" s="63"/>
      <c r="UNX58" s="63"/>
      <c r="UNY58" s="63"/>
      <c r="UNZ58" s="63"/>
      <c r="UOA58" s="63"/>
      <c r="UOB58" s="63"/>
      <c r="UOC58" s="63"/>
      <c r="UOD58" s="63"/>
      <c r="UOE58" s="63"/>
      <c r="UOF58" s="63"/>
      <c r="UOG58" s="63"/>
      <c r="UOH58" s="63"/>
      <c r="UOI58" s="63"/>
      <c r="UOJ58" s="63"/>
      <c r="UOK58" s="63"/>
      <c r="UOL58" s="63"/>
      <c r="UOM58" s="63"/>
      <c r="UON58" s="63"/>
      <c r="UOO58" s="63"/>
      <c r="UOP58" s="63"/>
      <c r="UOQ58" s="63"/>
      <c r="UOR58" s="63"/>
      <c r="UOS58" s="63"/>
      <c r="UOT58" s="63"/>
      <c r="UOU58" s="63"/>
      <c r="UOV58" s="63"/>
      <c r="UOW58" s="63"/>
      <c r="UOX58" s="63"/>
      <c r="UOY58" s="63"/>
      <c r="UOZ58" s="63"/>
      <c r="UPA58" s="63"/>
      <c r="UPB58" s="63"/>
      <c r="UPC58" s="63"/>
      <c r="UPD58" s="63"/>
      <c r="UPE58" s="63"/>
      <c r="UPF58" s="63"/>
      <c r="UPG58" s="63"/>
      <c r="UPH58" s="63"/>
      <c r="UPI58" s="63"/>
      <c r="UPJ58" s="63"/>
      <c r="UPK58" s="63"/>
      <c r="UPL58" s="63"/>
      <c r="UPM58" s="63"/>
      <c r="UPN58" s="63"/>
      <c r="UPO58" s="63"/>
      <c r="UPP58" s="63"/>
      <c r="UPQ58" s="63"/>
      <c r="UPR58" s="63"/>
      <c r="UPS58" s="63"/>
      <c r="UPT58" s="63"/>
      <c r="UPU58" s="63"/>
      <c r="UPV58" s="63"/>
      <c r="UPW58" s="63"/>
      <c r="UPX58" s="63"/>
      <c r="UPY58" s="63"/>
      <c r="UPZ58" s="63"/>
      <c r="UQA58" s="63"/>
      <c r="UQB58" s="63"/>
      <c r="UQC58" s="63"/>
      <c r="UQD58" s="63"/>
      <c r="UQE58" s="63"/>
      <c r="UQF58" s="63"/>
      <c r="UQG58" s="63"/>
      <c r="UQH58" s="63"/>
      <c r="UQI58" s="63"/>
      <c r="UQJ58" s="63"/>
      <c r="UQK58" s="63"/>
      <c r="UQL58" s="63"/>
      <c r="UQM58" s="63"/>
      <c r="UQN58" s="63"/>
      <c r="UQO58" s="63"/>
      <c r="UQP58" s="63"/>
      <c r="UQQ58" s="63"/>
      <c r="UQR58" s="63"/>
      <c r="UQS58" s="63"/>
      <c r="UQT58" s="63"/>
      <c r="UQU58" s="63"/>
      <c r="UQV58" s="63"/>
      <c r="UQW58" s="63"/>
      <c r="UQX58" s="63"/>
      <c r="UQY58" s="63"/>
      <c r="UQZ58" s="63"/>
      <c r="URA58" s="63"/>
      <c r="URB58" s="63"/>
      <c r="URC58" s="63"/>
      <c r="URD58" s="63"/>
      <c r="URE58" s="63"/>
      <c r="URF58" s="63"/>
      <c r="URG58" s="63"/>
      <c r="URH58" s="63"/>
      <c r="URI58" s="63"/>
      <c r="URJ58" s="63"/>
      <c r="URK58" s="63"/>
      <c r="URL58" s="63"/>
      <c r="URM58" s="63"/>
      <c r="URN58" s="63"/>
      <c r="URO58" s="63"/>
      <c r="URP58" s="63"/>
      <c r="URQ58" s="63"/>
      <c r="URR58" s="63"/>
      <c r="URS58" s="63"/>
      <c r="URT58" s="63"/>
      <c r="URU58" s="63"/>
      <c r="URV58" s="63"/>
      <c r="URW58" s="63"/>
      <c r="URX58" s="63"/>
      <c r="URY58" s="63"/>
      <c r="URZ58" s="63"/>
      <c r="USA58" s="63"/>
      <c r="USB58" s="63"/>
      <c r="USC58" s="63"/>
      <c r="USD58" s="63"/>
      <c r="USE58" s="63"/>
      <c r="USF58" s="63"/>
      <c r="USG58" s="63"/>
      <c r="USH58" s="63"/>
      <c r="USI58" s="63"/>
      <c r="USJ58" s="63"/>
      <c r="USK58" s="63"/>
      <c r="USL58" s="63"/>
      <c r="USM58" s="63"/>
      <c r="USN58" s="63"/>
      <c r="USO58" s="63"/>
      <c r="USP58" s="63"/>
      <c r="USQ58" s="63"/>
      <c r="USR58" s="63"/>
      <c r="USS58" s="63"/>
      <c r="UST58" s="63"/>
      <c r="USU58" s="63"/>
      <c r="USV58" s="63"/>
      <c r="USW58" s="63"/>
      <c r="USX58" s="63"/>
      <c r="USY58" s="63"/>
      <c r="USZ58" s="63"/>
      <c r="UTA58" s="63"/>
      <c r="UTB58" s="63"/>
      <c r="UTC58" s="63"/>
      <c r="UTD58" s="63"/>
      <c r="UTE58" s="63"/>
      <c r="UTF58" s="63"/>
      <c r="UTG58" s="63"/>
      <c r="UTH58" s="63"/>
      <c r="UTI58" s="63"/>
      <c r="UTJ58" s="63"/>
      <c r="UTK58" s="63"/>
      <c r="UTL58" s="63"/>
      <c r="UTM58" s="63"/>
      <c r="UTN58" s="63"/>
      <c r="UTO58" s="63"/>
      <c r="UTP58" s="63"/>
      <c r="UTQ58" s="63"/>
      <c r="UTR58" s="63"/>
      <c r="UTS58" s="63"/>
      <c r="UTT58" s="63"/>
      <c r="UTU58" s="63"/>
      <c r="UTV58" s="63"/>
      <c r="UTW58" s="63"/>
      <c r="UTX58" s="63"/>
      <c r="UTY58" s="63"/>
      <c r="UTZ58" s="63"/>
      <c r="UUA58" s="63"/>
      <c r="UUB58" s="63"/>
      <c r="UUC58" s="63"/>
      <c r="UUD58" s="63"/>
      <c r="UUE58" s="63"/>
      <c r="UUF58" s="63"/>
      <c r="UUG58" s="63"/>
      <c r="UUH58" s="63"/>
      <c r="UUI58" s="63"/>
      <c r="UUJ58" s="63"/>
      <c r="UUK58" s="63"/>
      <c r="UUL58" s="63"/>
      <c r="UUM58" s="63"/>
      <c r="UUN58" s="63"/>
      <c r="UUO58" s="63"/>
      <c r="UUP58" s="63"/>
      <c r="UUQ58" s="63"/>
      <c r="UUR58" s="63"/>
      <c r="UUS58" s="63"/>
      <c r="UUT58" s="63"/>
      <c r="UUU58" s="63"/>
      <c r="UUV58" s="63"/>
      <c r="UUW58" s="63"/>
      <c r="UUX58" s="63"/>
      <c r="UUY58" s="63"/>
      <c r="UUZ58" s="63"/>
      <c r="UVA58" s="63"/>
      <c r="UVB58" s="63"/>
      <c r="UVC58" s="63"/>
      <c r="UVD58" s="63"/>
      <c r="UVE58" s="63"/>
      <c r="UVF58" s="63"/>
      <c r="UVG58" s="63"/>
      <c r="UVH58" s="63"/>
      <c r="UVI58" s="63"/>
      <c r="UVJ58" s="63"/>
      <c r="UVK58" s="63"/>
      <c r="UVL58" s="63"/>
      <c r="UVM58" s="63"/>
      <c r="UVN58" s="63"/>
      <c r="UVO58" s="63"/>
      <c r="UVP58" s="63"/>
      <c r="UVQ58" s="63"/>
      <c r="UVR58" s="63"/>
      <c r="UVS58" s="63"/>
      <c r="UVT58" s="63"/>
      <c r="UVU58" s="63"/>
      <c r="UVV58" s="63"/>
      <c r="UVW58" s="63"/>
      <c r="UVX58" s="63"/>
      <c r="UVY58" s="63"/>
      <c r="UVZ58" s="63"/>
      <c r="UWA58" s="63"/>
      <c r="UWB58" s="63"/>
      <c r="UWC58" s="63"/>
      <c r="UWD58" s="63"/>
      <c r="UWE58" s="63"/>
      <c r="UWF58" s="63"/>
      <c r="UWG58" s="63"/>
      <c r="UWH58" s="63"/>
      <c r="UWI58" s="63"/>
      <c r="UWJ58" s="63"/>
      <c r="UWK58" s="63"/>
      <c r="UWL58" s="63"/>
      <c r="UWM58" s="63"/>
      <c r="UWN58" s="63"/>
      <c r="UWO58" s="63"/>
      <c r="UWP58" s="63"/>
      <c r="UWQ58" s="63"/>
      <c r="UWR58" s="63"/>
      <c r="UWS58" s="63"/>
      <c r="UWT58" s="63"/>
      <c r="UWU58" s="63"/>
      <c r="UWV58" s="63"/>
      <c r="UWW58" s="63"/>
      <c r="UWX58" s="63"/>
      <c r="UWY58" s="63"/>
      <c r="UWZ58" s="63"/>
      <c r="UXA58" s="63"/>
      <c r="UXB58" s="63"/>
      <c r="UXC58" s="63"/>
      <c r="UXD58" s="63"/>
      <c r="UXE58" s="63"/>
      <c r="UXF58" s="63"/>
      <c r="UXG58" s="63"/>
      <c r="UXH58" s="63"/>
      <c r="UXI58" s="63"/>
      <c r="UXJ58" s="63"/>
      <c r="UXK58" s="63"/>
      <c r="UXL58" s="63"/>
      <c r="UXM58" s="63"/>
      <c r="UXN58" s="63"/>
      <c r="UXO58" s="63"/>
      <c r="UXP58" s="63"/>
      <c r="UXQ58" s="63"/>
      <c r="UXR58" s="63"/>
      <c r="UXS58" s="63"/>
      <c r="UXT58" s="63"/>
      <c r="UXU58" s="63"/>
      <c r="UXV58" s="63"/>
      <c r="UXW58" s="63"/>
      <c r="UXX58" s="63"/>
      <c r="UXY58" s="63"/>
      <c r="UXZ58" s="63"/>
      <c r="UYA58" s="63"/>
      <c r="UYB58" s="63"/>
      <c r="UYC58" s="63"/>
      <c r="UYD58" s="63"/>
      <c r="UYE58" s="63"/>
      <c r="UYF58" s="63"/>
      <c r="UYG58" s="63"/>
      <c r="UYH58" s="63"/>
      <c r="UYI58" s="63"/>
      <c r="UYJ58" s="63"/>
      <c r="UYK58" s="63"/>
      <c r="UYL58" s="63"/>
      <c r="UYM58" s="63"/>
      <c r="UYN58" s="63"/>
      <c r="UYO58" s="63"/>
      <c r="UYP58" s="63"/>
      <c r="UYQ58" s="63"/>
      <c r="UYR58" s="63"/>
      <c r="UYS58" s="63"/>
      <c r="UYT58" s="63"/>
      <c r="UYU58" s="63"/>
      <c r="UYV58" s="63"/>
      <c r="UYW58" s="63"/>
      <c r="UYX58" s="63"/>
      <c r="UYY58" s="63"/>
      <c r="UYZ58" s="63"/>
      <c r="UZA58" s="63"/>
      <c r="UZB58" s="63"/>
      <c r="UZC58" s="63"/>
      <c r="UZD58" s="63"/>
      <c r="UZE58" s="63"/>
      <c r="UZF58" s="63"/>
      <c r="UZG58" s="63"/>
      <c r="UZH58" s="63"/>
      <c r="UZI58" s="63"/>
      <c r="UZJ58" s="63"/>
      <c r="UZK58" s="63"/>
      <c r="UZL58" s="63"/>
      <c r="UZM58" s="63"/>
      <c r="UZN58" s="63"/>
      <c r="UZO58" s="63"/>
      <c r="UZP58" s="63"/>
      <c r="UZQ58" s="63"/>
      <c r="UZR58" s="63"/>
      <c r="UZS58" s="63"/>
      <c r="UZT58" s="63"/>
      <c r="UZU58" s="63"/>
      <c r="UZV58" s="63"/>
      <c r="UZW58" s="63"/>
      <c r="UZX58" s="63"/>
      <c r="UZY58" s="63"/>
      <c r="UZZ58" s="63"/>
      <c r="VAA58" s="63"/>
      <c r="VAB58" s="63"/>
      <c r="VAC58" s="63"/>
      <c r="VAD58" s="63"/>
      <c r="VAE58" s="63"/>
      <c r="VAF58" s="63"/>
      <c r="VAG58" s="63"/>
      <c r="VAH58" s="63"/>
      <c r="VAI58" s="63"/>
      <c r="VAJ58" s="63"/>
      <c r="VAK58" s="63"/>
      <c r="VAL58" s="63"/>
      <c r="VAM58" s="63"/>
      <c r="VAN58" s="63"/>
      <c r="VAO58" s="63"/>
      <c r="VAP58" s="63"/>
      <c r="VAQ58" s="63"/>
      <c r="VAR58" s="63"/>
      <c r="VAS58" s="63"/>
      <c r="VAT58" s="63"/>
      <c r="VAU58" s="63"/>
      <c r="VAV58" s="63"/>
      <c r="VAW58" s="63"/>
      <c r="VAX58" s="63"/>
      <c r="VAY58" s="63"/>
      <c r="VAZ58" s="63"/>
      <c r="VBA58" s="63"/>
      <c r="VBB58" s="63"/>
      <c r="VBC58" s="63"/>
      <c r="VBD58" s="63"/>
      <c r="VBE58" s="63"/>
      <c r="VBF58" s="63"/>
      <c r="VBG58" s="63"/>
      <c r="VBH58" s="63"/>
      <c r="VBI58" s="63"/>
      <c r="VBJ58" s="63"/>
      <c r="VBK58" s="63"/>
      <c r="VBL58" s="63"/>
      <c r="VBM58" s="63"/>
      <c r="VBN58" s="63"/>
      <c r="VBO58" s="63"/>
      <c r="VBP58" s="63"/>
      <c r="VBQ58" s="63"/>
      <c r="VBR58" s="63"/>
      <c r="VBS58" s="63"/>
      <c r="VBT58" s="63"/>
      <c r="VBU58" s="63"/>
      <c r="VBV58" s="63"/>
      <c r="VBW58" s="63"/>
      <c r="VBX58" s="63"/>
      <c r="VBY58" s="63"/>
      <c r="VBZ58" s="63"/>
      <c r="VCA58" s="63"/>
      <c r="VCB58" s="63"/>
      <c r="VCC58" s="63"/>
      <c r="VCD58" s="63"/>
      <c r="VCE58" s="63"/>
      <c r="VCF58" s="63"/>
      <c r="VCG58" s="63"/>
      <c r="VCH58" s="63"/>
      <c r="VCI58" s="63"/>
      <c r="VCJ58" s="63"/>
      <c r="VCK58" s="63"/>
      <c r="VCL58" s="63"/>
      <c r="VCM58" s="63"/>
      <c r="VCN58" s="63"/>
      <c r="VCO58" s="63"/>
      <c r="VCP58" s="63"/>
      <c r="VCQ58" s="63"/>
      <c r="VCR58" s="63"/>
      <c r="VCS58" s="63"/>
      <c r="VCT58" s="63"/>
      <c r="VCU58" s="63"/>
      <c r="VCV58" s="63"/>
      <c r="VCW58" s="63"/>
      <c r="VCX58" s="63"/>
      <c r="VCY58" s="63"/>
      <c r="VCZ58" s="63"/>
      <c r="VDA58" s="63"/>
      <c r="VDB58" s="63"/>
      <c r="VDC58" s="63"/>
      <c r="VDD58" s="63"/>
      <c r="VDE58" s="63"/>
      <c r="VDF58" s="63"/>
      <c r="VDG58" s="63"/>
      <c r="VDH58" s="63"/>
      <c r="VDI58" s="63"/>
      <c r="VDJ58" s="63"/>
      <c r="VDK58" s="63"/>
      <c r="VDL58" s="63"/>
      <c r="VDM58" s="63"/>
      <c r="VDN58" s="63"/>
      <c r="VDO58" s="63"/>
      <c r="VDP58" s="63"/>
      <c r="VDQ58" s="63"/>
      <c r="VDR58" s="63"/>
      <c r="VDS58" s="63"/>
      <c r="VDT58" s="63"/>
      <c r="VDU58" s="63"/>
      <c r="VDV58" s="63"/>
      <c r="VDW58" s="63"/>
      <c r="VDX58" s="63"/>
      <c r="VDY58" s="63"/>
      <c r="VDZ58" s="63"/>
      <c r="VEA58" s="63"/>
      <c r="VEB58" s="63"/>
      <c r="VEC58" s="63"/>
      <c r="VED58" s="63"/>
      <c r="VEE58" s="63"/>
      <c r="VEF58" s="63"/>
      <c r="VEG58" s="63"/>
      <c r="VEH58" s="63"/>
      <c r="VEI58" s="63"/>
      <c r="VEJ58" s="63"/>
      <c r="VEK58" s="63"/>
      <c r="VEL58" s="63"/>
      <c r="VEM58" s="63"/>
      <c r="VEN58" s="63"/>
      <c r="VEO58" s="63"/>
      <c r="VEP58" s="63"/>
      <c r="VEQ58" s="63"/>
      <c r="VER58" s="63"/>
      <c r="VES58" s="63"/>
      <c r="VET58" s="63"/>
      <c r="VEU58" s="63"/>
      <c r="VEV58" s="63"/>
      <c r="VEW58" s="63"/>
      <c r="VEX58" s="63"/>
      <c r="VEY58" s="63"/>
      <c r="VEZ58" s="63"/>
      <c r="VFA58" s="63"/>
      <c r="VFB58" s="63"/>
      <c r="VFC58" s="63"/>
      <c r="VFD58" s="63"/>
      <c r="VFE58" s="63"/>
      <c r="VFF58" s="63"/>
      <c r="VFG58" s="63"/>
      <c r="VFH58" s="63"/>
      <c r="VFI58" s="63"/>
      <c r="VFJ58" s="63"/>
      <c r="VFK58" s="63"/>
      <c r="VFL58" s="63"/>
      <c r="VFM58" s="63"/>
      <c r="VFN58" s="63"/>
      <c r="VFO58" s="63"/>
      <c r="VFP58" s="63"/>
      <c r="VFQ58" s="63"/>
      <c r="VFR58" s="63"/>
      <c r="VFS58" s="63"/>
      <c r="VFT58" s="63"/>
      <c r="VFU58" s="63"/>
      <c r="VFV58" s="63"/>
      <c r="VFW58" s="63"/>
      <c r="VFX58" s="63"/>
      <c r="VFY58" s="63"/>
      <c r="VFZ58" s="63"/>
      <c r="VGA58" s="63"/>
      <c r="VGB58" s="63"/>
      <c r="VGC58" s="63"/>
      <c r="VGD58" s="63"/>
      <c r="VGE58" s="63"/>
      <c r="VGF58" s="63"/>
      <c r="VGG58" s="63"/>
      <c r="VGH58" s="63"/>
      <c r="VGI58" s="63"/>
      <c r="VGJ58" s="63"/>
      <c r="VGK58" s="63"/>
      <c r="VGL58" s="63"/>
      <c r="VGM58" s="63"/>
      <c r="VGN58" s="63"/>
      <c r="VGO58" s="63"/>
      <c r="VGP58" s="63"/>
      <c r="VGQ58" s="63"/>
      <c r="VGR58" s="63"/>
      <c r="VGS58" s="63"/>
      <c r="VGT58" s="63"/>
      <c r="VGU58" s="63"/>
      <c r="VGV58" s="63"/>
      <c r="VGW58" s="63"/>
      <c r="VGX58" s="63"/>
      <c r="VGY58" s="63"/>
      <c r="VGZ58" s="63"/>
      <c r="VHA58" s="63"/>
      <c r="VHB58" s="63"/>
      <c r="VHC58" s="63"/>
      <c r="VHD58" s="63"/>
      <c r="VHE58" s="63"/>
      <c r="VHF58" s="63"/>
      <c r="VHG58" s="63"/>
      <c r="VHH58" s="63"/>
      <c r="VHI58" s="63"/>
      <c r="VHJ58" s="63"/>
      <c r="VHK58" s="63"/>
      <c r="VHL58" s="63"/>
      <c r="VHM58" s="63"/>
      <c r="VHN58" s="63"/>
      <c r="VHO58" s="63"/>
      <c r="VHP58" s="63"/>
      <c r="VHQ58" s="63"/>
      <c r="VHR58" s="63"/>
      <c r="VHS58" s="63"/>
      <c r="VHT58" s="63"/>
      <c r="VHU58" s="63"/>
      <c r="VHV58" s="63"/>
      <c r="VHW58" s="63"/>
      <c r="VHX58" s="63"/>
      <c r="VHY58" s="63"/>
      <c r="VHZ58" s="63"/>
      <c r="VIA58" s="63"/>
      <c r="VIB58" s="63"/>
      <c r="VIC58" s="63"/>
      <c r="VID58" s="63"/>
      <c r="VIE58" s="63"/>
      <c r="VIF58" s="63"/>
      <c r="VIG58" s="63"/>
      <c r="VIH58" s="63"/>
      <c r="VII58" s="63"/>
      <c r="VIJ58" s="63"/>
      <c r="VIK58" s="63"/>
      <c r="VIL58" s="63"/>
      <c r="VIM58" s="63"/>
      <c r="VIN58" s="63"/>
      <c r="VIO58" s="63"/>
      <c r="VIP58" s="63"/>
      <c r="VIQ58" s="63"/>
      <c r="VIR58" s="63"/>
      <c r="VIS58" s="63"/>
      <c r="VIT58" s="63"/>
      <c r="VIU58" s="63"/>
      <c r="VIV58" s="63"/>
      <c r="VIW58" s="63"/>
      <c r="VIX58" s="63"/>
      <c r="VIY58" s="63"/>
      <c r="VIZ58" s="63"/>
      <c r="VJA58" s="63"/>
      <c r="VJB58" s="63"/>
      <c r="VJC58" s="63"/>
      <c r="VJD58" s="63"/>
      <c r="VJE58" s="63"/>
      <c r="VJF58" s="63"/>
      <c r="VJG58" s="63"/>
      <c r="VJH58" s="63"/>
      <c r="VJI58" s="63"/>
      <c r="VJJ58" s="63"/>
      <c r="VJK58" s="63"/>
      <c r="VJL58" s="63"/>
      <c r="VJM58" s="63"/>
      <c r="VJN58" s="63"/>
      <c r="VJO58" s="63"/>
      <c r="VJP58" s="63"/>
      <c r="VJQ58" s="63"/>
      <c r="VJR58" s="63"/>
      <c r="VJS58" s="63"/>
      <c r="VJT58" s="63"/>
      <c r="VJU58" s="63"/>
      <c r="VJV58" s="63"/>
      <c r="VJW58" s="63"/>
      <c r="VJX58" s="63"/>
      <c r="VJY58" s="63"/>
      <c r="VJZ58" s="63"/>
      <c r="VKA58" s="63"/>
      <c r="VKB58" s="63"/>
      <c r="VKC58" s="63"/>
      <c r="VKD58" s="63"/>
      <c r="VKE58" s="63"/>
      <c r="VKF58" s="63"/>
      <c r="VKG58" s="63"/>
      <c r="VKH58" s="63"/>
      <c r="VKI58" s="63"/>
      <c r="VKJ58" s="63"/>
      <c r="VKK58" s="63"/>
      <c r="VKL58" s="63"/>
      <c r="VKM58" s="63"/>
      <c r="VKN58" s="63"/>
      <c r="VKO58" s="63"/>
      <c r="VKP58" s="63"/>
      <c r="VKQ58" s="63"/>
      <c r="VKR58" s="63"/>
      <c r="VKS58" s="63"/>
      <c r="VKT58" s="63"/>
      <c r="VKU58" s="63"/>
      <c r="VKV58" s="63"/>
      <c r="VKW58" s="63"/>
      <c r="VKX58" s="63"/>
      <c r="VKY58" s="63"/>
      <c r="VKZ58" s="63"/>
      <c r="VLA58" s="63"/>
      <c r="VLB58" s="63"/>
      <c r="VLC58" s="63"/>
      <c r="VLD58" s="63"/>
      <c r="VLE58" s="63"/>
      <c r="VLF58" s="63"/>
      <c r="VLG58" s="63"/>
      <c r="VLH58" s="63"/>
      <c r="VLI58" s="63"/>
      <c r="VLJ58" s="63"/>
      <c r="VLK58" s="63"/>
      <c r="VLL58" s="63"/>
      <c r="VLM58" s="63"/>
      <c r="VLN58" s="63"/>
      <c r="VLO58" s="63"/>
      <c r="VLP58" s="63"/>
      <c r="VLQ58" s="63"/>
      <c r="VLR58" s="63"/>
      <c r="VLS58" s="63"/>
      <c r="VLT58" s="63"/>
      <c r="VLU58" s="63"/>
      <c r="VLV58" s="63"/>
      <c r="VLW58" s="63"/>
      <c r="VLX58" s="63"/>
      <c r="VLY58" s="63"/>
      <c r="VLZ58" s="63"/>
      <c r="VMA58" s="63"/>
      <c r="VMB58" s="63"/>
      <c r="VMC58" s="63"/>
      <c r="VMD58" s="63"/>
      <c r="VME58" s="63"/>
      <c r="VMF58" s="63"/>
      <c r="VMG58" s="63"/>
      <c r="VMH58" s="63"/>
      <c r="VMI58" s="63"/>
      <c r="VMJ58" s="63"/>
      <c r="VMK58" s="63"/>
      <c r="VML58" s="63"/>
      <c r="VMM58" s="63"/>
      <c r="VMN58" s="63"/>
      <c r="VMO58" s="63"/>
      <c r="VMP58" s="63"/>
      <c r="VMQ58" s="63"/>
      <c r="VMR58" s="63"/>
      <c r="VMS58" s="63"/>
      <c r="VMT58" s="63"/>
      <c r="VMU58" s="63"/>
      <c r="VMV58" s="63"/>
      <c r="VMW58" s="63"/>
      <c r="VMX58" s="63"/>
      <c r="VMY58" s="63"/>
      <c r="VMZ58" s="63"/>
      <c r="VNA58" s="63"/>
      <c r="VNB58" s="63"/>
      <c r="VNC58" s="63"/>
      <c r="VND58" s="63"/>
      <c r="VNE58" s="63"/>
      <c r="VNF58" s="63"/>
      <c r="VNG58" s="63"/>
      <c r="VNH58" s="63"/>
      <c r="VNI58" s="63"/>
      <c r="VNJ58" s="63"/>
      <c r="VNK58" s="63"/>
      <c r="VNL58" s="63"/>
      <c r="VNM58" s="63"/>
      <c r="VNN58" s="63"/>
      <c r="VNO58" s="63"/>
      <c r="VNP58" s="63"/>
      <c r="VNQ58" s="63"/>
      <c r="VNR58" s="63"/>
      <c r="VNS58" s="63"/>
      <c r="VNT58" s="63"/>
      <c r="VNU58" s="63"/>
      <c r="VNV58" s="63"/>
      <c r="VNW58" s="63"/>
      <c r="VNX58" s="63"/>
      <c r="VNY58" s="63"/>
      <c r="VNZ58" s="63"/>
      <c r="VOA58" s="63"/>
      <c r="VOB58" s="63"/>
      <c r="VOC58" s="63"/>
      <c r="VOD58" s="63"/>
      <c r="VOE58" s="63"/>
      <c r="VOF58" s="63"/>
      <c r="VOG58" s="63"/>
      <c r="VOH58" s="63"/>
      <c r="VOI58" s="63"/>
      <c r="VOJ58" s="63"/>
      <c r="VOK58" s="63"/>
      <c r="VOL58" s="63"/>
      <c r="VOM58" s="63"/>
      <c r="VON58" s="63"/>
      <c r="VOO58" s="63"/>
      <c r="VOP58" s="63"/>
      <c r="VOQ58" s="63"/>
      <c r="VOR58" s="63"/>
      <c r="VOS58" s="63"/>
      <c r="VOT58" s="63"/>
      <c r="VOU58" s="63"/>
      <c r="VOV58" s="63"/>
      <c r="VOW58" s="63"/>
      <c r="VOX58" s="63"/>
      <c r="VOY58" s="63"/>
      <c r="VOZ58" s="63"/>
      <c r="VPA58" s="63"/>
      <c r="VPB58" s="63"/>
      <c r="VPC58" s="63"/>
      <c r="VPD58" s="63"/>
      <c r="VPE58" s="63"/>
      <c r="VPF58" s="63"/>
      <c r="VPG58" s="63"/>
      <c r="VPH58" s="63"/>
      <c r="VPI58" s="63"/>
      <c r="VPJ58" s="63"/>
      <c r="VPK58" s="63"/>
      <c r="VPL58" s="63"/>
      <c r="VPM58" s="63"/>
      <c r="VPN58" s="63"/>
      <c r="VPO58" s="63"/>
      <c r="VPP58" s="63"/>
      <c r="VPQ58" s="63"/>
      <c r="VPR58" s="63"/>
      <c r="VPS58" s="63"/>
      <c r="VPT58" s="63"/>
      <c r="VPU58" s="63"/>
      <c r="VPV58" s="63"/>
      <c r="VPW58" s="63"/>
      <c r="VPX58" s="63"/>
      <c r="VPY58" s="63"/>
      <c r="VPZ58" s="63"/>
      <c r="VQA58" s="63"/>
      <c r="VQB58" s="63"/>
      <c r="VQC58" s="63"/>
      <c r="VQD58" s="63"/>
      <c r="VQE58" s="63"/>
      <c r="VQF58" s="63"/>
      <c r="VQG58" s="63"/>
      <c r="VQH58" s="63"/>
      <c r="VQI58" s="63"/>
      <c r="VQJ58" s="63"/>
      <c r="VQK58" s="63"/>
      <c r="VQL58" s="63"/>
      <c r="VQM58" s="63"/>
      <c r="VQN58" s="63"/>
      <c r="VQO58" s="63"/>
      <c r="VQP58" s="63"/>
      <c r="VQQ58" s="63"/>
      <c r="VQR58" s="63"/>
      <c r="VQS58" s="63"/>
      <c r="VQT58" s="63"/>
      <c r="VQU58" s="63"/>
      <c r="VQV58" s="63"/>
      <c r="VQW58" s="63"/>
      <c r="VQX58" s="63"/>
      <c r="VQY58" s="63"/>
      <c r="VQZ58" s="63"/>
      <c r="VRA58" s="63"/>
      <c r="VRB58" s="63"/>
      <c r="VRC58" s="63"/>
      <c r="VRD58" s="63"/>
      <c r="VRE58" s="63"/>
      <c r="VRF58" s="63"/>
      <c r="VRG58" s="63"/>
      <c r="VRH58" s="63"/>
      <c r="VRI58" s="63"/>
      <c r="VRJ58" s="63"/>
      <c r="VRK58" s="63"/>
      <c r="VRL58" s="63"/>
      <c r="VRM58" s="63"/>
      <c r="VRN58" s="63"/>
      <c r="VRO58" s="63"/>
      <c r="VRP58" s="63"/>
      <c r="VRQ58" s="63"/>
      <c r="VRR58" s="63"/>
      <c r="VRS58" s="63"/>
      <c r="VRT58" s="63"/>
      <c r="VRU58" s="63"/>
      <c r="VRV58" s="63"/>
      <c r="VRW58" s="63"/>
      <c r="VRX58" s="63"/>
      <c r="VRY58" s="63"/>
      <c r="VRZ58" s="63"/>
      <c r="VSA58" s="63"/>
      <c r="VSB58" s="63"/>
      <c r="VSC58" s="63"/>
      <c r="VSD58" s="63"/>
      <c r="VSE58" s="63"/>
      <c r="VSF58" s="63"/>
      <c r="VSG58" s="63"/>
      <c r="VSH58" s="63"/>
      <c r="VSI58" s="63"/>
      <c r="VSJ58" s="63"/>
      <c r="VSK58" s="63"/>
      <c r="VSL58" s="63"/>
      <c r="VSM58" s="63"/>
      <c r="VSN58" s="63"/>
      <c r="VSO58" s="63"/>
      <c r="VSP58" s="63"/>
      <c r="VSQ58" s="63"/>
      <c r="VSR58" s="63"/>
      <c r="VSS58" s="63"/>
      <c r="VST58" s="63"/>
      <c r="VSU58" s="63"/>
      <c r="VSV58" s="63"/>
      <c r="VSW58" s="63"/>
      <c r="VSX58" s="63"/>
      <c r="VSY58" s="63"/>
      <c r="VSZ58" s="63"/>
      <c r="VTA58" s="63"/>
      <c r="VTB58" s="63"/>
      <c r="VTC58" s="63"/>
      <c r="VTD58" s="63"/>
      <c r="VTE58" s="63"/>
      <c r="VTF58" s="63"/>
      <c r="VTG58" s="63"/>
      <c r="VTH58" s="63"/>
      <c r="VTI58" s="63"/>
      <c r="VTJ58" s="63"/>
      <c r="VTK58" s="63"/>
      <c r="VTL58" s="63"/>
      <c r="VTM58" s="63"/>
      <c r="VTN58" s="63"/>
      <c r="VTO58" s="63"/>
      <c r="VTP58" s="63"/>
      <c r="VTQ58" s="63"/>
      <c r="VTR58" s="63"/>
      <c r="VTS58" s="63"/>
      <c r="VTT58" s="63"/>
      <c r="VTU58" s="63"/>
      <c r="VTV58" s="63"/>
      <c r="VTW58" s="63"/>
      <c r="VTX58" s="63"/>
      <c r="VTY58" s="63"/>
      <c r="VTZ58" s="63"/>
      <c r="VUA58" s="63"/>
      <c r="VUB58" s="63"/>
      <c r="VUC58" s="63"/>
      <c r="VUD58" s="63"/>
      <c r="VUE58" s="63"/>
      <c r="VUF58" s="63"/>
      <c r="VUG58" s="63"/>
      <c r="VUH58" s="63"/>
      <c r="VUI58" s="63"/>
      <c r="VUJ58" s="63"/>
      <c r="VUK58" s="63"/>
      <c r="VUL58" s="63"/>
      <c r="VUM58" s="63"/>
      <c r="VUN58" s="63"/>
      <c r="VUO58" s="63"/>
      <c r="VUP58" s="63"/>
      <c r="VUQ58" s="63"/>
      <c r="VUR58" s="63"/>
      <c r="VUS58" s="63"/>
      <c r="VUT58" s="63"/>
      <c r="VUU58" s="63"/>
      <c r="VUV58" s="63"/>
      <c r="VUW58" s="63"/>
      <c r="VUX58" s="63"/>
      <c r="VUY58" s="63"/>
      <c r="VUZ58" s="63"/>
      <c r="VVA58" s="63"/>
      <c r="VVB58" s="63"/>
      <c r="VVC58" s="63"/>
      <c r="VVD58" s="63"/>
      <c r="VVE58" s="63"/>
      <c r="VVF58" s="63"/>
      <c r="VVG58" s="63"/>
      <c r="VVH58" s="63"/>
      <c r="VVI58" s="63"/>
      <c r="VVJ58" s="63"/>
      <c r="VVK58" s="63"/>
      <c r="VVL58" s="63"/>
      <c r="VVM58" s="63"/>
      <c r="VVN58" s="63"/>
      <c r="VVO58" s="63"/>
      <c r="VVP58" s="63"/>
      <c r="VVQ58" s="63"/>
      <c r="VVR58" s="63"/>
      <c r="VVS58" s="63"/>
      <c r="VVT58" s="63"/>
      <c r="VVU58" s="63"/>
      <c r="VVV58" s="63"/>
      <c r="VVW58" s="63"/>
      <c r="VVX58" s="63"/>
      <c r="VVY58" s="63"/>
      <c r="VVZ58" s="63"/>
      <c r="VWA58" s="63"/>
      <c r="VWB58" s="63"/>
      <c r="VWC58" s="63"/>
      <c r="VWD58" s="63"/>
      <c r="VWE58" s="63"/>
      <c r="VWF58" s="63"/>
      <c r="VWG58" s="63"/>
      <c r="VWH58" s="63"/>
      <c r="VWI58" s="63"/>
      <c r="VWJ58" s="63"/>
      <c r="VWK58" s="63"/>
      <c r="VWL58" s="63"/>
      <c r="VWM58" s="63"/>
      <c r="VWN58" s="63"/>
      <c r="VWO58" s="63"/>
      <c r="VWP58" s="63"/>
      <c r="VWQ58" s="63"/>
      <c r="VWR58" s="63"/>
      <c r="VWS58" s="63"/>
      <c r="VWT58" s="63"/>
      <c r="VWU58" s="63"/>
      <c r="VWV58" s="63"/>
      <c r="VWW58" s="63"/>
      <c r="VWX58" s="63"/>
      <c r="VWY58" s="63"/>
      <c r="VWZ58" s="63"/>
      <c r="VXA58" s="63"/>
      <c r="VXB58" s="63"/>
      <c r="VXC58" s="63"/>
      <c r="VXD58" s="63"/>
      <c r="VXE58" s="63"/>
      <c r="VXF58" s="63"/>
      <c r="VXG58" s="63"/>
      <c r="VXH58" s="63"/>
      <c r="VXI58" s="63"/>
      <c r="VXJ58" s="63"/>
      <c r="VXK58" s="63"/>
      <c r="VXL58" s="63"/>
      <c r="VXM58" s="63"/>
      <c r="VXN58" s="63"/>
      <c r="VXO58" s="63"/>
      <c r="VXP58" s="63"/>
      <c r="VXQ58" s="63"/>
      <c r="VXR58" s="63"/>
      <c r="VXS58" s="63"/>
      <c r="VXT58" s="63"/>
      <c r="VXU58" s="63"/>
      <c r="VXV58" s="63"/>
      <c r="VXW58" s="63"/>
      <c r="VXX58" s="63"/>
      <c r="VXY58" s="63"/>
      <c r="VXZ58" s="63"/>
      <c r="VYA58" s="63"/>
      <c r="VYB58" s="63"/>
      <c r="VYC58" s="63"/>
      <c r="VYD58" s="63"/>
      <c r="VYE58" s="63"/>
      <c r="VYF58" s="63"/>
      <c r="VYG58" s="63"/>
      <c r="VYH58" s="63"/>
      <c r="VYI58" s="63"/>
      <c r="VYJ58" s="63"/>
      <c r="VYK58" s="63"/>
      <c r="VYL58" s="63"/>
      <c r="VYM58" s="63"/>
      <c r="VYN58" s="63"/>
      <c r="VYO58" s="63"/>
      <c r="VYP58" s="63"/>
      <c r="VYQ58" s="63"/>
      <c r="VYR58" s="63"/>
      <c r="VYS58" s="63"/>
      <c r="VYT58" s="63"/>
      <c r="VYU58" s="63"/>
      <c r="VYV58" s="63"/>
      <c r="VYW58" s="63"/>
      <c r="VYX58" s="63"/>
      <c r="VYY58" s="63"/>
      <c r="VYZ58" s="63"/>
      <c r="VZA58" s="63"/>
      <c r="VZB58" s="63"/>
      <c r="VZC58" s="63"/>
      <c r="VZD58" s="63"/>
      <c r="VZE58" s="63"/>
      <c r="VZF58" s="63"/>
      <c r="VZG58" s="63"/>
      <c r="VZH58" s="63"/>
      <c r="VZI58" s="63"/>
      <c r="VZJ58" s="63"/>
      <c r="VZK58" s="63"/>
      <c r="VZL58" s="63"/>
      <c r="VZM58" s="63"/>
      <c r="VZN58" s="63"/>
      <c r="VZO58" s="63"/>
      <c r="VZP58" s="63"/>
      <c r="VZQ58" s="63"/>
      <c r="VZR58" s="63"/>
      <c r="VZS58" s="63"/>
      <c r="VZT58" s="63"/>
      <c r="VZU58" s="63"/>
      <c r="VZV58" s="63"/>
      <c r="VZW58" s="63"/>
      <c r="VZX58" s="63"/>
      <c r="VZY58" s="63"/>
      <c r="VZZ58" s="63"/>
      <c r="WAA58" s="63"/>
      <c r="WAB58" s="63"/>
      <c r="WAC58" s="63"/>
      <c r="WAD58" s="63"/>
      <c r="WAE58" s="63"/>
      <c r="WAF58" s="63"/>
      <c r="WAG58" s="63"/>
      <c r="WAH58" s="63"/>
      <c r="WAI58" s="63"/>
      <c r="WAJ58" s="63"/>
      <c r="WAK58" s="63"/>
      <c r="WAL58" s="63"/>
      <c r="WAM58" s="63"/>
      <c r="WAN58" s="63"/>
      <c r="WAO58" s="63"/>
      <c r="WAP58" s="63"/>
      <c r="WAQ58" s="63"/>
      <c r="WAR58" s="63"/>
      <c r="WAS58" s="63"/>
      <c r="WAT58" s="63"/>
      <c r="WAU58" s="63"/>
      <c r="WAV58" s="63"/>
      <c r="WAW58" s="63"/>
      <c r="WAX58" s="63"/>
      <c r="WAY58" s="63"/>
      <c r="WAZ58" s="63"/>
      <c r="WBA58" s="63"/>
      <c r="WBB58" s="63"/>
      <c r="WBC58" s="63"/>
      <c r="WBD58" s="63"/>
      <c r="WBE58" s="63"/>
      <c r="WBF58" s="63"/>
      <c r="WBG58" s="63"/>
      <c r="WBH58" s="63"/>
      <c r="WBI58" s="63"/>
      <c r="WBJ58" s="63"/>
      <c r="WBK58" s="63"/>
      <c r="WBL58" s="63"/>
      <c r="WBM58" s="63"/>
      <c r="WBN58" s="63"/>
      <c r="WBO58" s="63"/>
      <c r="WBP58" s="63"/>
      <c r="WBQ58" s="63"/>
      <c r="WBR58" s="63"/>
      <c r="WBS58" s="63"/>
      <c r="WBT58" s="63"/>
      <c r="WBU58" s="63"/>
      <c r="WBV58" s="63"/>
      <c r="WBW58" s="63"/>
      <c r="WBX58" s="63"/>
      <c r="WBY58" s="63"/>
      <c r="WBZ58" s="63"/>
      <c r="WCA58" s="63"/>
      <c r="WCB58" s="63"/>
      <c r="WCC58" s="63"/>
      <c r="WCD58" s="63"/>
      <c r="WCE58" s="63"/>
      <c r="WCF58" s="63"/>
      <c r="WCG58" s="63"/>
      <c r="WCH58" s="63"/>
      <c r="WCI58" s="63"/>
      <c r="WCJ58" s="63"/>
      <c r="WCK58" s="63"/>
      <c r="WCL58" s="63"/>
      <c r="WCM58" s="63"/>
      <c r="WCN58" s="63"/>
      <c r="WCO58" s="63"/>
      <c r="WCP58" s="63"/>
      <c r="WCQ58" s="63"/>
      <c r="WCR58" s="63"/>
      <c r="WCS58" s="63"/>
      <c r="WCT58" s="63"/>
      <c r="WCU58" s="63"/>
      <c r="WCV58" s="63"/>
      <c r="WCW58" s="63"/>
      <c r="WCX58" s="63"/>
      <c r="WCY58" s="63"/>
      <c r="WCZ58" s="63"/>
      <c r="WDA58" s="63"/>
      <c r="WDB58" s="63"/>
      <c r="WDC58" s="63"/>
      <c r="WDD58" s="63"/>
      <c r="WDE58" s="63"/>
      <c r="WDF58" s="63"/>
      <c r="WDG58" s="63"/>
      <c r="WDH58" s="63"/>
      <c r="WDI58" s="63"/>
      <c r="WDJ58" s="63"/>
      <c r="WDK58" s="63"/>
      <c r="WDL58" s="63"/>
      <c r="WDM58" s="63"/>
      <c r="WDN58" s="63"/>
      <c r="WDO58" s="63"/>
      <c r="WDP58" s="63"/>
      <c r="WDQ58" s="63"/>
      <c r="WDR58" s="63"/>
      <c r="WDS58" s="63"/>
      <c r="WDT58" s="63"/>
      <c r="WDU58" s="63"/>
      <c r="WDV58" s="63"/>
      <c r="WDW58" s="63"/>
      <c r="WDX58" s="63"/>
      <c r="WDY58" s="63"/>
      <c r="WDZ58" s="63"/>
      <c r="WEA58" s="63"/>
      <c r="WEB58" s="63"/>
      <c r="WEC58" s="63"/>
      <c r="WED58" s="63"/>
      <c r="WEE58" s="63"/>
      <c r="WEF58" s="63"/>
      <c r="WEG58" s="63"/>
      <c r="WEH58" s="63"/>
      <c r="WEI58" s="63"/>
      <c r="WEJ58" s="63"/>
      <c r="WEK58" s="63"/>
      <c r="WEL58" s="63"/>
      <c r="WEM58" s="63"/>
      <c r="WEN58" s="63"/>
      <c r="WEO58" s="63"/>
      <c r="WEP58" s="63"/>
      <c r="WEQ58" s="63"/>
      <c r="WER58" s="63"/>
      <c r="WES58" s="63"/>
      <c r="WET58" s="63"/>
      <c r="WEU58" s="63"/>
      <c r="WEV58" s="63"/>
      <c r="WEW58" s="63"/>
      <c r="WEX58" s="63"/>
      <c r="WEY58" s="63"/>
      <c r="WEZ58" s="63"/>
      <c r="WFA58" s="63"/>
      <c r="WFB58" s="63"/>
      <c r="WFC58" s="63"/>
      <c r="WFD58" s="63"/>
      <c r="WFE58" s="63"/>
      <c r="WFF58" s="63"/>
      <c r="WFG58" s="63"/>
      <c r="WFH58" s="63"/>
      <c r="WFI58" s="63"/>
      <c r="WFJ58" s="63"/>
      <c r="WFK58" s="63"/>
      <c r="WFL58" s="63"/>
      <c r="WFM58" s="63"/>
      <c r="WFN58" s="63"/>
      <c r="WFO58" s="63"/>
      <c r="WFP58" s="63"/>
      <c r="WFQ58" s="63"/>
      <c r="WFR58" s="63"/>
      <c r="WFS58" s="63"/>
      <c r="WFT58" s="63"/>
      <c r="WFU58" s="63"/>
      <c r="WFV58" s="63"/>
      <c r="WFW58" s="63"/>
      <c r="WFX58" s="63"/>
      <c r="WFY58" s="63"/>
      <c r="WFZ58" s="63"/>
      <c r="WGA58" s="63"/>
      <c r="WGB58" s="63"/>
      <c r="WGC58" s="63"/>
      <c r="WGD58" s="63"/>
      <c r="WGE58" s="63"/>
      <c r="WGF58" s="63"/>
      <c r="WGG58" s="63"/>
      <c r="WGH58" s="63"/>
      <c r="WGI58" s="63"/>
      <c r="WGJ58" s="63"/>
      <c r="WGK58" s="63"/>
      <c r="WGL58" s="63"/>
      <c r="WGM58" s="63"/>
      <c r="WGN58" s="63"/>
      <c r="WGO58" s="63"/>
      <c r="WGP58" s="63"/>
      <c r="WGQ58" s="63"/>
      <c r="WGR58" s="63"/>
      <c r="WGS58" s="63"/>
      <c r="WGT58" s="63"/>
      <c r="WGU58" s="63"/>
      <c r="WGV58" s="63"/>
      <c r="WGW58" s="63"/>
      <c r="WGX58" s="63"/>
      <c r="WGY58" s="63"/>
      <c r="WGZ58" s="63"/>
      <c r="WHA58" s="63"/>
      <c r="WHB58" s="63"/>
      <c r="WHC58" s="63"/>
      <c r="WHD58" s="63"/>
      <c r="WHE58" s="63"/>
      <c r="WHF58" s="63"/>
      <c r="WHG58" s="63"/>
      <c r="WHH58" s="63"/>
      <c r="WHI58" s="63"/>
      <c r="WHJ58" s="63"/>
      <c r="WHK58" s="63"/>
      <c r="WHL58" s="63"/>
      <c r="WHM58" s="63"/>
      <c r="WHN58" s="63"/>
      <c r="WHO58" s="63"/>
      <c r="WHP58" s="63"/>
      <c r="WHQ58" s="63"/>
      <c r="WHR58" s="63"/>
      <c r="WHS58" s="63"/>
      <c r="WHT58" s="63"/>
      <c r="WHU58" s="63"/>
      <c r="WHV58" s="63"/>
      <c r="WHW58" s="63"/>
      <c r="WHX58" s="63"/>
      <c r="WHY58" s="63"/>
      <c r="WHZ58" s="63"/>
      <c r="WIA58" s="63"/>
      <c r="WIB58" s="63"/>
      <c r="WIC58" s="63"/>
      <c r="WID58" s="63"/>
      <c r="WIE58" s="63"/>
      <c r="WIF58" s="63"/>
      <c r="WIG58" s="63"/>
      <c r="WIH58" s="63"/>
      <c r="WII58" s="63"/>
      <c r="WIJ58" s="63"/>
      <c r="WIK58" s="63"/>
      <c r="WIL58" s="63"/>
      <c r="WIM58" s="63"/>
      <c r="WIN58" s="63"/>
      <c r="WIO58" s="63"/>
      <c r="WIP58" s="63"/>
      <c r="WIQ58" s="63"/>
      <c r="WIR58" s="63"/>
      <c r="WIS58" s="63"/>
      <c r="WIT58" s="63"/>
      <c r="WIU58" s="63"/>
      <c r="WIV58" s="63"/>
      <c r="WIW58" s="63"/>
      <c r="WIX58" s="63"/>
      <c r="WIY58" s="63"/>
      <c r="WIZ58" s="63"/>
      <c r="WJA58" s="63"/>
      <c r="WJB58" s="63"/>
      <c r="WJC58" s="63"/>
      <c r="WJD58" s="63"/>
      <c r="WJE58" s="63"/>
      <c r="WJF58" s="63"/>
      <c r="WJG58" s="63"/>
      <c r="WJH58" s="63"/>
      <c r="WJI58" s="63"/>
      <c r="WJJ58" s="63"/>
      <c r="WJK58" s="63"/>
      <c r="WJL58" s="63"/>
      <c r="WJM58" s="63"/>
      <c r="WJN58" s="63"/>
      <c r="WJO58" s="63"/>
      <c r="WJP58" s="63"/>
      <c r="WJQ58" s="63"/>
      <c r="WJR58" s="63"/>
      <c r="WJS58" s="63"/>
      <c r="WJT58" s="63"/>
      <c r="WJU58" s="63"/>
      <c r="WJV58" s="63"/>
      <c r="WJW58" s="63"/>
      <c r="WJX58" s="63"/>
      <c r="WJY58" s="63"/>
      <c r="WJZ58" s="63"/>
      <c r="WKA58" s="63"/>
      <c r="WKB58" s="63"/>
      <c r="WKC58" s="63"/>
      <c r="WKD58" s="63"/>
      <c r="WKE58" s="63"/>
      <c r="WKF58" s="63"/>
      <c r="WKG58" s="63"/>
      <c r="WKH58" s="63"/>
      <c r="WKI58" s="63"/>
      <c r="WKJ58" s="63"/>
      <c r="WKK58" s="63"/>
      <c r="WKL58" s="63"/>
      <c r="WKM58" s="63"/>
      <c r="WKN58" s="63"/>
      <c r="WKO58" s="63"/>
      <c r="WKP58" s="63"/>
      <c r="WKQ58" s="63"/>
      <c r="WKR58" s="63"/>
      <c r="WKS58" s="63"/>
      <c r="WKT58" s="63"/>
      <c r="WKU58" s="63"/>
      <c r="WKV58" s="63"/>
      <c r="WKW58" s="63"/>
      <c r="WKX58" s="63"/>
      <c r="WKY58" s="63"/>
      <c r="WKZ58" s="63"/>
      <c r="WLA58" s="63"/>
      <c r="WLB58" s="63"/>
      <c r="WLC58" s="63"/>
      <c r="WLD58" s="63"/>
      <c r="WLE58" s="63"/>
      <c r="WLF58" s="63"/>
      <c r="WLG58" s="63"/>
      <c r="WLH58" s="63"/>
      <c r="WLI58" s="63"/>
      <c r="WLJ58" s="63"/>
      <c r="WLK58" s="63"/>
      <c r="WLL58" s="63"/>
      <c r="WLM58" s="63"/>
      <c r="WLN58" s="63"/>
      <c r="WLO58" s="63"/>
      <c r="WLP58" s="63"/>
      <c r="WLQ58" s="63"/>
      <c r="WLR58" s="63"/>
      <c r="WLS58" s="63"/>
      <c r="WLT58" s="63"/>
      <c r="WLU58" s="63"/>
      <c r="WLV58" s="63"/>
      <c r="WLW58" s="63"/>
      <c r="WLX58" s="63"/>
      <c r="WLY58" s="63"/>
      <c r="WLZ58" s="63"/>
      <c r="WMA58" s="63"/>
      <c r="WMB58" s="63"/>
      <c r="WMC58" s="63"/>
      <c r="WMD58" s="63"/>
      <c r="WME58" s="63"/>
      <c r="WMF58" s="63"/>
      <c r="WMG58" s="63"/>
      <c r="WMH58" s="63"/>
      <c r="WMI58" s="63"/>
      <c r="WMJ58" s="63"/>
      <c r="WMK58" s="63"/>
      <c r="WML58" s="63"/>
      <c r="WMM58" s="63"/>
      <c r="WMN58" s="63"/>
      <c r="WMO58" s="63"/>
      <c r="WMP58" s="63"/>
      <c r="WMQ58" s="63"/>
      <c r="WMR58" s="63"/>
      <c r="WMS58" s="63"/>
      <c r="WMT58" s="63"/>
      <c r="WMU58" s="63"/>
      <c r="WMV58" s="63"/>
      <c r="WMW58" s="63"/>
      <c r="WMX58" s="63"/>
      <c r="WMY58" s="63"/>
      <c r="WMZ58" s="63"/>
      <c r="WNA58" s="63"/>
      <c r="WNB58" s="63"/>
      <c r="WNC58" s="63"/>
      <c r="WND58" s="63"/>
      <c r="WNE58" s="63"/>
      <c r="WNF58" s="63"/>
      <c r="WNG58" s="63"/>
      <c r="WNH58" s="63"/>
      <c r="WNI58" s="63"/>
      <c r="WNJ58" s="63"/>
      <c r="WNK58" s="63"/>
      <c r="WNL58" s="63"/>
      <c r="WNM58" s="63"/>
      <c r="WNN58" s="63"/>
      <c r="WNO58" s="63"/>
      <c r="WNP58" s="63"/>
      <c r="WNQ58" s="63"/>
      <c r="WNR58" s="63"/>
      <c r="WNS58" s="63"/>
      <c r="WNT58" s="63"/>
      <c r="WNU58" s="63"/>
      <c r="WNV58" s="63"/>
      <c r="WNW58" s="63"/>
      <c r="WNX58" s="63"/>
      <c r="WNY58" s="63"/>
      <c r="WNZ58" s="63"/>
      <c r="WOA58" s="63"/>
      <c r="WOB58" s="63"/>
      <c r="WOC58" s="63"/>
      <c r="WOD58" s="63"/>
      <c r="WOE58" s="63"/>
      <c r="WOF58" s="63"/>
      <c r="WOG58" s="63"/>
      <c r="WOH58" s="63"/>
      <c r="WOI58" s="63"/>
      <c r="WOJ58" s="63"/>
      <c r="WOK58" s="63"/>
      <c r="WOL58" s="63"/>
      <c r="WOM58" s="63"/>
      <c r="WON58" s="63"/>
      <c r="WOO58" s="63"/>
      <c r="WOP58" s="63"/>
      <c r="WOQ58" s="63"/>
      <c r="WOR58" s="63"/>
      <c r="WOS58" s="63"/>
      <c r="WOT58" s="63"/>
      <c r="WOU58" s="63"/>
      <c r="WOV58" s="63"/>
      <c r="WOW58" s="63"/>
      <c r="WOX58" s="63"/>
      <c r="WOY58" s="63"/>
      <c r="WOZ58" s="63"/>
      <c r="WPA58" s="63"/>
      <c r="WPB58" s="63"/>
      <c r="WPC58" s="63"/>
      <c r="WPD58" s="63"/>
      <c r="WPE58" s="63"/>
      <c r="WPF58" s="63"/>
      <c r="WPG58" s="63"/>
      <c r="WPH58" s="63"/>
      <c r="WPI58" s="63"/>
      <c r="WPJ58" s="63"/>
      <c r="WPK58" s="63"/>
      <c r="WPL58" s="63"/>
      <c r="WPM58" s="63"/>
      <c r="WPN58" s="63"/>
      <c r="WPO58" s="63"/>
      <c r="WPP58" s="63"/>
      <c r="WPQ58" s="63"/>
      <c r="WPR58" s="63"/>
      <c r="WPS58" s="63"/>
      <c r="WPT58" s="63"/>
      <c r="WPU58" s="63"/>
      <c r="WPV58" s="63"/>
      <c r="WPW58" s="63"/>
      <c r="WPX58" s="63"/>
      <c r="WPY58" s="63"/>
      <c r="WPZ58" s="63"/>
      <c r="WQA58" s="63"/>
      <c r="WQB58" s="63"/>
      <c r="WQC58" s="63"/>
      <c r="WQD58" s="63"/>
      <c r="WQE58" s="63"/>
      <c r="WQF58" s="63"/>
      <c r="WQG58" s="63"/>
      <c r="WQH58" s="63"/>
      <c r="WQI58" s="63"/>
      <c r="WQJ58" s="63"/>
      <c r="WQK58" s="63"/>
      <c r="WQL58" s="63"/>
      <c r="WQM58" s="63"/>
      <c r="WQN58" s="63"/>
      <c r="WQO58" s="63"/>
      <c r="WQP58" s="63"/>
      <c r="WQQ58" s="63"/>
      <c r="WQR58" s="63"/>
      <c r="WQS58" s="63"/>
      <c r="WQT58" s="63"/>
      <c r="WQU58" s="63"/>
      <c r="WQV58" s="63"/>
      <c r="WQW58" s="63"/>
      <c r="WQX58" s="63"/>
      <c r="WQY58" s="63"/>
      <c r="WQZ58" s="63"/>
      <c r="WRA58" s="63"/>
      <c r="WRB58" s="63"/>
      <c r="WRC58" s="63"/>
      <c r="WRD58" s="63"/>
      <c r="WRE58" s="63"/>
      <c r="WRF58" s="63"/>
      <c r="WRG58" s="63"/>
      <c r="WRH58" s="63"/>
      <c r="WRI58" s="63"/>
      <c r="WRJ58" s="63"/>
      <c r="WRK58" s="63"/>
      <c r="WRL58" s="63"/>
      <c r="WRM58" s="63"/>
      <c r="WRN58" s="63"/>
      <c r="WRO58" s="63"/>
      <c r="WRP58" s="63"/>
      <c r="WRQ58" s="63"/>
      <c r="WRR58" s="63"/>
      <c r="WRS58" s="63"/>
      <c r="WRT58" s="63"/>
      <c r="WRU58" s="63"/>
      <c r="WRV58" s="63"/>
      <c r="WRW58" s="63"/>
      <c r="WRX58" s="63"/>
      <c r="WRY58" s="63"/>
      <c r="WRZ58" s="63"/>
      <c r="WSA58" s="63"/>
      <c r="WSB58" s="63"/>
      <c r="WSC58" s="63"/>
      <c r="WSD58" s="63"/>
      <c r="WSE58" s="63"/>
      <c r="WSF58" s="63"/>
      <c r="WSG58" s="63"/>
      <c r="WSH58" s="63"/>
      <c r="WSI58" s="63"/>
      <c r="WSJ58" s="63"/>
      <c r="WSK58" s="63"/>
      <c r="WSL58" s="63"/>
      <c r="WSM58" s="63"/>
      <c r="WSN58" s="63"/>
      <c r="WSO58" s="63"/>
      <c r="WSP58" s="63"/>
      <c r="WSQ58" s="63"/>
      <c r="WSR58" s="63"/>
      <c r="WSS58" s="63"/>
      <c r="WST58" s="63"/>
      <c r="WSU58" s="63"/>
      <c r="WSV58" s="63"/>
      <c r="WSW58" s="63"/>
      <c r="WSX58" s="63"/>
      <c r="WSY58" s="63"/>
      <c r="WSZ58" s="63"/>
      <c r="WTA58" s="63"/>
      <c r="WTB58" s="63"/>
      <c r="WTC58" s="63"/>
      <c r="WTD58" s="63"/>
      <c r="WTE58" s="63"/>
      <c r="WTF58" s="63"/>
      <c r="WTG58" s="63"/>
      <c r="WTH58" s="63"/>
      <c r="WTI58" s="63"/>
      <c r="WTJ58" s="63"/>
      <c r="WTK58" s="63"/>
      <c r="WTL58" s="63"/>
      <c r="WTM58" s="63"/>
      <c r="WTN58" s="63"/>
      <c r="WTO58" s="63"/>
      <c r="WTP58" s="63"/>
      <c r="WTQ58" s="63"/>
      <c r="WTR58" s="63"/>
      <c r="WTS58" s="63"/>
      <c r="WTT58" s="63"/>
      <c r="WTU58" s="63"/>
      <c r="WTV58" s="63"/>
      <c r="WTW58" s="63"/>
      <c r="WTX58" s="63"/>
      <c r="WTY58" s="63"/>
      <c r="WTZ58" s="63"/>
      <c r="WUA58" s="63"/>
      <c r="WUB58" s="63"/>
      <c r="WUC58" s="63"/>
      <c r="WUD58" s="63"/>
      <c r="WUE58" s="63"/>
      <c r="WUF58" s="63"/>
      <c r="WUG58" s="63"/>
      <c r="WUH58" s="63"/>
      <c r="WUI58" s="63"/>
      <c r="WUJ58" s="63"/>
      <c r="WUK58" s="63"/>
      <c r="WUL58" s="63"/>
      <c r="WUM58" s="63"/>
      <c r="WUN58" s="63"/>
      <c r="WUO58" s="63"/>
      <c r="WUP58" s="63"/>
      <c r="WUQ58" s="63"/>
      <c r="WUR58" s="63"/>
      <c r="WUS58" s="63"/>
      <c r="WUT58" s="63"/>
      <c r="WUU58" s="63"/>
      <c r="WUV58" s="63"/>
      <c r="WUW58" s="63"/>
      <c r="WUX58" s="63"/>
      <c r="WUY58" s="63"/>
      <c r="WUZ58" s="63"/>
      <c r="WVA58" s="63"/>
      <c r="WVB58" s="63"/>
      <c r="WVC58" s="63"/>
      <c r="WVD58" s="63"/>
      <c r="WVE58" s="63"/>
      <c r="WVF58" s="63"/>
      <c r="WVG58" s="63"/>
      <c r="WVH58" s="63"/>
      <c r="WVI58" s="63"/>
      <c r="WVJ58" s="63"/>
      <c r="WVK58" s="63"/>
      <c r="WVL58" s="63"/>
      <c r="WVM58" s="63"/>
      <c r="WVN58" s="63"/>
      <c r="WVO58" s="63"/>
      <c r="WVP58" s="63"/>
      <c r="WVQ58" s="63"/>
      <c r="WVR58" s="63"/>
      <c r="WVS58" s="63"/>
      <c r="WVT58" s="63"/>
      <c r="WVU58" s="63"/>
      <c r="WVV58" s="63"/>
      <c r="WVW58" s="63"/>
      <c r="WVX58" s="63"/>
      <c r="WVY58" s="63"/>
      <c r="WVZ58" s="63"/>
      <c r="WWA58" s="63"/>
      <c r="WWB58" s="63"/>
      <c r="WWC58" s="63"/>
      <c r="WWD58" s="63"/>
      <c r="WWE58" s="63"/>
      <c r="WWF58" s="63"/>
      <c r="WWG58" s="63"/>
      <c r="WWH58" s="63"/>
      <c r="WWI58" s="63"/>
      <c r="WWJ58" s="63"/>
      <c r="WWK58" s="63"/>
      <c r="WWL58" s="63"/>
      <c r="WWM58" s="63"/>
      <c r="WWN58" s="63"/>
      <c r="WWO58" s="63"/>
      <c r="WWP58" s="63"/>
      <c r="WWQ58" s="63"/>
      <c r="WWR58" s="63"/>
      <c r="WWS58" s="63"/>
      <c r="WWT58" s="63"/>
      <c r="WWU58" s="63"/>
      <c r="WWV58" s="63"/>
      <c r="WWW58" s="63"/>
      <c r="WWX58" s="63"/>
      <c r="WWY58" s="63"/>
      <c r="WWZ58" s="63"/>
      <c r="WXA58" s="63"/>
      <c r="WXB58" s="63"/>
      <c r="WXC58" s="63"/>
      <c r="WXD58" s="63"/>
      <c r="WXE58" s="63"/>
      <c r="WXF58" s="63"/>
      <c r="WXG58" s="63"/>
      <c r="WXH58" s="63"/>
      <c r="WXI58" s="63"/>
      <c r="WXJ58" s="63"/>
      <c r="WXK58" s="63"/>
      <c r="WXL58" s="63"/>
      <c r="WXM58" s="63"/>
      <c r="WXN58" s="63"/>
      <c r="WXO58" s="63"/>
      <c r="WXP58" s="63"/>
      <c r="WXQ58" s="63"/>
      <c r="WXR58" s="63"/>
      <c r="WXS58" s="63"/>
      <c r="WXT58" s="63"/>
      <c r="WXU58" s="63"/>
      <c r="WXV58" s="63"/>
      <c r="WXW58" s="63"/>
      <c r="WXX58" s="63"/>
      <c r="WXY58" s="63"/>
      <c r="WXZ58" s="63"/>
      <c r="WYA58" s="63"/>
      <c r="WYB58" s="63"/>
      <c r="WYC58" s="63"/>
      <c r="WYD58" s="63"/>
      <c r="WYE58" s="63"/>
      <c r="WYF58" s="63"/>
      <c r="WYG58" s="63"/>
      <c r="WYH58" s="63"/>
      <c r="WYI58" s="63"/>
      <c r="WYJ58" s="63"/>
      <c r="WYK58" s="63"/>
      <c r="WYL58" s="63"/>
      <c r="WYM58" s="63"/>
      <c r="WYN58" s="63"/>
      <c r="WYO58" s="63"/>
      <c r="WYP58" s="63"/>
      <c r="WYQ58" s="63"/>
      <c r="WYR58" s="63"/>
      <c r="WYS58" s="63"/>
      <c r="WYT58" s="63"/>
      <c r="WYU58" s="63"/>
      <c r="WYV58" s="63"/>
      <c r="WYW58" s="63"/>
      <c r="WYX58" s="63"/>
      <c r="WYY58" s="63"/>
      <c r="WYZ58" s="63"/>
      <c r="WZA58" s="63"/>
      <c r="WZB58" s="63"/>
      <c r="WZC58" s="63"/>
      <c r="WZD58" s="63"/>
      <c r="WZE58" s="63"/>
      <c r="WZF58" s="63"/>
      <c r="WZG58" s="63"/>
      <c r="WZH58" s="63"/>
      <c r="WZI58" s="63"/>
      <c r="WZJ58" s="63"/>
      <c r="WZK58" s="63"/>
      <c r="WZL58" s="63"/>
      <c r="WZM58" s="63"/>
      <c r="WZN58" s="63"/>
      <c r="WZO58" s="63"/>
      <c r="WZP58" s="63"/>
      <c r="WZQ58" s="63"/>
      <c r="WZR58" s="63"/>
      <c r="WZS58" s="63"/>
      <c r="WZT58" s="63"/>
      <c r="WZU58" s="63"/>
      <c r="WZV58" s="63"/>
      <c r="WZW58" s="63"/>
      <c r="WZX58" s="63"/>
      <c r="WZY58" s="63"/>
      <c r="WZZ58" s="63"/>
      <c r="XAA58" s="63"/>
      <c r="XAB58" s="63"/>
      <c r="XAC58" s="63"/>
      <c r="XAD58" s="63"/>
      <c r="XAE58" s="63"/>
      <c r="XAF58" s="63"/>
      <c r="XAG58" s="63"/>
      <c r="XAH58" s="63"/>
      <c r="XAI58" s="63"/>
      <c r="XAJ58" s="63"/>
      <c r="XAK58" s="63"/>
      <c r="XAL58" s="63"/>
      <c r="XAM58" s="63"/>
      <c r="XAN58" s="63"/>
      <c r="XAO58" s="63"/>
      <c r="XAP58" s="63"/>
      <c r="XAQ58" s="63"/>
      <c r="XAR58" s="63"/>
      <c r="XAS58" s="63"/>
      <c r="XAT58" s="63"/>
      <c r="XAU58" s="63"/>
      <c r="XAV58" s="63"/>
      <c r="XAW58" s="63"/>
      <c r="XAX58" s="63"/>
      <c r="XAY58" s="63"/>
      <c r="XAZ58" s="63"/>
      <c r="XBA58" s="63"/>
      <c r="XBB58" s="63"/>
      <c r="XBC58" s="63"/>
      <c r="XBD58" s="63"/>
      <c r="XBE58" s="63"/>
      <c r="XBF58" s="63"/>
      <c r="XBG58" s="63"/>
      <c r="XBH58" s="63"/>
      <c r="XBI58" s="63"/>
      <c r="XBJ58" s="63"/>
      <c r="XBK58" s="63"/>
      <c r="XBL58" s="63"/>
      <c r="XBM58" s="63"/>
      <c r="XBN58" s="63"/>
      <c r="XBO58" s="63"/>
      <c r="XBP58" s="63"/>
      <c r="XBQ58" s="63"/>
      <c r="XBR58" s="63"/>
      <c r="XBS58" s="63"/>
      <c r="XBT58" s="63"/>
      <c r="XBU58" s="63"/>
      <c r="XBV58" s="63"/>
      <c r="XBW58" s="63"/>
      <c r="XBX58" s="63"/>
      <c r="XBY58" s="63"/>
      <c r="XBZ58" s="63"/>
      <c r="XCA58" s="63"/>
      <c r="XCB58" s="63"/>
      <c r="XCC58" s="63"/>
      <c r="XCD58" s="63"/>
      <c r="XCE58" s="63"/>
      <c r="XCF58" s="63"/>
      <c r="XCG58" s="63"/>
      <c r="XCH58" s="63"/>
      <c r="XCI58" s="63"/>
      <c r="XCJ58" s="63"/>
      <c r="XCK58" s="63"/>
      <c r="XCL58" s="63"/>
      <c r="XCM58" s="63"/>
      <c r="XCN58" s="63"/>
      <c r="XCO58" s="63"/>
      <c r="XCP58" s="63"/>
      <c r="XCQ58" s="63"/>
      <c r="XCR58" s="63"/>
      <c r="XCS58" s="63"/>
      <c r="XCT58" s="63"/>
      <c r="XCU58" s="63"/>
      <c r="XCV58" s="63"/>
      <c r="XCW58" s="63"/>
      <c r="XCX58" s="63"/>
      <c r="XCY58" s="63"/>
      <c r="XCZ58" s="63"/>
      <c r="XDA58" s="63"/>
      <c r="XDB58" s="63"/>
      <c r="XDC58" s="63"/>
      <c r="XDD58" s="63"/>
      <c r="XDE58" s="63"/>
      <c r="XDF58" s="63"/>
      <c r="XDG58" s="63"/>
      <c r="XDH58" s="63"/>
      <c r="XDI58" s="63"/>
      <c r="XDJ58" s="63"/>
      <c r="XDK58" s="63"/>
      <c r="XDL58" s="63"/>
      <c r="XDM58" s="63"/>
      <c r="XDN58" s="63"/>
      <c r="XDO58" s="63"/>
      <c r="XDP58" s="63"/>
      <c r="XDQ58" s="63"/>
      <c r="XDR58" s="63"/>
      <c r="XDS58" s="63"/>
      <c r="XDT58" s="63"/>
      <c r="XDU58" s="63"/>
      <c r="XDV58" s="63"/>
      <c r="XDW58" s="63"/>
      <c r="XDX58" s="63"/>
      <c r="XDY58" s="63"/>
      <c r="XDZ58" s="63"/>
      <c r="XEA58" s="63"/>
      <c r="XEB58" s="63"/>
      <c r="XEC58" s="63"/>
      <c r="XED58" s="63"/>
      <c r="XEE58" s="63"/>
      <c r="XEF58" s="63"/>
      <c r="XEG58" s="63"/>
      <c r="XEH58" s="63"/>
      <c r="XEI58" s="63"/>
      <c r="XEJ58" s="63"/>
      <c r="XEK58" s="63"/>
      <c r="XEL58" s="63"/>
      <c r="XEM58" s="63"/>
      <c r="XEN58" s="63"/>
      <c r="XEO58" s="63"/>
      <c r="XEP58" s="63"/>
      <c r="XEQ58" s="63"/>
      <c r="XER58" s="63"/>
      <c r="XES58" s="63"/>
      <c r="XET58" s="63"/>
      <c r="XEU58" s="63"/>
      <c r="XEV58" s="63"/>
      <c r="XEW58" s="63"/>
      <c r="XEX58" s="63"/>
      <c r="XEY58" s="63"/>
      <c r="XEZ58" s="63"/>
      <c r="XFA58" s="63"/>
      <c r="XFB58" s="63"/>
      <c r="XFC58" s="63"/>
      <c r="XFD58" s="63"/>
    </row>
    <row r="59" spans="1:16384" outlineLevel="1">
      <c r="A59" s="143"/>
      <c r="B59" s="143"/>
      <c r="C59" s="143"/>
      <c r="D59" s="143"/>
      <c r="E59" s="70"/>
      <c r="F59" s="87"/>
      <c r="G59" s="70"/>
      <c r="H59" s="70"/>
      <c r="I59" s="70"/>
      <c r="J59" s="70"/>
      <c r="K59" s="69"/>
      <c r="L59" s="69"/>
      <c r="M59" s="69"/>
      <c r="N59" s="144"/>
      <c r="O59" s="69"/>
      <c r="P59" s="69"/>
      <c r="Q59" s="69"/>
      <c r="R59" s="69"/>
      <c r="S59" s="69"/>
      <c r="T59" s="69"/>
    </row>
    <row r="60" spans="1:16384" outlineLevel="1">
      <c r="A60" s="69"/>
      <c r="B60" s="69"/>
      <c r="C60" s="145" t="s">
        <v>145</v>
      </c>
      <c r="D60" s="70"/>
      <c r="E60" s="70"/>
      <c r="F60" s="70"/>
      <c r="G60" s="70"/>
      <c r="H60" s="70"/>
      <c r="I60" s="70"/>
      <c r="J60" s="70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16384" outlineLevel="1">
      <c r="A61" s="69"/>
      <c r="B61" s="69"/>
      <c r="C61" s="146"/>
      <c r="D61" s="70"/>
      <c r="E61" s="70"/>
      <c r="F61" s="70"/>
      <c r="G61" s="70"/>
      <c r="H61" s="70"/>
      <c r="I61" s="70"/>
      <c r="J61" s="70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16384" outlineLevel="1">
      <c r="A62" s="69"/>
      <c r="B62" s="69"/>
      <c r="C62" s="94" t="s">
        <v>68</v>
      </c>
      <c r="D62" s="143" t="s">
        <v>15</v>
      </c>
      <c r="E62" s="70" t="s">
        <v>218</v>
      </c>
      <c r="F62" s="108" t="s">
        <v>105</v>
      </c>
      <c r="N62" s="147">
        <f>SUM(N38:N39)/(SUM(N38:N39)+SUM(N49:N50))</f>
        <v>0.82170081061752354</v>
      </c>
      <c r="O62" s="69"/>
      <c r="P62" s="69"/>
      <c r="Q62" s="69"/>
      <c r="R62" s="69"/>
      <c r="S62" s="69"/>
      <c r="T62" s="69"/>
    </row>
    <row r="63" spans="1:16384" outlineLevel="1">
      <c r="A63" s="69"/>
      <c r="B63" s="69"/>
      <c r="C63" s="94" t="s">
        <v>12</v>
      </c>
      <c r="D63" s="143" t="s">
        <v>15</v>
      </c>
      <c r="E63" s="70" t="s">
        <v>218</v>
      </c>
      <c r="F63" s="108" t="s">
        <v>105</v>
      </c>
      <c r="G63" s="69"/>
      <c r="H63" s="69"/>
      <c r="I63" s="69"/>
      <c r="J63" s="69"/>
      <c r="K63" s="69"/>
      <c r="L63" s="69"/>
      <c r="M63" s="69"/>
      <c r="N63" s="147">
        <f>SUM(N40:N42)/(SUM(N40:N42)+SUM(N51:N53))</f>
        <v>0.33494423402368678</v>
      </c>
      <c r="O63" s="69"/>
      <c r="P63" s="69"/>
      <c r="Q63" s="69"/>
      <c r="R63" s="69"/>
      <c r="S63" s="69"/>
      <c r="T63" s="69"/>
    </row>
    <row r="64" spans="1:16384" outlineLevel="1">
      <c r="A64" s="69"/>
      <c r="B64" s="69"/>
      <c r="C64" s="94" t="s">
        <v>69</v>
      </c>
      <c r="D64" s="143" t="s">
        <v>15</v>
      </c>
      <c r="E64" s="70" t="s">
        <v>218</v>
      </c>
      <c r="F64" s="108" t="s">
        <v>105</v>
      </c>
      <c r="G64" s="70"/>
      <c r="H64" s="70"/>
      <c r="I64" s="70"/>
      <c r="J64" s="70"/>
      <c r="K64" s="69"/>
      <c r="L64" s="69"/>
      <c r="M64" s="69"/>
      <c r="N64" s="147">
        <f>N43/(N43+N54)</f>
        <v>0.35433950223356736</v>
      </c>
      <c r="O64" s="69"/>
      <c r="P64" s="69"/>
      <c r="Q64" s="69"/>
      <c r="R64" s="69"/>
      <c r="S64" s="69"/>
      <c r="T64" s="69"/>
    </row>
    <row r="65" spans="1:16384" outlineLevel="1">
      <c r="A65" s="69"/>
      <c r="B65" s="69"/>
      <c r="C65" s="94" t="s">
        <v>64</v>
      </c>
      <c r="D65" s="143" t="s">
        <v>15</v>
      </c>
      <c r="E65" s="70" t="s">
        <v>218</v>
      </c>
      <c r="F65" s="108" t="s">
        <v>105</v>
      </c>
      <c r="G65" s="70"/>
      <c r="H65" s="70"/>
      <c r="I65" s="70"/>
      <c r="J65" s="70"/>
      <c r="K65" s="69"/>
      <c r="L65" s="69"/>
      <c r="M65" s="69"/>
      <c r="N65" s="147">
        <f>SUM(N44:N45)/(SUM(N44:N45)+SUM(N55:N56))</f>
        <v>9.4684215431172336E-2</v>
      </c>
      <c r="O65" s="69"/>
      <c r="P65" s="69"/>
      <c r="Q65" s="69"/>
      <c r="R65" s="69"/>
      <c r="S65" s="69"/>
      <c r="T65" s="69"/>
    </row>
    <row r="66" spans="1:16384" outlineLevel="1">
      <c r="A66" s="69"/>
      <c r="B66" s="69"/>
      <c r="C66" s="69"/>
      <c r="D66" s="70"/>
      <c r="E66" s="70"/>
      <c r="F66" s="70"/>
      <c r="G66" s="70"/>
      <c r="H66" s="70"/>
      <c r="I66" s="70"/>
      <c r="J66" s="70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1:16384" outlineLevel="1">
      <c r="A67" s="69"/>
      <c r="B67" s="69"/>
      <c r="C67" s="145" t="s">
        <v>146</v>
      </c>
      <c r="D67" s="70"/>
      <c r="E67" s="70"/>
      <c r="F67" s="70"/>
      <c r="G67" s="70"/>
      <c r="H67" s="70"/>
      <c r="I67" s="70"/>
      <c r="J67" s="70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1:16384" outlineLevel="1">
      <c r="A68" s="69"/>
      <c r="B68" s="69"/>
      <c r="C68" s="146"/>
      <c r="D68" s="70"/>
      <c r="E68" s="70"/>
      <c r="F68" s="70"/>
      <c r="G68" s="70"/>
      <c r="H68" s="70"/>
      <c r="I68" s="70"/>
      <c r="J68" s="70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16384" outlineLevel="1">
      <c r="A69" s="69"/>
      <c r="B69" s="69"/>
      <c r="C69" s="94" t="s">
        <v>68</v>
      </c>
      <c r="D69" s="143" t="s">
        <v>15</v>
      </c>
      <c r="E69" s="70" t="s">
        <v>218</v>
      </c>
      <c r="F69" s="108" t="s">
        <v>105</v>
      </c>
      <c r="N69" s="147">
        <f>SUM(N49:N50)/(SUM(N38:N39)+SUM(N49:N50))</f>
        <v>0.17829918938247641</v>
      </c>
      <c r="O69" s="69"/>
      <c r="P69" s="69"/>
      <c r="Q69" s="69"/>
      <c r="R69" s="69"/>
      <c r="S69" s="69"/>
      <c r="T69" s="69"/>
    </row>
    <row r="70" spans="1:16384" outlineLevel="1">
      <c r="A70" s="69"/>
      <c r="B70" s="69"/>
      <c r="C70" s="94" t="s">
        <v>12</v>
      </c>
      <c r="D70" s="143" t="s">
        <v>15</v>
      </c>
      <c r="E70" s="70" t="s">
        <v>218</v>
      </c>
      <c r="F70" s="108" t="s">
        <v>105</v>
      </c>
      <c r="G70" s="70"/>
      <c r="H70" s="70"/>
      <c r="I70" s="70"/>
      <c r="J70" s="70"/>
      <c r="K70" s="69"/>
      <c r="L70" s="69"/>
      <c r="M70" s="69"/>
      <c r="N70" s="147">
        <f>SUM(N51:N53)/(SUM(N40:N42)+SUM(N51:N53))</f>
        <v>0.66505576597631311</v>
      </c>
      <c r="O70" s="69"/>
      <c r="P70" s="69"/>
      <c r="Q70" s="69"/>
      <c r="R70" s="69"/>
      <c r="S70" s="69"/>
      <c r="T70" s="69"/>
    </row>
    <row r="71" spans="1:16384" outlineLevel="1">
      <c r="A71" s="69"/>
      <c r="B71" s="69"/>
      <c r="C71" s="94" t="s">
        <v>69</v>
      </c>
      <c r="D71" s="143" t="s">
        <v>15</v>
      </c>
      <c r="E71" s="70" t="s">
        <v>218</v>
      </c>
      <c r="F71" s="108" t="s">
        <v>105</v>
      </c>
      <c r="G71" s="70"/>
      <c r="H71" s="70"/>
      <c r="I71" s="70"/>
      <c r="J71" s="70"/>
      <c r="K71" s="69"/>
      <c r="L71" s="69"/>
      <c r="M71" s="69"/>
      <c r="N71" s="147">
        <f>N54/(N43+N54)</f>
        <v>0.64566049776643264</v>
      </c>
      <c r="O71" s="69"/>
      <c r="P71" s="69"/>
      <c r="Q71" s="69"/>
      <c r="R71" s="69"/>
      <c r="S71" s="69"/>
      <c r="T71" s="69"/>
    </row>
    <row r="72" spans="1:16384" outlineLevel="1">
      <c r="A72" s="69"/>
      <c r="B72" s="69"/>
      <c r="C72" s="94" t="s">
        <v>64</v>
      </c>
      <c r="D72" s="143" t="s">
        <v>15</v>
      </c>
      <c r="E72" s="70" t="s">
        <v>218</v>
      </c>
      <c r="F72" s="108" t="s">
        <v>105</v>
      </c>
      <c r="G72" s="70"/>
      <c r="H72" s="70"/>
      <c r="I72" s="70"/>
      <c r="J72" s="70"/>
      <c r="K72" s="69"/>
      <c r="L72" s="69"/>
      <c r="M72" s="69"/>
      <c r="N72" s="147">
        <f>SUM(N55:N56)/(SUM(N44:N45)+SUM(N55:N56))</f>
        <v>0.90531578456882766</v>
      </c>
      <c r="O72" s="69"/>
      <c r="P72" s="69"/>
      <c r="Q72" s="69"/>
      <c r="R72" s="69"/>
      <c r="S72" s="69"/>
      <c r="T72" s="69"/>
    </row>
    <row r="73" spans="1:16384">
      <c r="A73" s="69"/>
      <c r="B73" s="69"/>
      <c r="C73" s="69"/>
      <c r="D73" s="70"/>
      <c r="E73" s="70"/>
      <c r="F73" s="70"/>
      <c r="G73" s="70"/>
      <c r="H73" s="70"/>
      <c r="I73" s="70"/>
      <c r="J73" s="70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16384" ht="12">
      <c r="A74" s="71"/>
      <c r="B74" s="132" t="s">
        <v>147</v>
      </c>
      <c r="C74" s="73"/>
      <c r="D74" s="74"/>
      <c r="E74" s="74"/>
      <c r="F74" s="74"/>
      <c r="G74" s="74"/>
      <c r="H74" s="74"/>
      <c r="I74" s="74"/>
      <c r="J74" s="74"/>
      <c r="K74" s="74"/>
      <c r="L74" s="74"/>
      <c r="M74" s="71"/>
      <c r="N74" s="71"/>
      <c r="O74" s="71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  <c r="IX74" s="73"/>
      <c r="IY74" s="73"/>
      <c r="IZ74" s="73"/>
      <c r="JA74" s="73"/>
      <c r="JB74" s="73"/>
      <c r="JC74" s="73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3"/>
      <c r="JO74" s="73"/>
      <c r="JP74" s="73"/>
      <c r="JQ74" s="73"/>
      <c r="JR74" s="73"/>
      <c r="JS74" s="73"/>
      <c r="JT74" s="73"/>
      <c r="JU74" s="73"/>
      <c r="JV74" s="73"/>
      <c r="JW74" s="73"/>
      <c r="JX74" s="73"/>
      <c r="JY74" s="73"/>
      <c r="JZ74" s="73"/>
      <c r="KA74" s="73"/>
      <c r="KB74" s="73"/>
      <c r="KC74" s="73"/>
      <c r="KD74" s="73"/>
      <c r="KE74" s="73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3"/>
      <c r="KQ74" s="73"/>
      <c r="KR74" s="73"/>
      <c r="KS74" s="73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3"/>
      <c r="LE74" s="73"/>
      <c r="LF74" s="73"/>
      <c r="LG74" s="73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3"/>
      <c r="LS74" s="73"/>
      <c r="LT74" s="73"/>
      <c r="LU74" s="73"/>
      <c r="LV74" s="73"/>
      <c r="LW74" s="73"/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  <c r="OK74" s="73"/>
      <c r="OL74" s="73"/>
      <c r="OM74" s="73"/>
      <c r="ON74" s="73"/>
      <c r="OO74" s="73"/>
      <c r="OP74" s="73"/>
      <c r="OQ74" s="73"/>
      <c r="OR74" s="73"/>
      <c r="OS74" s="73"/>
      <c r="OT74" s="73"/>
      <c r="OU74" s="73"/>
      <c r="OV74" s="73"/>
      <c r="OW74" s="73"/>
      <c r="OX74" s="73"/>
      <c r="OY74" s="73"/>
      <c r="OZ74" s="73"/>
      <c r="PA74" s="73"/>
      <c r="PB74" s="73"/>
      <c r="PC74" s="73"/>
      <c r="PD74" s="73"/>
      <c r="PE74" s="73"/>
      <c r="PF74" s="73"/>
      <c r="PG74" s="73"/>
      <c r="PH74" s="73"/>
      <c r="PI74" s="73"/>
      <c r="PJ74" s="73"/>
      <c r="PK74" s="73"/>
      <c r="PL74" s="73"/>
      <c r="PM74" s="73"/>
      <c r="PN74" s="73"/>
      <c r="PO74" s="73"/>
      <c r="PP74" s="73"/>
      <c r="PQ74" s="73"/>
      <c r="PR74" s="73"/>
      <c r="PS74" s="73"/>
      <c r="PT74" s="73"/>
      <c r="PU74" s="73"/>
      <c r="PV74" s="73"/>
      <c r="PW74" s="73"/>
      <c r="PX74" s="73"/>
      <c r="PY74" s="73"/>
      <c r="PZ74" s="73"/>
      <c r="QA74" s="73"/>
      <c r="QB74" s="73"/>
      <c r="QC74" s="73"/>
      <c r="QD74" s="73"/>
      <c r="QE74" s="73"/>
      <c r="QF74" s="73"/>
      <c r="QG74" s="73"/>
      <c r="QH74" s="73"/>
      <c r="QI74" s="73"/>
      <c r="QJ74" s="73"/>
      <c r="QK74" s="73"/>
      <c r="QL74" s="73"/>
      <c r="QM74" s="73"/>
      <c r="QN74" s="73"/>
      <c r="QO74" s="73"/>
      <c r="QP74" s="73"/>
      <c r="QQ74" s="73"/>
      <c r="QR74" s="73"/>
      <c r="QS74" s="73"/>
      <c r="QT74" s="73"/>
      <c r="QU74" s="73"/>
      <c r="QV74" s="73"/>
      <c r="QW74" s="73"/>
      <c r="QX74" s="73"/>
      <c r="QY74" s="73"/>
      <c r="QZ74" s="73"/>
      <c r="RA74" s="73"/>
      <c r="RB74" s="73"/>
      <c r="RC74" s="73"/>
      <c r="RD74" s="73"/>
      <c r="RE74" s="73"/>
      <c r="RF74" s="73"/>
      <c r="RG74" s="73"/>
      <c r="RH74" s="73"/>
      <c r="RI74" s="73"/>
      <c r="RJ74" s="73"/>
      <c r="RK74" s="73"/>
      <c r="RL74" s="73"/>
      <c r="RM74" s="73"/>
      <c r="RN74" s="73"/>
      <c r="RO74" s="73"/>
      <c r="RP74" s="73"/>
      <c r="RQ74" s="73"/>
      <c r="RR74" s="73"/>
      <c r="RS74" s="73"/>
      <c r="RT74" s="73"/>
      <c r="RU74" s="73"/>
      <c r="RV74" s="73"/>
      <c r="RW74" s="73"/>
      <c r="RX74" s="73"/>
      <c r="RY74" s="73"/>
      <c r="RZ74" s="73"/>
      <c r="SA74" s="73"/>
      <c r="SB74" s="73"/>
      <c r="SC74" s="73"/>
      <c r="SD74" s="73"/>
      <c r="SE74" s="73"/>
      <c r="SF74" s="73"/>
      <c r="SG74" s="73"/>
      <c r="SH74" s="73"/>
      <c r="SI74" s="73"/>
      <c r="SJ74" s="73"/>
      <c r="SK74" s="73"/>
      <c r="SL74" s="73"/>
      <c r="SM74" s="73"/>
      <c r="SN74" s="73"/>
      <c r="SO74" s="73"/>
      <c r="SP74" s="73"/>
      <c r="SQ74" s="73"/>
      <c r="SR74" s="73"/>
      <c r="SS74" s="73"/>
      <c r="ST74" s="73"/>
      <c r="SU74" s="73"/>
      <c r="SV74" s="73"/>
      <c r="SW74" s="73"/>
      <c r="SX74" s="73"/>
      <c r="SY74" s="73"/>
      <c r="SZ74" s="73"/>
      <c r="TA74" s="73"/>
      <c r="TB74" s="73"/>
      <c r="TC74" s="73"/>
      <c r="TD74" s="73"/>
      <c r="TE74" s="73"/>
      <c r="TF74" s="73"/>
      <c r="TG74" s="73"/>
      <c r="TH74" s="73"/>
      <c r="TI74" s="73"/>
      <c r="TJ74" s="73"/>
      <c r="TK74" s="73"/>
      <c r="TL74" s="73"/>
      <c r="TM74" s="73"/>
      <c r="TN74" s="73"/>
      <c r="TO74" s="73"/>
      <c r="TP74" s="73"/>
      <c r="TQ74" s="73"/>
      <c r="TR74" s="73"/>
      <c r="TS74" s="73"/>
      <c r="TT74" s="73"/>
      <c r="TU74" s="73"/>
      <c r="TV74" s="73"/>
      <c r="TW74" s="73"/>
      <c r="TX74" s="73"/>
      <c r="TY74" s="73"/>
      <c r="TZ74" s="73"/>
      <c r="UA74" s="73"/>
      <c r="UB74" s="73"/>
      <c r="UC74" s="73"/>
      <c r="UD74" s="73"/>
      <c r="UE74" s="73"/>
      <c r="UF74" s="73"/>
      <c r="UG74" s="73"/>
      <c r="UH74" s="73"/>
      <c r="UI74" s="73"/>
      <c r="UJ74" s="73"/>
      <c r="UK74" s="73"/>
      <c r="UL74" s="73"/>
      <c r="UM74" s="73"/>
      <c r="UN74" s="73"/>
      <c r="UO74" s="73"/>
      <c r="UP74" s="73"/>
      <c r="UQ74" s="73"/>
      <c r="UR74" s="73"/>
      <c r="US74" s="73"/>
      <c r="UT74" s="73"/>
      <c r="UU74" s="73"/>
      <c r="UV74" s="73"/>
      <c r="UW74" s="73"/>
      <c r="UX74" s="73"/>
      <c r="UY74" s="73"/>
      <c r="UZ74" s="73"/>
      <c r="VA74" s="73"/>
      <c r="VB74" s="73"/>
      <c r="VC74" s="73"/>
      <c r="VD74" s="73"/>
      <c r="VE74" s="73"/>
      <c r="VF74" s="73"/>
      <c r="VG74" s="73"/>
      <c r="VH74" s="73"/>
      <c r="VI74" s="73"/>
      <c r="VJ74" s="73"/>
      <c r="VK74" s="73"/>
      <c r="VL74" s="73"/>
      <c r="VM74" s="73"/>
      <c r="VN74" s="73"/>
      <c r="VO74" s="73"/>
      <c r="VP74" s="73"/>
      <c r="VQ74" s="73"/>
      <c r="VR74" s="73"/>
      <c r="VS74" s="73"/>
      <c r="VT74" s="73"/>
      <c r="VU74" s="73"/>
      <c r="VV74" s="73"/>
      <c r="VW74" s="73"/>
      <c r="VX74" s="73"/>
      <c r="VY74" s="73"/>
      <c r="VZ74" s="73"/>
      <c r="WA74" s="73"/>
      <c r="WB74" s="73"/>
      <c r="WC74" s="73"/>
      <c r="WD74" s="73"/>
      <c r="WE74" s="73"/>
      <c r="WF74" s="73"/>
      <c r="WG74" s="73"/>
      <c r="WH74" s="73"/>
      <c r="WI74" s="73"/>
      <c r="WJ74" s="73"/>
      <c r="WK74" s="73"/>
      <c r="WL74" s="73"/>
      <c r="WM74" s="73"/>
      <c r="WN74" s="73"/>
      <c r="WO74" s="73"/>
      <c r="WP74" s="73"/>
      <c r="WQ74" s="73"/>
      <c r="WR74" s="73"/>
      <c r="WS74" s="73"/>
      <c r="WT74" s="73"/>
      <c r="WU74" s="73"/>
      <c r="WV74" s="73"/>
      <c r="WW74" s="73"/>
      <c r="WX74" s="73"/>
      <c r="WY74" s="73"/>
      <c r="WZ74" s="73"/>
      <c r="XA74" s="73"/>
      <c r="XB74" s="73"/>
      <c r="XC74" s="73"/>
      <c r="XD74" s="73"/>
      <c r="XE74" s="73"/>
      <c r="XF74" s="73"/>
      <c r="XG74" s="73"/>
      <c r="XH74" s="73"/>
      <c r="XI74" s="73"/>
      <c r="XJ74" s="73"/>
      <c r="XK74" s="73"/>
      <c r="XL74" s="73"/>
      <c r="XM74" s="73"/>
      <c r="XN74" s="73"/>
      <c r="XO74" s="73"/>
      <c r="XP74" s="73"/>
      <c r="XQ74" s="73"/>
      <c r="XR74" s="73"/>
      <c r="XS74" s="73"/>
      <c r="XT74" s="73"/>
      <c r="XU74" s="73"/>
      <c r="XV74" s="73"/>
      <c r="XW74" s="73"/>
      <c r="XX74" s="73"/>
      <c r="XY74" s="73"/>
      <c r="XZ74" s="73"/>
      <c r="YA74" s="73"/>
      <c r="YB74" s="73"/>
      <c r="YC74" s="73"/>
      <c r="YD74" s="73"/>
      <c r="YE74" s="73"/>
      <c r="YF74" s="73"/>
      <c r="YG74" s="73"/>
      <c r="YH74" s="73"/>
      <c r="YI74" s="73"/>
      <c r="YJ74" s="73"/>
      <c r="YK74" s="73"/>
      <c r="YL74" s="73"/>
      <c r="YM74" s="73"/>
      <c r="YN74" s="73"/>
      <c r="YO74" s="73"/>
      <c r="YP74" s="73"/>
      <c r="YQ74" s="73"/>
      <c r="YR74" s="73"/>
      <c r="YS74" s="73"/>
      <c r="YT74" s="73"/>
      <c r="YU74" s="73"/>
      <c r="YV74" s="73"/>
      <c r="YW74" s="73"/>
      <c r="YX74" s="73"/>
      <c r="YY74" s="73"/>
      <c r="YZ74" s="73"/>
      <c r="ZA74" s="73"/>
      <c r="ZB74" s="73"/>
      <c r="ZC74" s="73"/>
      <c r="ZD74" s="73"/>
      <c r="ZE74" s="73"/>
      <c r="ZF74" s="73"/>
      <c r="ZG74" s="73"/>
      <c r="ZH74" s="73"/>
      <c r="ZI74" s="73"/>
      <c r="ZJ74" s="73"/>
      <c r="ZK74" s="73"/>
      <c r="ZL74" s="73"/>
      <c r="ZM74" s="73"/>
      <c r="ZN74" s="73"/>
      <c r="ZO74" s="73"/>
      <c r="ZP74" s="73"/>
      <c r="ZQ74" s="73"/>
      <c r="ZR74" s="73"/>
      <c r="ZS74" s="73"/>
      <c r="ZT74" s="73"/>
      <c r="ZU74" s="73"/>
      <c r="ZV74" s="73"/>
      <c r="ZW74" s="73"/>
      <c r="ZX74" s="73"/>
      <c r="ZY74" s="73"/>
      <c r="ZZ74" s="73"/>
      <c r="AAA74" s="73"/>
      <c r="AAB74" s="73"/>
      <c r="AAC74" s="73"/>
      <c r="AAD74" s="73"/>
      <c r="AAE74" s="73"/>
      <c r="AAF74" s="73"/>
      <c r="AAG74" s="73"/>
      <c r="AAH74" s="73"/>
      <c r="AAI74" s="73"/>
      <c r="AAJ74" s="73"/>
      <c r="AAK74" s="73"/>
      <c r="AAL74" s="73"/>
      <c r="AAM74" s="73"/>
      <c r="AAN74" s="73"/>
      <c r="AAO74" s="73"/>
      <c r="AAP74" s="73"/>
      <c r="AAQ74" s="73"/>
      <c r="AAR74" s="73"/>
      <c r="AAS74" s="73"/>
      <c r="AAT74" s="73"/>
      <c r="AAU74" s="73"/>
      <c r="AAV74" s="73"/>
      <c r="AAW74" s="73"/>
      <c r="AAX74" s="73"/>
      <c r="AAY74" s="73"/>
      <c r="AAZ74" s="73"/>
      <c r="ABA74" s="73"/>
      <c r="ABB74" s="73"/>
      <c r="ABC74" s="73"/>
      <c r="ABD74" s="73"/>
      <c r="ABE74" s="73"/>
      <c r="ABF74" s="73"/>
      <c r="ABG74" s="73"/>
      <c r="ABH74" s="73"/>
      <c r="ABI74" s="73"/>
      <c r="ABJ74" s="73"/>
      <c r="ABK74" s="73"/>
      <c r="ABL74" s="73"/>
      <c r="ABM74" s="73"/>
      <c r="ABN74" s="73"/>
      <c r="ABO74" s="73"/>
      <c r="ABP74" s="73"/>
      <c r="ABQ74" s="73"/>
      <c r="ABR74" s="73"/>
      <c r="ABS74" s="73"/>
      <c r="ABT74" s="73"/>
      <c r="ABU74" s="73"/>
      <c r="ABV74" s="73"/>
      <c r="ABW74" s="73"/>
      <c r="ABX74" s="73"/>
      <c r="ABY74" s="73"/>
      <c r="ABZ74" s="73"/>
      <c r="ACA74" s="73"/>
      <c r="ACB74" s="73"/>
      <c r="ACC74" s="73"/>
      <c r="ACD74" s="73"/>
      <c r="ACE74" s="73"/>
      <c r="ACF74" s="73"/>
      <c r="ACG74" s="73"/>
      <c r="ACH74" s="73"/>
      <c r="ACI74" s="73"/>
      <c r="ACJ74" s="73"/>
      <c r="ACK74" s="73"/>
      <c r="ACL74" s="73"/>
      <c r="ACM74" s="73"/>
      <c r="ACN74" s="73"/>
      <c r="ACO74" s="73"/>
      <c r="ACP74" s="73"/>
      <c r="ACQ74" s="73"/>
      <c r="ACR74" s="73"/>
      <c r="ACS74" s="73"/>
      <c r="ACT74" s="73"/>
      <c r="ACU74" s="73"/>
      <c r="ACV74" s="73"/>
      <c r="ACW74" s="73"/>
      <c r="ACX74" s="73"/>
      <c r="ACY74" s="73"/>
      <c r="ACZ74" s="73"/>
      <c r="ADA74" s="73"/>
      <c r="ADB74" s="73"/>
      <c r="ADC74" s="73"/>
      <c r="ADD74" s="73"/>
      <c r="ADE74" s="73"/>
      <c r="ADF74" s="73"/>
      <c r="ADG74" s="73"/>
      <c r="ADH74" s="73"/>
      <c r="ADI74" s="73"/>
      <c r="ADJ74" s="73"/>
      <c r="ADK74" s="73"/>
      <c r="ADL74" s="73"/>
      <c r="ADM74" s="73"/>
      <c r="ADN74" s="73"/>
      <c r="ADO74" s="73"/>
      <c r="ADP74" s="73"/>
      <c r="ADQ74" s="73"/>
      <c r="ADR74" s="73"/>
      <c r="ADS74" s="73"/>
      <c r="ADT74" s="73"/>
      <c r="ADU74" s="73"/>
      <c r="ADV74" s="73"/>
      <c r="ADW74" s="73"/>
      <c r="ADX74" s="73"/>
      <c r="ADY74" s="73"/>
      <c r="ADZ74" s="73"/>
      <c r="AEA74" s="73"/>
      <c r="AEB74" s="73"/>
      <c r="AEC74" s="73"/>
      <c r="AED74" s="73"/>
      <c r="AEE74" s="73"/>
      <c r="AEF74" s="73"/>
      <c r="AEG74" s="73"/>
      <c r="AEH74" s="73"/>
      <c r="AEI74" s="73"/>
      <c r="AEJ74" s="73"/>
      <c r="AEK74" s="73"/>
      <c r="AEL74" s="73"/>
      <c r="AEM74" s="73"/>
      <c r="AEN74" s="73"/>
      <c r="AEO74" s="73"/>
      <c r="AEP74" s="73"/>
      <c r="AEQ74" s="73"/>
      <c r="AER74" s="73"/>
      <c r="AES74" s="73"/>
      <c r="AET74" s="73"/>
      <c r="AEU74" s="73"/>
      <c r="AEV74" s="73"/>
      <c r="AEW74" s="73"/>
      <c r="AEX74" s="73"/>
      <c r="AEY74" s="73"/>
      <c r="AEZ74" s="73"/>
      <c r="AFA74" s="73"/>
      <c r="AFB74" s="73"/>
      <c r="AFC74" s="73"/>
      <c r="AFD74" s="73"/>
      <c r="AFE74" s="73"/>
      <c r="AFF74" s="73"/>
      <c r="AFG74" s="73"/>
      <c r="AFH74" s="73"/>
      <c r="AFI74" s="73"/>
      <c r="AFJ74" s="73"/>
      <c r="AFK74" s="73"/>
      <c r="AFL74" s="73"/>
      <c r="AFM74" s="73"/>
      <c r="AFN74" s="73"/>
      <c r="AFO74" s="73"/>
      <c r="AFP74" s="73"/>
      <c r="AFQ74" s="73"/>
      <c r="AFR74" s="73"/>
      <c r="AFS74" s="73"/>
      <c r="AFT74" s="73"/>
      <c r="AFU74" s="73"/>
      <c r="AFV74" s="73"/>
      <c r="AFW74" s="73"/>
      <c r="AFX74" s="73"/>
      <c r="AFY74" s="73"/>
      <c r="AFZ74" s="73"/>
      <c r="AGA74" s="73"/>
      <c r="AGB74" s="73"/>
      <c r="AGC74" s="73"/>
      <c r="AGD74" s="73"/>
      <c r="AGE74" s="73"/>
      <c r="AGF74" s="73"/>
      <c r="AGG74" s="73"/>
      <c r="AGH74" s="73"/>
      <c r="AGI74" s="73"/>
      <c r="AGJ74" s="73"/>
      <c r="AGK74" s="73"/>
      <c r="AGL74" s="73"/>
      <c r="AGM74" s="73"/>
      <c r="AGN74" s="73"/>
      <c r="AGO74" s="73"/>
      <c r="AGP74" s="73"/>
      <c r="AGQ74" s="73"/>
      <c r="AGR74" s="73"/>
      <c r="AGS74" s="73"/>
      <c r="AGT74" s="73"/>
      <c r="AGU74" s="73"/>
      <c r="AGV74" s="73"/>
      <c r="AGW74" s="73"/>
      <c r="AGX74" s="73"/>
      <c r="AGY74" s="73"/>
      <c r="AGZ74" s="73"/>
      <c r="AHA74" s="73"/>
      <c r="AHB74" s="73"/>
      <c r="AHC74" s="73"/>
      <c r="AHD74" s="73"/>
      <c r="AHE74" s="73"/>
      <c r="AHF74" s="73"/>
      <c r="AHG74" s="73"/>
      <c r="AHH74" s="73"/>
      <c r="AHI74" s="73"/>
      <c r="AHJ74" s="73"/>
      <c r="AHK74" s="73"/>
      <c r="AHL74" s="73"/>
      <c r="AHM74" s="73"/>
      <c r="AHN74" s="73"/>
      <c r="AHO74" s="73"/>
      <c r="AHP74" s="73"/>
      <c r="AHQ74" s="73"/>
      <c r="AHR74" s="73"/>
      <c r="AHS74" s="73"/>
      <c r="AHT74" s="73"/>
      <c r="AHU74" s="73"/>
      <c r="AHV74" s="73"/>
      <c r="AHW74" s="73"/>
      <c r="AHX74" s="73"/>
      <c r="AHY74" s="73"/>
      <c r="AHZ74" s="73"/>
      <c r="AIA74" s="73"/>
      <c r="AIB74" s="73"/>
      <c r="AIC74" s="73"/>
      <c r="AID74" s="73"/>
      <c r="AIE74" s="73"/>
      <c r="AIF74" s="73"/>
      <c r="AIG74" s="73"/>
      <c r="AIH74" s="73"/>
      <c r="AII74" s="73"/>
      <c r="AIJ74" s="73"/>
      <c r="AIK74" s="73"/>
      <c r="AIL74" s="73"/>
      <c r="AIM74" s="73"/>
      <c r="AIN74" s="73"/>
      <c r="AIO74" s="73"/>
      <c r="AIP74" s="73"/>
      <c r="AIQ74" s="73"/>
      <c r="AIR74" s="73"/>
      <c r="AIS74" s="73"/>
      <c r="AIT74" s="73"/>
      <c r="AIU74" s="73"/>
      <c r="AIV74" s="73"/>
      <c r="AIW74" s="73"/>
      <c r="AIX74" s="73"/>
      <c r="AIY74" s="73"/>
      <c r="AIZ74" s="73"/>
      <c r="AJA74" s="73"/>
      <c r="AJB74" s="73"/>
      <c r="AJC74" s="73"/>
      <c r="AJD74" s="73"/>
      <c r="AJE74" s="73"/>
      <c r="AJF74" s="73"/>
      <c r="AJG74" s="73"/>
      <c r="AJH74" s="73"/>
      <c r="AJI74" s="73"/>
      <c r="AJJ74" s="73"/>
      <c r="AJK74" s="73"/>
      <c r="AJL74" s="73"/>
      <c r="AJM74" s="73"/>
      <c r="AJN74" s="73"/>
      <c r="AJO74" s="73"/>
      <c r="AJP74" s="73"/>
      <c r="AJQ74" s="73"/>
      <c r="AJR74" s="73"/>
      <c r="AJS74" s="73"/>
      <c r="AJT74" s="73"/>
      <c r="AJU74" s="73"/>
      <c r="AJV74" s="73"/>
      <c r="AJW74" s="73"/>
      <c r="AJX74" s="73"/>
      <c r="AJY74" s="73"/>
      <c r="AJZ74" s="73"/>
      <c r="AKA74" s="73"/>
      <c r="AKB74" s="73"/>
      <c r="AKC74" s="73"/>
      <c r="AKD74" s="73"/>
      <c r="AKE74" s="73"/>
      <c r="AKF74" s="73"/>
      <c r="AKG74" s="73"/>
      <c r="AKH74" s="73"/>
      <c r="AKI74" s="73"/>
      <c r="AKJ74" s="73"/>
      <c r="AKK74" s="73"/>
      <c r="AKL74" s="73"/>
      <c r="AKM74" s="73"/>
      <c r="AKN74" s="73"/>
      <c r="AKO74" s="73"/>
      <c r="AKP74" s="73"/>
      <c r="AKQ74" s="73"/>
      <c r="AKR74" s="73"/>
      <c r="AKS74" s="73"/>
      <c r="AKT74" s="73"/>
      <c r="AKU74" s="73"/>
      <c r="AKV74" s="73"/>
      <c r="AKW74" s="73"/>
      <c r="AKX74" s="73"/>
      <c r="AKY74" s="73"/>
      <c r="AKZ74" s="73"/>
      <c r="ALA74" s="73"/>
      <c r="ALB74" s="73"/>
      <c r="ALC74" s="73"/>
      <c r="ALD74" s="73"/>
      <c r="ALE74" s="73"/>
      <c r="ALF74" s="73"/>
      <c r="ALG74" s="73"/>
      <c r="ALH74" s="73"/>
      <c r="ALI74" s="73"/>
      <c r="ALJ74" s="73"/>
      <c r="ALK74" s="73"/>
      <c r="ALL74" s="73"/>
      <c r="ALM74" s="73"/>
      <c r="ALN74" s="73"/>
      <c r="ALO74" s="73"/>
      <c r="ALP74" s="73"/>
      <c r="ALQ74" s="73"/>
      <c r="ALR74" s="73"/>
      <c r="ALS74" s="73"/>
      <c r="ALT74" s="73"/>
      <c r="ALU74" s="73"/>
      <c r="ALV74" s="73"/>
      <c r="ALW74" s="73"/>
      <c r="ALX74" s="73"/>
      <c r="ALY74" s="73"/>
      <c r="ALZ74" s="73"/>
      <c r="AMA74" s="73"/>
      <c r="AMB74" s="73"/>
      <c r="AMC74" s="73"/>
      <c r="AMD74" s="73"/>
      <c r="AME74" s="73"/>
      <c r="AMF74" s="73"/>
      <c r="AMG74" s="73"/>
      <c r="AMH74" s="73"/>
      <c r="AMI74" s="73"/>
      <c r="AMJ74" s="73"/>
      <c r="AMK74" s="73"/>
      <c r="AML74" s="73"/>
      <c r="AMM74" s="73"/>
      <c r="AMN74" s="73"/>
      <c r="AMO74" s="73"/>
      <c r="AMP74" s="73"/>
      <c r="AMQ74" s="73"/>
      <c r="AMR74" s="73"/>
      <c r="AMS74" s="73"/>
      <c r="AMT74" s="73"/>
      <c r="AMU74" s="73"/>
      <c r="AMV74" s="73"/>
      <c r="AMW74" s="73"/>
      <c r="AMX74" s="73"/>
      <c r="AMY74" s="73"/>
      <c r="AMZ74" s="73"/>
      <c r="ANA74" s="73"/>
      <c r="ANB74" s="73"/>
      <c r="ANC74" s="73"/>
      <c r="AND74" s="73"/>
      <c r="ANE74" s="73"/>
      <c r="ANF74" s="73"/>
      <c r="ANG74" s="73"/>
      <c r="ANH74" s="73"/>
      <c r="ANI74" s="73"/>
      <c r="ANJ74" s="73"/>
      <c r="ANK74" s="73"/>
      <c r="ANL74" s="73"/>
      <c r="ANM74" s="73"/>
      <c r="ANN74" s="73"/>
      <c r="ANO74" s="73"/>
      <c r="ANP74" s="73"/>
      <c r="ANQ74" s="73"/>
      <c r="ANR74" s="73"/>
      <c r="ANS74" s="73"/>
      <c r="ANT74" s="73"/>
      <c r="ANU74" s="73"/>
      <c r="ANV74" s="73"/>
      <c r="ANW74" s="73"/>
      <c r="ANX74" s="73"/>
      <c r="ANY74" s="73"/>
      <c r="ANZ74" s="73"/>
      <c r="AOA74" s="73"/>
      <c r="AOB74" s="73"/>
      <c r="AOC74" s="73"/>
      <c r="AOD74" s="73"/>
      <c r="AOE74" s="73"/>
      <c r="AOF74" s="73"/>
      <c r="AOG74" s="73"/>
      <c r="AOH74" s="73"/>
      <c r="AOI74" s="73"/>
      <c r="AOJ74" s="73"/>
      <c r="AOK74" s="73"/>
      <c r="AOL74" s="73"/>
      <c r="AOM74" s="73"/>
      <c r="AON74" s="73"/>
      <c r="AOO74" s="73"/>
      <c r="AOP74" s="73"/>
      <c r="AOQ74" s="73"/>
      <c r="AOR74" s="73"/>
      <c r="AOS74" s="73"/>
      <c r="AOT74" s="73"/>
      <c r="AOU74" s="73"/>
      <c r="AOV74" s="73"/>
      <c r="AOW74" s="73"/>
      <c r="AOX74" s="73"/>
      <c r="AOY74" s="73"/>
      <c r="AOZ74" s="73"/>
      <c r="APA74" s="73"/>
      <c r="APB74" s="73"/>
      <c r="APC74" s="73"/>
      <c r="APD74" s="73"/>
      <c r="APE74" s="73"/>
      <c r="APF74" s="73"/>
      <c r="APG74" s="73"/>
      <c r="APH74" s="73"/>
      <c r="API74" s="73"/>
      <c r="APJ74" s="73"/>
      <c r="APK74" s="73"/>
      <c r="APL74" s="73"/>
      <c r="APM74" s="73"/>
      <c r="APN74" s="73"/>
      <c r="APO74" s="73"/>
      <c r="APP74" s="73"/>
      <c r="APQ74" s="73"/>
      <c r="APR74" s="73"/>
      <c r="APS74" s="73"/>
      <c r="APT74" s="73"/>
      <c r="APU74" s="73"/>
      <c r="APV74" s="73"/>
      <c r="APW74" s="73"/>
      <c r="APX74" s="73"/>
      <c r="APY74" s="73"/>
      <c r="APZ74" s="73"/>
      <c r="AQA74" s="73"/>
      <c r="AQB74" s="73"/>
      <c r="AQC74" s="73"/>
      <c r="AQD74" s="73"/>
      <c r="AQE74" s="73"/>
      <c r="AQF74" s="73"/>
      <c r="AQG74" s="73"/>
      <c r="AQH74" s="73"/>
      <c r="AQI74" s="73"/>
      <c r="AQJ74" s="73"/>
      <c r="AQK74" s="73"/>
      <c r="AQL74" s="73"/>
      <c r="AQM74" s="73"/>
      <c r="AQN74" s="73"/>
      <c r="AQO74" s="73"/>
      <c r="AQP74" s="73"/>
      <c r="AQQ74" s="73"/>
      <c r="AQR74" s="73"/>
      <c r="AQS74" s="73"/>
      <c r="AQT74" s="73"/>
      <c r="AQU74" s="73"/>
      <c r="AQV74" s="73"/>
      <c r="AQW74" s="73"/>
      <c r="AQX74" s="73"/>
      <c r="AQY74" s="73"/>
      <c r="AQZ74" s="73"/>
      <c r="ARA74" s="73"/>
      <c r="ARB74" s="73"/>
      <c r="ARC74" s="73"/>
      <c r="ARD74" s="73"/>
      <c r="ARE74" s="73"/>
      <c r="ARF74" s="73"/>
      <c r="ARG74" s="73"/>
      <c r="ARH74" s="73"/>
      <c r="ARI74" s="73"/>
      <c r="ARJ74" s="73"/>
      <c r="ARK74" s="73"/>
      <c r="ARL74" s="73"/>
      <c r="ARM74" s="73"/>
      <c r="ARN74" s="73"/>
      <c r="ARO74" s="73"/>
      <c r="ARP74" s="73"/>
      <c r="ARQ74" s="73"/>
      <c r="ARR74" s="73"/>
      <c r="ARS74" s="73"/>
      <c r="ART74" s="73"/>
      <c r="ARU74" s="73"/>
      <c r="ARV74" s="73"/>
      <c r="ARW74" s="73"/>
      <c r="ARX74" s="73"/>
      <c r="ARY74" s="73"/>
      <c r="ARZ74" s="73"/>
      <c r="ASA74" s="73"/>
      <c r="ASB74" s="73"/>
      <c r="ASC74" s="73"/>
      <c r="ASD74" s="73"/>
      <c r="ASE74" s="73"/>
      <c r="ASF74" s="73"/>
      <c r="ASG74" s="73"/>
      <c r="ASH74" s="73"/>
      <c r="ASI74" s="73"/>
      <c r="ASJ74" s="73"/>
      <c r="ASK74" s="73"/>
      <c r="ASL74" s="73"/>
      <c r="ASM74" s="73"/>
      <c r="ASN74" s="73"/>
      <c r="ASO74" s="73"/>
      <c r="ASP74" s="73"/>
      <c r="ASQ74" s="73"/>
      <c r="ASR74" s="73"/>
      <c r="ASS74" s="73"/>
      <c r="AST74" s="73"/>
      <c r="ASU74" s="73"/>
      <c r="ASV74" s="73"/>
      <c r="ASW74" s="73"/>
      <c r="ASX74" s="73"/>
      <c r="ASY74" s="73"/>
      <c r="ASZ74" s="73"/>
      <c r="ATA74" s="73"/>
      <c r="ATB74" s="73"/>
      <c r="ATC74" s="73"/>
      <c r="ATD74" s="73"/>
      <c r="ATE74" s="73"/>
      <c r="ATF74" s="73"/>
      <c r="ATG74" s="73"/>
      <c r="ATH74" s="73"/>
      <c r="ATI74" s="73"/>
      <c r="ATJ74" s="73"/>
      <c r="ATK74" s="73"/>
      <c r="ATL74" s="73"/>
      <c r="ATM74" s="73"/>
      <c r="ATN74" s="73"/>
      <c r="ATO74" s="73"/>
      <c r="ATP74" s="73"/>
      <c r="ATQ74" s="73"/>
      <c r="ATR74" s="73"/>
      <c r="ATS74" s="73"/>
      <c r="ATT74" s="73"/>
      <c r="ATU74" s="73"/>
      <c r="ATV74" s="73"/>
      <c r="ATW74" s="73"/>
      <c r="ATX74" s="73"/>
      <c r="ATY74" s="73"/>
      <c r="ATZ74" s="73"/>
      <c r="AUA74" s="73"/>
      <c r="AUB74" s="73"/>
      <c r="AUC74" s="73"/>
      <c r="AUD74" s="73"/>
      <c r="AUE74" s="73"/>
      <c r="AUF74" s="73"/>
      <c r="AUG74" s="73"/>
      <c r="AUH74" s="73"/>
      <c r="AUI74" s="73"/>
      <c r="AUJ74" s="73"/>
      <c r="AUK74" s="73"/>
      <c r="AUL74" s="73"/>
      <c r="AUM74" s="73"/>
      <c r="AUN74" s="73"/>
      <c r="AUO74" s="73"/>
      <c r="AUP74" s="73"/>
      <c r="AUQ74" s="73"/>
      <c r="AUR74" s="73"/>
      <c r="AUS74" s="73"/>
      <c r="AUT74" s="73"/>
      <c r="AUU74" s="73"/>
      <c r="AUV74" s="73"/>
      <c r="AUW74" s="73"/>
      <c r="AUX74" s="73"/>
      <c r="AUY74" s="73"/>
      <c r="AUZ74" s="73"/>
      <c r="AVA74" s="73"/>
      <c r="AVB74" s="73"/>
      <c r="AVC74" s="73"/>
      <c r="AVD74" s="73"/>
      <c r="AVE74" s="73"/>
      <c r="AVF74" s="73"/>
      <c r="AVG74" s="73"/>
      <c r="AVH74" s="73"/>
      <c r="AVI74" s="73"/>
      <c r="AVJ74" s="73"/>
      <c r="AVK74" s="73"/>
      <c r="AVL74" s="73"/>
      <c r="AVM74" s="73"/>
      <c r="AVN74" s="73"/>
      <c r="AVO74" s="73"/>
      <c r="AVP74" s="73"/>
      <c r="AVQ74" s="73"/>
      <c r="AVR74" s="73"/>
      <c r="AVS74" s="73"/>
      <c r="AVT74" s="73"/>
      <c r="AVU74" s="73"/>
      <c r="AVV74" s="73"/>
      <c r="AVW74" s="73"/>
      <c r="AVX74" s="73"/>
      <c r="AVY74" s="73"/>
      <c r="AVZ74" s="73"/>
      <c r="AWA74" s="73"/>
      <c r="AWB74" s="73"/>
      <c r="AWC74" s="73"/>
      <c r="AWD74" s="73"/>
      <c r="AWE74" s="73"/>
      <c r="AWF74" s="73"/>
      <c r="AWG74" s="73"/>
      <c r="AWH74" s="73"/>
      <c r="AWI74" s="73"/>
      <c r="AWJ74" s="73"/>
      <c r="AWK74" s="73"/>
      <c r="AWL74" s="73"/>
      <c r="AWM74" s="73"/>
      <c r="AWN74" s="73"/>
      <c r="AWO74" s="73"/>
      <c r="AWP74" s="73"/>
      <c r="AWQ74" s="73"/>
      <c r="AWR74" s="73"/>
      <c r="AWS74" s="73"/>
      <c r="AWT74" s="73"/>
      <c r="AWU74" s="73"/>
      <c r="AWV74" s="73"/>
      <c r="AWW74" s="73"/>
      <c r="AWX74" s="73"/>
      <c r="AWY74" s="73"/>
      <c r="AWZ74" s="73"/>
      <c r="AXA74" s="73"/>
      <c r="AXB74" s="73"/>
      <c r="AXC74" s="73"/>
      <c r="AXD74" s="73"/>
      <c r="AXE74" s="73"/>
      <c r="AXF74" s="73"/>
      <c r="AXG74" s="73"/>
      <c r="AXH74" s="73"/>
      <c r="AXI74" s="73"/>
      <c r="AXJ74" s="73"/>
      <c r="AXK74" s="73"/>
      <c r="AXL74" s="73"/>
      <c r="AXM74" s="73"/>
      <c r="AXN74" s="73"/>
      <c r="AXO74" s="73"/>
      <c r="AXP74" s="73"/>
      <c r="AXQ74" s="73"/>
      <c r="AXR74" s="73"/>
      <c r="AXS74" s="73"/>
      <c r="AXT74" s="73"/>
      <c r="AXU74" s="73"/>
      <c r="AXV74" s="73"/>
      <c r="AXW74" s="73"/>
      <c r="AXX74" s="73"/>
      <c r="AXY74" s="73"/>
      <c r="AXZ74" s="73"/>
      <c r="AYA74" s="73"/>
      <c r="AYB74" s="73"/>
      <c r="AYC74" s="73"/>
      <c r="AYD74" s="73"/>
      <c r="AYE74" s="73"/>
      <c r="AYF74" s="73"/>
      <c r="AYG74" s="73"/>
      <c r="AYH74" s="73"/>
      <c r="AYI74" s="73"/>
      <c r="AYJ74" s="73"/>
      <c r="AYK74" s="73"/>
      <c r="AYL74" s="73"/>
      <c r="AYM74" s="73"/>
      <c r="AYN74" s="73"/>
      <c r="AYO74" s="73"/>
      <c r="AYP74" s="73"/>
      <c r="AYQ74" s="73"/>
      <c r="AYR74" s="73"/>
      <c r="AYS74" s="73"/>
      <c r="AYT74" s="73"/>
      <c r="AYU74" s="73"/>
      <c r="AYV74" s="73"/>
      <c r="AYW74" s="73"/>
      <c r="AYX74" s="73"/>
      <c r="AYY74" s="73"/>
      <c r="AYZ74" s="73"/>
      <c r="AZA74" s="73"/>
      <c r="AZB74" s="73"/>
      <c r="AZC74" s="73"/>
      <c r="AZD74" s="73"/>
      <c r="AZE74" s="73"/>
      <c r="AZF74" s="73"/>
      <c r="AZG74" s="73"/>
      <c r="AZH74" s="73"/>
      <c r="AZI74" s="73"/>
      <c r="AZJ74" s="73"/>
      <c r="AZK74" s="73"/>
      <c r="AZL74" s="73"/>
      <c r="AZM74" s="73"/>
      <c r="AZN74" s="73"/>
      <c r="AZO74" s="73"/>
      <c r="AZP74" s="73"/>
      <c r="AZQ74" s="73"/>
      <c r="AZR74" s="73"/>
      <c r="AZS74" s="73"/>
      <c r="AZT74" s="73"/>
      <c r="AZU74" s="73"/>
      <c r="AZV74" s="73"/>
      <c r="AZW74" s="73"/>
      <c r="AZX74" s="73"/>
      <c r="AZY74" s="73"/>
      <c r="AZZ74" s="73"/>
      <c r="BAA74" s="73"/>
      <c r="BAB74" s="73"/>
      <c r="BAC74" s="73"/>
      <c r="BAD74" s="73"/>
      <c r="BAE74" s="73"/>
      <c r="BAF74" s="73"/>
      <c r="BAG74" s="73"/>
      <c r="BAH74" s="73"/>
      <c r="BAI74" s="73"/>
      <c r="BAJ74" s="73"/>
      <c r="BAK74" s="73"/>
      <c r="BAL74" s="73"/>
      <c r="BAM74" s="73"/>
      <c r="BAN74" s="73"/>
      <c r="BAO74" s="73"/>
      <c r="BAP74" s="73"/>
      <c r="BAQ74" s="73"/>
      <c r="BAR74" s="73"/>
      <c r="BAS74" s="73"/>
      <c r="BAT74" s="73"/>
      <c r="BAU74" s="73"/>
      <c r="BAV74" s="73"/>
      <c r="BAW74" s="73"/>
      <c r="BAX74" s="73"/>
      <c r="BAY74" s="73"/>
      <c r="BAZ74" s="73"/>
      <c r="BBA74" s="73"/>
      <c r="BBB74" s="73"/>
      <c r="BBC74" s="73"/>
      <c r="BBD74" s="73"/>
      <c r="BBE74" s="73"/>
      <c r="BBF74" s="73"/>
      <c r="BBG74" s="73"/>
      <c r="BBH74" s="73"/>
      <c r="BBI74" s="73"/>
      <c r="BBJ74" s="73"/>
      <c r="BBK74" s="73"/>
      <c r="BBL74" s="73"/>
      <c r="BBM74" s="73"/>
      <c r="BBN74" s="73"/>
      <c r="BBO74" s="73"/>
      <c r="BBP74" s="73"/>
      <c r="BBQ74" s="73"/>
      <c r="BBR74" s="73"/>
      <c r="BBS74" s="73"/>
      <c r="BBT74" s="73"/>
      <c r="BBU74" s="73"/>
      <c r="BBV74" s="73"/>
      <c r="BBW74" s="73"/>
      <c r="BBX74" s="73"/>
      <c r="BBY74" s="73"/>
      <c r="BBZ74" s="73"/>
      <c r="BCA74" s="73"/>
      <c r="BCB74" s="73"/>
      <c r="BCC74" s="73"/>
      <c r="BCD74" s="73"/>
      <c r="BCE74" s="73"/>
      <c r="BCF74" s="73"/>
      <c r="BCG74" s="73"/>
      <c r="BCH74" s="73"/>
      <c r="BCI74" s="73"/>
      <c r="BCJ74" s="73"/>
      <c r="BCK74" s="73"/>
      <c r="BCL74" s="73"/>
      <c r="BCM74" s="73"/>
      <c r="BCN74" s="73"/>
      <c r="BCO74" s="73"/>
      <c r="BCP74" s="73"/>
      <c r="BCQ74" s="73"/>
      <c r="BCR74" s="73"/>
      <c r="BCS74" s="73"/>
      <c r="BCT74" s="73"/>
      <c r="BCU74" s="73"/>
      <c r="BCV74" s="73"/>
      <c r="BCW74" s="73"/>
      <c r="BCX74" s="73"/>
      <c r="BCY74" s="73"/>
      <c r="BCZ74" s="73"/>
      <c r="BDA74" s="73"/>
      <c r="BDB74" s="73"/>
      <c r="BDC74" s="73"/>
      <c r="BDD74" s="73"/>
      <c r="BDE74" s="73"/>
      <c r="BDF74" s="73"/>
      <c r="BDG74" s="73"/>
      <c r="BDH74" s="73"/>
      <c r="BDI74" s="73"/>
      <c r="BDJ74" s="73"/>
      <c r="BDK74" s="73"/>
      <c r="BDL74" s="73"/>
      <c r="BDM74" s="73"/>
      <c r="BDN74" s="73"/>
      <c r="BDO74" s="73"/>
      <c r="BDP74" s="73"/>
      <c r="BDQ74" s="73"/>
      <c r="BDR74" s="73"/>
      <c r="BDS74" s="73"/>
      <c r="BDT74" s="73"/>
      <c r="BDU74" s="73"/>
      <c r="BDV74" s="73"/>
      <c r="BDW74" s="73"/>
      <c r="BDX74" s="73"/>
      <c r="BDY74" s="73"/>
      <c r="BDZ74" s="73"/>
      <c r="BEA74" s="73"/>
      <c r="BEB74" s="73"/>
      <c r="BEC74" s="73"/>
      <c r="BED74" s="73"/>
      <c r="BEE74" s="73"/>
      <c r="BEF74" s="73"/>
      <c r="BEG74" s="73"/>
      <c r="BEH74" s="73"/>
      <c r="BEI74" s="73"/>
      <c r="BEJ74" s="73"/>
      <c r="BEK74" s="73"/>
      <c r="BEL74" s="73"/>
      <c r="BEM74" s="73"/>
      <c r="BEN74" s="73"/>
      <c r="BEO74" s="73"/>
      <c r="BEP74" s="73"/>
      <c r="BEQ74" s="73"/>
      <c r="BER74" s="73"/>
      <c r="BES74" s="73"/>
      <c r="BET74" s="73"/>
      <c r="BEU74" s="73"/>
      <c r="BEV74" s="73"/>
      <c r="BEW74" s="73"/>
      <c r="BEX74" s="73"/>
      <c r="BEY74" s="73"/>
      <c r="BEZ74" s="73"/>
      <c r="BFA74" s="73"/>
      <c r="BFB74" s="73"/>
      <c r="BFC74" s="73"/>
      <c r="BFD74" s="73"/>
      <c r="BFE74" s="73"/>
      <c r="BFF74" s="73"/>
      <c r="BFG74" s="73"/>
      <c r="BFH74" s="73"/>
      <c r="BFI74" s="73"/>
      <c r="BFJ74" s="73"/>
      <c r="BFK74" s="73"/>
      <c r="BFL74" s="73"/>
      <c r="BFM74" s="73"/>
      <c r="BFN74" s="73"/>
      <c r="BFO74" s="73"/>
      <c r="BFP74" s="73"/>
      <c r="BFQ74" s="73"/>
      <c r="BFR74" s="73"/>
      <c r="BFS74" s="73"/>
      <c r="BFT74" s="73"/>
      <c r="BFU74" s="73"/>
      <c r="BFV74" s="73"/>
      <c r="BFW74" s="73"/>
      <c r="BFX74" s="73"/>
      <c r="BFY74" s="73"/>
      <c r="BFZ74" s="73"/>
      <c r="BGA74" s="73"/>
      <c r="BGB74" s="73"/>
      <c r="BGC74" s="73"/>
      <c r="BGD74" s="73"/>
      <c r="BGE74" s="73"/>
      <c r="BGF74" s="73"/>
      <c r="BGG74" s="73"/>
      <c r="BGH74" s="73"/>
      <c r="BGI74" s="73"/>
      <c r="BGJ74" s="73"/>
      <c r="BGK74" s="73"/>
      <c r="BGL74" s="73"/>
      <c r="BGM74" s="73"/>
      <c r="BGN74" s="73"/>
      <c r="BGO74" s="73"/>
      <c r="BGP74" s="73"/>
      <c r="BGQ74" s="73"/>
      <c r="BGR74" s="73"/>
      <c r="BGS74" s="73"/>
      <c r="BGT74" s="73"/>
      <c r="BGU74" s="73"/>
      <c r="BGV74" s="73"/>
      <c r="BGW74" s="73"/>
      <c r="BGX74" s="73"/>
      <c r="BGY74" s="73"/>
      <c r="BGZ74" s="73"/>
      <c r="BHA74" s="73"/>
      <c r="BHB74" s="73"/>
      <c r="BHC74" s="73"/>
      <c r="BHD74" s="73"/>
      <c r="BHE74" s="73"/>
      <c r="BHF74" s="73"/>
      <c r="BHG74" s="73"/>
      <c r="BHH74" s="73"/>
      <c r="BHI74" s="73"/>
      <c r="BHJ74" s="73"/>
      <c r="BHK74" s="73"/>
      <c r="BHL74" s="73"/>
      <c r="BHM74" s="73"/>
      <c r="BHN74" s="73"/>
      <c r="BHO74" s="73"/>
      <c r="BHP74" s="73"/>
      <c r="BHQ74" s="73"/>
      <c r="BHR74" s="73"/>
      <c r="BHS74" s="73"/>
      <c r="BHT74" s="73"/>
      <c r="BHU74" s="73"/>
      <c r="BHV74" s="73"/>
      <c r="BHW74" s="73"/>
      <c r="BHX74" s="73"/>
      <c r="BHY74" s="73"/>
      <c r="BHZ74" s="73"/>
      <c r="BIA74" s="73"/>
      <c r="BIB74" s="73"/>
      <c r="BIC74" s="73"/>
      <c r="BID74" s="73"/>
      <c r="BIE74" s="73"/>
      <c r="BIF74" s="73"/>
      <c r="BIG74" s="73"/>
      <c r="BIH74" s="73"/>
      <c r="BII74" s="73"/>
      <c r="BIJ74" s="73"/>
      <c r="BIK74" s="73"/>
      <c r="BIL74" s="73"/>
      <c r="BIM74" s="73"/>
      <c r="BIN74" s="73"/>
      <c r="BIO74" s="73"/>
      <c r="BIP74" s="73"/>
      <c r="BIQ74" s="73"/>
      <c r="BIR74" s="73"/>
      <c r="BIS74" s="73"/>
      <c r="BIT74" s="73"/>
      <c r="BIU74" s="73"/>
      <c r="BIV74" s="73"/>
      <c r="BIW74" s="73"/>
      <c r="BIX74" s="73"/>
      <c r="BIY74" s="73"/>
      <c r="BIZ74" s="73"/>
      <c r="BJA74" s="73"/>
      <c r="BJB74" s="73"/>
      <c r="BJC74" s="73"/>
      <c r="BJD74" s="73"/>
      <c r="BJE74" s="73"/>
      <c r="BJF74" s="73"/>
      <c r="BJG74" s="73"/>
      <c r="BJH74" s="73"/>
      <c r="BJI74" s="73"/>
      <c r="BJJ74" s="73"/>
      <c r="BJK74" s="73"/>
      <c r="BJL74" s="73"/>
      <c r="BJM74" s="73"/>
      <c r="BJN74" s="73"/>
      <c r="BJO74" s="73"/>
      <c r="BJP74" s="73"/>
      <c r="BJQ74" s="73"/>
      <c r="BJR74" s="73"/>
      <c r="BJS74" s="73"/>
      <c r="BJT74" s="73"/>
      <c r="BJU74" s="73"/>
      <c r="BJV74" s="73"/>
      <c r="BJW74" s="73"/>
      <c r="BJX74" s="73"/>
      <c r="BJY74" s="73"/>
      <c r="BJZ74" s="73"/>
      <c r="BKA74" s="73"/>
      <c r="BKB74" s="73"/>
      <c r="BKC74" s="73"/>
      <c r="BKD74" s="73"/>
      <c r="BKE74" s="73"/>
      <c r="BKF74" s="73"/>
      <c r="BKG74" s="73"/>
      <c r="BKH74" s="73"/>
      <c r="BKI74" s="73"/>
      <c r="BKJ74" s="73"/>
      <c r="BKK74" s="73"/>
      <c r="BKL74" s="73"/>
      <c r="BKM74" s="73"/>
      <c r="BKN74" s="73"/>
      <c r="BKO74" s="73"/>
      <c r="BKP74" s="73"/>
      <c r="BKQ74" s="73"/>
      <c r="BKR74" s="73"/>
      <c r="BKS74" s="73"/>
      <c r="BKT74" s="73"/>
      <c r="BKU74" s="73"/>
      <c r="BKV74" s="73"/>
      <c r="BKW74" s="73"/>
      <c r="BKX74" s="73"/>
      <c r="BKY74" s="73"/>
      <c r="BKZ74" s="73"/>
      <c r="BLA74" s="73"/>
      <c r="BLB74" s="73"/>
      <c r="BLC74" s="73"/>
      <c r="BLD74" s="73"/>
      <c r="BLE74" s="73"/>
      <c r="BLF74" s="73"/>
      <c r="BLG74" s="73"/>
      <c r="BLH74" s="73"/>
      <c r="BLI74" s="73"/>
      <c r="BLJ74" s="73"/>
      <c r="BLK74" s="73"/>
      <c r="BLL74" s="73"/>
      <c r="BLM74" s="73"/>
      <c r="BLN74" s="73"/>
      <c r="BLO74" s="73"/>
      <c r="BLP74" s="73"/>
      <c r="BLQ74" s="73"/>
      <c r="BLR74" s="73"/>
      <c r="BLS74" s="73"/>
      <c r="BLT74" s="73"/>
      <c r="BLU74" s="73"/>
      <c r="BLV74" s="73"/>
      <c r="BLW74" s="73"/>
      <c r="BLX74" s="73"/>
      <c r="BLY74" s="73"/>
      <c r="BLZ74" s="73"/>
      <c r="BMA74" s="73"/>
      <c r="BMB74" s="73"/>
      <c r="BMC74" s="73"/>
      <c r="BMD74" s="73"/>
      <c r="BME74" s="73"/>
      <c r="BMF74" s="73"/>
      <c r="BMG74" s="73"/>
      <c r="BMH74" s="73"/>
      <c r="BMI74" s="73"/>
      <c r="BMJ74" s="73"/>
      <c r="BMK74" s="73"/>
      <c r="BML74" s="73"/>
      <c r="BMM74" s="73"/>
      <c r="BMN74" s="73"/>
      <c r="BMO74" s="73"/>
      <c r="BMP74" s="73"/>
      <c r="BMQ74" s="73"/>
      <c r="BMR74" s="73"/>
      <c r="BMS74" s="73"/>
      <c r="BMT74" s="73"/>
      <c r="BMU74" s="73"/>
      <c r="BMV74" s="73"/>
      <c r="BMW74" s="73"/>
      <c r="BMX74" s="73"/>
      <c r="BMY74" s="73"/>
      <c r="BMZ74" s="73"/>
      <c r="BNA74" s="73"/>
      <c r="BNB74" s="73"/>
      <c r="BNC74" s="73"/>
      <c r="BND74" s="73"/>
      <c r="BNE74" s="73"/>
      <c r="BNF74" s="73"/>
      <c r="BNG74" s="73"/>
      <c r="BNH74" s="73"/>
      <c r="BNI74" s="73"/>
      <c r="BNJ74" s="73"/>
      <c r="BNK74" s="73"/>
      <c r="BNL74" s="73"/>
      <c r="BNM74" s="73"/>
      <c r="BNN74" s="73"/>
      <c r="BNO74" s="73"/>
      <c r="BNP74" s="73"/>
      <c r="BNQ74" s="73"/>
      <c r="BNR74" s="73"/>
      <c r="BNS74" s="73"/>
      <c r="BNT74" s="73"/>
      <c r="BNU74" s="73"/>
      <c r="BNV74" s="73"/>
      <c r="BNW74" s="73"/>
      <c r="BNX74" s="73"/>
      <c r="BNY74" s="73"/>
      <c r="BNZ74" s="73"/>
      <c r="BOA74" s="73"/>
      <c r="BOB74" s="73"/>
      <c r="BOC74" s="73"/>
      <c r="BOD74" s="73"/>
      <c r="BOE74" s="73"/>
      <c r="BOF74" s="73"/>
      <c r="BOG74" s="73"/>
      <c r="BOH74" s="73"/>
      <c r="BOI74" s="73"/>
      <c r="BOJ74" s="73"/>
      <c r="BOK74" s="73"/>
      <c r="BOL74" s="73"/>
      <c r="BOM74" s="73"/>
      <c r="BON74" s="73"/>
      <c r="BOO74" s="73"/>
      <c r="BOP74" s="73"/>
      <c r="BOQ74" s="73"/>
      <c r="BOR74" s="73"/>
      <c r="BOS74" s="73"/>
      <c r="BOT74" s="73"/>
      <c r="BOU74" s="73"/>
      <c r="BOV74" s="73"/>
      <c r="BOW74" s="73"/>
      <c r="BOX74" s="73"/>
      <c r="BOY74" s="73"/>
      <c r="BOZ74" s="73"/>
      <c r="BPA74" s="73"/>
      <c r="BPB74" s="73"/>
      <c r="BPC74" s="73"/>
      <c r="BPD74" s="73"/>
      <c r="BPE74" s="73"/>
      <c r="BPF74" s="73"/>
      <c r="BPG74" s="73"/>
      <c r="BPH74" s="73"/>
      <c r="BPI74" s="73"/>
      <c r="BPJ74" s="73"/>
      <c r="BPK74" s="73"/>
      <c r="BPL74" s="73"/>
      <c r="BPM74" s="73"/>
      <c r="BPN74" s="73"/>
      <c r="BPO74" s="73"/>
      <c r="BPP74" s="73"/>
      <c r="BPQ74" s="73"/>
      <c r="BPR74" s="73"/>
      <c r="BPS74" s="73"/>
      <c r="BPT74" s="73"/>
      <c r="BPU74" s="73"/>
      <c r="BPV74" s="73"/>
      <c r="BPW74" s="73"/>
      <c r="BPX74" s="73"/>
      <c r="BPY74" s="73"/>
      <c r="BPZ74" s="73"/>
      <c r="BQA74" s="73"/>
      <c r="BQB74" s="73"/>
      <c r="BQC74" s="73"/>
      <c r="BQD74" s="73"/>
      <c r="BQE74" s="73"/>
      <c r="BQF74" s="73"/>
      <c r="BQG74" s="73"/>
      <c r="BQH74" s="73"/>
      <c r="BQI74" s="73"/>
      <c r="BQJ74" s="73"/>
      <c r="BQK74" s="73"/>
      <c r="BQL74" s="73"/>
      <c r="BQM74" s="73"/>
      <c r="BQN74" s="73"/>
      <c r="BQO74" s="73"/>
      <c r="BQP74" s="73"/>
      <c r="BQQ74" s="73"/>
      <c r="BQR74" s="73"/>
      <c r="BQS74" s="73"/>
      <c r="BQT74" s="73"/>
      <c r="BQU74" s="73"/>
      <c r="BQV74" s="73"/>
      <c r="BQW74" s="73"/>
      <c r="BQX74" s="73"/>
      <c r="BQY74" s="73"/>
      <c r="BQZ74" s="73"/>
      <c r="BRA74" s="73"/>
      <c r="BRB74" s="73"/>
      <c r="BRC74" s="73"/>
      <c r="BRD74" s="73"/>
      <c r="BRE74" s="73"/>
      <c r="BRF74" s="73"/>
      <c r="BRG74" s="73"/>
      <c r="BRH74" s="73"/>
      <c r="BRI74" s="73"/>
      <c r="BRJ74" s="73"/>
      <c r="BRK74" s="73"/>
      <c r="BRL74" s="73"/>
      <c r="BRM74" s="73"/>
      <c r="BRN74" s="73"/>
      <c r="BRO74" s="73"/>
      <c r="BRP74" s="73"/>
      <c r="BRQ74" s="73"/>
      <c r="BRR74" s="73"/>
      <c r="BRS74" s="73"/>
      <c r="BRT74" s="73"/>
      <c r="BRU74" s="73"/>
      <c r="BRV74" s="73"/>
      <c r="BRW74" s="73"/>
      <c r="BRX74" s="73"/>
      <c r="BRY74" s="73"/>
      <c r="BRZ74" s="73"/>
      <c r="BSA74" s="73"/>
      <c r="BSB74" s="73"/>
      <c r="BSC74" s="73"/>
      <c r="BSD74" s="73"/>
      <c r="BSE74" s="73"/>
      <c r="BSF74" s="73"/>
      <c r="BSG74" s="73"/>
      <c r="BSH74" s="73"/>
      <c r="BSI74" s="73"/>
      <c r="BSJ74" s="73"/>
      <c r="BSK74" s="73"/>
      <c r="BSL74" s="73"/>
      <c r="BSM74" s="73"/>
      <c r="BSN74" s="73"/>
      <c r="BSO74" s="73"/>
      <c r="BSP74" s="73"/>
      <c r="BSQ74" s="73"/>
      <c r="BSR74" s="73"/>
      <c r="BSS74" s="73"/>
      <c r="BST74" s="73"/>
      <c r="BSU74" s="73"/>
      <c r="BSV74" s="73"/>
      <c r="BSW74" s="73"/>
      <c r="BSX74" s="73"/>
      <c r="BSY74" s="73"/>
      <c r="BSZ74" s="73"/>
      <c r="BTA74" s="73"/>
      <c r="BTB74" s="73"/>
      <c r="BTC74" s="73"/>
      <c r="BTD74" s="73"/>
      <c r="BTE74" s="73"/>
      <c r="BTF74" s="73"/>
      <c r="BTG74" s="73"/>
      <c r="BTH74" s="73"/>
      <c r="BTI74" s="73"/>
      <c r="BTJ74" s="73"/>
      <c r="BTK74" s="73"/>
      <c r="BTL74" s="73"/>
      <c r="BTM74" s="73"/>
      <c r="BTN74" s="73"/>
      <c r="BTO74" s="73"/>
      <c r="BTP74" s="73"/>
      <c r="BTQ74" s="73"/>
      <c r="BTR74" s="73"/>
      <c r="BTS74" s="73"/>
      <c r="BTT74" s="73"/>
      <c r="BTU74" s="73"/>
      <c r="BTV74" s="73"/>
      <c r="BTW74" s="73"/>
      <c r="BTX74" s="73"/>
      <c r="BTY74" s="73"/>
      <c r="BTZ74" s="73"/>
      <c r="BUA74" s="73"/>
      <c r="BUB74" s="73"/>
      <c r="BUC74" s="73"/>
      <c r="BUD74" s="73"/>
      <c r="BUE74" s="73"/>
      <c r="BUF74" s="73"/>
      <c r="BUG74" s="73"/>
      <c r="BUH74" s="73"/>
      <c r="BUI74" s="73"/>
      <c r="BUJ74" s="73"/>
      <c r="BUK74" s="73"/>
      <c r="BUL74" s="73"/>
      <c r="BUM74" s="73"/>
      <c r="BUN74" s="73"/>
      <c r="BUO74" s="73"/>
      <c r="BUP74" s="73"/>
      <c r="BUQ74" s="73"/>
      <c r="BUR74" s="73"/>
      <c r="BUS74" s="73"/>
      <c r="BUT74" s="73"/>
      <c r="BUU74" s="73"/>
      <c r="BUV74" s="73"/>
      <c r="BUW74" s="73"/>
      <c r="BUX74" s="73"/>
      <c r="BUY74" s="73"/>
      <c r="BUZ74" s="73"/>
      <c r="BVA74" s="73"/>
      <c r="BVB74" s="73"/>
      <c r="BVC74" s="73"/>
      <c r="BVD74" s="73"/>
      <c r="BVE74" s="73"/>
      <c r="BVF74" s="73"/>
      <c r="BVG74" s="73"/>
      <c r="BVH74" s="73"/>
      <c r="BVI74" s="73"/>
      <c r="BVJ74" s="73"/>
      <c r="BVK74" s="73"/>
      <c r="BVL74" s="73"/>
      <c r="BVM74" s="73"/>
      <c r="BVN74" s="73"/>
      <c r="BVO74" s="73"/>
      <c r="BVP74" s="73"/>
      <c r="BVQ74" s="73"/>
      <c r="BVR74" s="73"/>
      <c r="BVS74" s="73"/>
      <c r="BVT74" s="73"/>
      <c r="BVU74" s="73"/>
      <c r="BVV74" s="73"/>
      <c r="BVW74" s="73"/>
      <c r="BVX74" s="73"/>
      <c r="BVY74" s="73"/>
      <c r="BVZ74" s="73"/>
      <c r="BWA74" s="73"/>
      <c r="BWB74" s="73"/>
      <c r="BWC74" s="73"/>
      <c r="BWD74" s="73"/>
      <c r="BWE74" s="73"/>
      <c r="BWF74" s="73"/>
      <c r="BWG74" s="73"/>
      <c r="BWH74" s="73"/>
      <c r="BWI74" s="73"/>
      <c r="BWJ74" s="73"/>
      <c r="BWK74" s="73"/>
      <c r="BWL74" s="73"/>
      <c r="BWM74" s="73"/>
      <c r="BWN74" s="73"/>
      <c r="BWO74" s="73"/>
      <c r="BWP74" s="73"/>
      <c r="BWQ74" s="73"/>
      <c r="BWR74" s="73"/>
      <c r="BWS74" s="73"/>
      <c r="BWT74" s="73"/>
      <c r="BWU74" s="73"/>
      <c r="BWV74" s="73"/>
      <c r="BWW74" s="73"/>
      <c r="BWX74" s="73"/>
      <c r="BWY74" s="73"/>
      <c r="BWZ74" s="73"/>
      <c r="BXA74" s="73"/>
      <c r="BXB74" s="73"/>
      <c r="BXC74" s="73"/>
      <c r="BXD74" s="73"/>
      <c r="BXE74" s="73"/>
      <c r="BXF74" s="73"/>
      <c r="BXG74" s="73"/>
      <c r="BXH74" s="73"/>
      <c r="BXI74" s="73"/>
      <c r="BXJ74" s="73"/>
      <c r="BXK74" s="73"/>
      <c r="BXL74" s="73"/>
      <c r="BXM74" s="73"/>
      <c r="BXN74" s="73"/>
      <c r="BXO74" s="73"/>
      <c r="BXP74" s="73"/>
      <c r="BXQ74" s="73"/>
      <c r="BXR74" s="73"/>
      <c r="BXS74" s="73"/>
      <c r="BXT74" s="73"/>
      <c r="BXU74" s="73"/>
      <c r="BXV74" s="73"/>
      <c r="BXW74" s="73"/>
      <c r="BXX74" s="73"/>
      <c r="BXY74" s="73"/>
      <c r="BXZ74" s="73"/>
      <c r="BYA74" s="73"/>
      <c r="BYB74" s="73"/>
      <c r="BYC74" s="73"/>
      <c r="BYD74" s="73"/>
      <c r="BYE74" s="73"/>
      <c r="BYF74" s="73"/>
      <c r="BYG74" s="73"/>
      <c r="BYH74" s="73"/>
      <c r="BYI74" s="73"/>
      <c r="BYJ74" s="73"/>
      <c r="BYK74" s="73"/>
      <c r="BYL74" s="73"/>
      <c r="BYM74" s="73"/>
      <c r="BYN74" s="73"/>
      <c r="BYO74" s="73"/>
      <c r="BYP74" s="73"/>
      <c r="BYQ74" s="73"/>
      <c r="BYR74" s="73"/>
      <c r="BYS74" s="73"/>
      <c r="BYT74" s="73"/>
      <c r="BYU74" s="73"/>
      <c r="BYV74" s="73"/>
      <c r="BYW74" s="73"/>
      <c r="BYX74" s="73"/>
      <c r="BYY74" s="73"/>
      <c r="BYZ74" s="73"/>
      <c r="BZA74" s="73"/>
      <c r="BZB74" s="73"/>
      <c r="BZC74" s="73"/>
      <c r="BZD74" s="73"/>
      <c r="BZE74" s="73"/>
      <c r="BZF74" s="73"/>
      <c r="BZG74" s="73"/>
      <c r="BZH74" s="73"/>
      <c r="BZI74" s="73"/>
      <c r="BZJ74" s="73"/>
      <c r="BZK74" s="73"/>
      <c r="BZL74" s="73"/>
      <c r="BZM74" s="73"/>
      <c r="BZN74" s="73"/>
      <c r="BZO74" s="73"/>
      <c r="BZP74" s="73"/>
      <c r="BZQ74" s="73"/>
      <c r="BZR74" s="73"/>
      <c r="BZS74" s="73"/>
      <c r="BZT74" s="73"/>
      <c r="BZU74" s="73"/>
      <c r="BZV74" s="73"/>
      <c r="BZW74" s="73"/>
      <c r="BZX74" s="73"/>
      <c r="BZY74" s="73"/>
      <c r="BZZ74" s="73"/>
      <c r="CAA74" s="73"/>
      <c r="CAB74" s="73"/>
      <c r="CAC74" s="73"/>
      <c r="CAD74" s="73"/>
      <c r="CAE74" s="73"/>
      <c r="CAF74" s="73"/>
      <c r="CAG74" s="73"/>
      <c r="CAH74" s="73"/>
      <c r="CAI74" s="73"/>
      <c r="CAJ74" s="73"/>
      <c r="CAK74" s="73"/>
      <c r="CAL74" s="73"/>
      <c r="CAM74" s="73"/>
      <c r="CAN74" s="73"/>
      <c r="CAO74" s="73"/>
      <c r="CAP74" s="73"/>
      <c r="CAQ74" s="73"/>
      <c r="CAR74" s="73"/>
      <c r="CAS74" s="73"/>
      <c r="CAT74" s="73"/>
      <c r="CAU74" s="73"/>
      <c r="CAV74" s="73"/>
      <c r="CAW74" s="73"/>
      <c r="CAX74" s="73"/>
      <c r="CAY74" s="73"/>
      <c r="CAZ74" s="73"/>
      <c r="CBA74" s="73"/>
      <c r="CBB74" s="73"/>
      <c r="CBC74" s="73"/>
      <c r="CBD74" s="73"/>
      <c r="CBE74" s="73"/>
      <c r="CBF74" s="73"/>
      <c r="CBG74" s="73"/>
      <c r="CBH74" s="73"/>
      <c r="CBI74" s="73"/>
      <c r="CBJ74" s="73"/>
      <c r="CBK74" s="73"/>
      <c r="CBL74" s="73"/>
      <c r="CBM74" s="73"/>
      <c r="CBN74" s="73"/>
      <c r="CBO74" s="73"/>
      <c r="CBP74" s="73"/>
      <c r="CBQ74" s="73"/>
      <c r="CBR74" s="73"/>
      <c r="CBS74" s="73"/>
      <c r="CBT74" s="73"/>
      <c r="CBU74" s="73"/>
      <c r="CBV74" s="73"/>
      <c r="CBW74" s="73"/>
      <c r="CBX74" s="73"/>
      <c r="CBY74" s="73"/>
      <c r="CBZ74" s="73"/>
      <c r="CCA74" s="73"/>
      <c r="CCB74" s="73"/>
      <c r="CCC74" s="73"/>
      <c r="CCD74" s="73"/>
      <c r="CCE74" s="73"/>
      <c r="CCF74" s="73"/>
      <c r="CCG74" s="73"/>
      <c r="CCH74" s="73"/>
      <c r="CCI74" s="73"/>
      <c r="CCJ74" s="73"/>
      <c r="CCK74" s="73"/>
      <c r="CCL74" s="73"/>
      <c r="CCM74" s="73"/>
      <c r="CCN74" s="73"/>
      <c r="CCO74" s="73"/>
      <c r="CCP74" s="73"/>
      <c r="CCQ74" s="73"/>
      <c r="CCR74" s="73"/>
      <c r="CCS74" s="73"/>
      <c r="CCT74" s="73"/>
      <c r="CCU74" s="73"/>
      <c r="CCV74" s="73"/>
      <c r="CCW74" s="73"/>
      <c r="CCX74" s="73"/>
      <c r="CCY74" s="73"/>
      <c r="CCZ74" s="73"/>
      <c r="CDA74" s="73"/>
      <c r="CDB74" s="73"/>
      <c r="CDC74" s="73"/>
      <c r="CDD74" s="73"/>
      <c r="CDE74" s="73"/>
      <c r="CDF74" s="73"/>
      <c r="CDG74" s="73"/>
      <c r="CDH74" s="73"/>
      <c r="CDI74" s="73"/>
      <c r="CDJ74" s="73"/>
      <c r="CDK74" s="73"/>
      <c r="CDL74" s="73"/>
      <c r="CDM74" s="73"/>
      <c r="CDN74" s="73"/>
      <c r="CDO74" s="73"/>
      <c r="CDP74" s="73"/>
      <c r="CDQ74" s="73"/>
      <c r="CDR74" s="73"/>
      <c r="CDS74" s="73"/>
      <c r="CDT74" s="73"/>
      <c r="CDU74" s="73"/>
      <c r="CDV74" s="73"/>
      <c r="CDW74" s="73"/>
      <c r="CDX74" s="73"/>
      <c r="CDY74" s="73"/>
      <c r="CDZ74" s="73"/>
      <c r="CEA74" s="73"/>
      <c r="CEB74" s="73"/>
      <c r="CEC74" s="73"/>
      <c r="CED74" s="73"/>
      <c r="CEE74" s="73"/>
      <c r="CEF74" s="73"/>
      <c r="CEG74" s="73"/>
      <c r="CEH74" s="73"/>
      <c r="CEI74" s="73"/>
      <c r="CEJ74" s="73"/>
      <c r="CEK74" s="73"/>
      <c r="CEL74" s="73"/>
      <c r="CEM74" s="73"/>
      <c r="CEN74" s="73"/>
      <c r="CEO74" s="73"/>
      <c r="CEP74" s="73"/>
      <c r="CEQ74" s="73"/>
      <c r="CER74" s="73"/>
      <c r="CES74" s="73"/>
      <c r="CET74" s="73"/>
      <c r="CEU74" s="73"/>
      <c r="CEV74" s="73"/>
      <c r="CEW74" s="73"/>
      <c r="CEX74" s="73"/>
      <c r="CEY74" s="73"/>
      <c r="CEZ74" s="73"/>
      <c r="CFA74" s="73"/>
      <c r="CFB74" s="73"/>
      <c r="CFC74" s="73"/>
      <c r="CFD74" s="73"/>
      <c r="CFE74" s="73"/>
      <c r="CFF74" s="73"/>
      <c r="CFG74" s="73"/>
      <c r="CFH74" s="73"/>
      <c r="CFI74" s="73"/>
      <c r="CFJ74" s="73"/>
      <c r="CFK74" s="73"/>
      <c r="CFL74" s="73"/>
      <c r="CFM74" s="73"/>
      <c r="CFN74" s="73"/>
      <c r="CFO74" s="73"/>
      <c r="CFP74" s="73"/>
      <c r="CFQ74" s="73"/>
      <c r="CFR74" s="73"/>
      <c r="CFS74" s="73"/>
      <c r="CFT74" s="73"/>
      <c r="CFU74" s="73"/>
      <c r="CFV74" s="73"/>
      <c r="CFW74" s="73"/>
      <c r="CFX74" s="73"/>
      <c r="CFY74" s="73"/>
      <c r="CFZ74" s="73"/>
      <c r="CGA74" s="73"/>
      <c r="CGB74" s="73"/>
      <c r="CGC74" s="73"/>
      <c r="CGD74" s="73"/>
      <c r="CGE74" s="73"/>
      <c r="CGF74" s="73"/>
      <c r="CGG74" s="73"/>
      <c r="CGH74" s="73"/>
      <c r="CGI74" s="73"/>
      <c r="CGJ74" s="73"/>
      <c r="CGK74" s="73"/>
      <c r="CGL74" s="73"/>
      <c r="CGM74" s="73"/>
      <c r="CGN74" s="73"/>
      <c r="CGO74" s="73"/>
      <c r="CGP74" s="73"/>
      <c r="CGQ74" s="73"/>
      <c r="CGR74" s="73"/>
      <c r="CGS74" s="73"/>
      <c r="CGT74" s="73"/>
      <c r="CGU74" s="73"/>
      <c r="CGV74" s="73"/>
      <c r="CGW74" s="73"/>
      <c r="CGX74" s="73"/>
      <c r="CGY74" s="73"/>
      <c r="CGZ74" s="73"/>
      <c r="CHA74" s="73"/>
      <c r="CHB74" s="73"/>
      <c r="CHC74" s="73"/>
      <c r="CHD74" s="73"/>
      <c r="CHE74" s="73"/>
      <c r="CHF74" s="73"/>
      <c r="CHG74" s="73"/>
      <c r="CHH74" s="73"/>
      <c r="CHI74" s="73"/>
      <c r="CHJ74" s="73"/>
      <c r="CHK74" s="73"/>
      <c r="CHL74" s="73"/>
      <c r="CHM74" s="73"/>
      <c r="CHN74" s="73"/>
      <c r="CHO74" s="73"/>
      <c r="CHP74" s="73"/>
      <c r="CHQ74" s="73"/>
      <c r="CHR74" s="73"/>
      <c r="CHS74" s="73"/>
      <c r="CHT74" s="73"/>
      <c r="CHU74" s="73"/>
      <c r="CHV74" s="73"/>
      <c r="CHW74" s="73"/>
      <c r="CHX74" s="73"/>
      <c r="CHY74" s="73"/>
      <c r="CHZ74" s="73"/>
      <c r="CIA74" s="73"/>
      <c r="CIB74" s="73"/>
      <c r="CIC74" s="73"/>
      <c r="CID74" s="73"/>
      <c r="CIE74" s="73"/>
      <c r="CIF74" s="73"/>
      <c r="CIG74" s="73"/>
      <c r="CIH74" s="73"/>
      <c r="CII74" s="73"/>
      <c r="CIJ74" s="73"/>
      <c r="CIK74" s="73"/>
      <c r="CIL74" s="73"/>
      <c r="CIM74" s="73"/>
      <c r="CIN74" s="73"/>
      <c r="CIO74" s="73"/>
      <c r="CIP74" s="73"/>
      <c r="CIQ74" s="73"/>
      <c r="CIR74" s="73"/>
      <c r="CIS74" s="73"/>
      <c r="CIT74" s="73"/>
      <c r="CIU74" s="73"/>
      <c r="CIV74" s="73"/>
      <c r="CIW74" s="73"/>
      <c r="CIX74" s="73"/>
      <c r="CIY74" s="73"/>
      <c r="CIZ74" s="73"/>
      <c r="CJA74" s="73"/>
      <c r="CJB74" s="73"/>
      <c r="CJC74" s="73"/>
      <c r="CJD74" s="73"/>
      <c r="CJE74" s="73"/>
      <c r="CJF74" s="73"/>
      <c r="CJG74" s="73"/>
      <c r="CJH74" s="73"/>
      <c r="CJI74" s="73"/>
      <c r="CJJ74" s="73"/>
      <c r="CJK74" s="73"/>
      <c r="CJL74" s="73"/>
      <c r="CJM74" s="73"/>
      <c r="CJN74" s="73"/>
      <c r="CJO74" s="73"/>
      <c r="CJP74" s="73"/>
      <c r="CJQ74" s="73"/>
      <c r="CJR74" s="73"/>
      <c r="CJS74" s="73"/>
      <c r="CJT74" s="73"/>
      <c r="CJU74" s="73"/>
      <c r="CJV74" s="73"/>
      <c r="CJW74" s="73"/>
      <c r="CJX74" s="73"/>
      <c r="CJY74" s="73"/>
      <c r="CJZ74" s="73"/>
      <c r="CKA74" s="73"/>
      <c r="CKB74" s="73"/>
      <c r="CKC74" s="73"/>
      <c r="CKD74" s="73"/>
      <c r="CKE74" s="73"/>
      <c r="CKF74" s="73"/>
      <c r="CKG74" s="73"/>
      <c r="CKH74" s="73"/>
      <c r="CKI74" s="73"/>
      <c r="CKJ74" s="73"/>
      <c r="CKK74" s="73"/>
      <c r="CKL74" s="73"/>
      <c r="CKM74" s="73"/>
      <c r="CKN74" s="73"/>
      <c r="CKO74" s="73"/>
      <c r="CKP74" s="73"/>
      <c r="CKQ74" s="73"/>
      <c r="CKR74" s="73"/>
      <c r="CKS74" s="73"/>
      <c r="CKT74" s="73"/>
      <c r="CKU74" s="73"/>
      <c r="CKV74" s="73"/>
      <c r="CKW74" s="73"/>
      <c r="CKX74" s="73"/>
      <c r="CKY74" s="73"/>
      <c r="CKZ74" s="73"/>
      <c r="CLA74" s="73"/>
      <c r="CLB74" s="73"/>
      <c r="CLC74" s="73"/>
      <c r="CLD74" s="73"/>
      <c r="CLE74" s="73"/>
      <c r="CLF74" s="73"/>
      <c r="CLG74" s="73"/>
      <c r="CLH74" s="73"/>
      <c r="CLI74" s="73"/>
      <c r="CLJ74" s="73"/>
      <c r="CLK74" s="73"/>
      <c r="CLL74" s="73"/>
      <c r="CLM74" s="73"/>
      <c r="CLN74" s="73"/>
      <c r="CLO74" s="73"/>
      <c r="CLP74" s="73"/>
      <c r="CLQ74" s="73"/>
      <c r="CLR74" s="73"/>
      <c r="CLS74" s="73"/>
      <c r="CLT74" s="73"/>
      <c r="CLU74" s="73"/>
      <c r="CLV74" s="73"/>
      <c r="CLW74" s="73"/>
      <c r="CLX74" s="73"/>
      <c r="CLY74" s="73"/>
      <c r="CLZ74" s="73"/>
      <c r="CMA74" s="73"/>
      <c r="CMB74" s="73"/>
      <c r="CMC74" s="73"/>
      <c r="CMD74" s="73"/>
      <c r="CME74" s="73"/>
      <c r="CMF74" s="73"/>
      <c r="CMG74" s="73"/>
      <c r="CMH74" s="73"/>
      <c r="CMI74" s="73"/>
      <c r="CMJ74" s="73"/>
      <c r="CMK74" s="73"/>
      <c r="CML74" s="73"/>
      <c r="CMM74" s="73"/>
      <c r="CMN74" s="73"/>
      <c r="CMO74" s="73"/>
      <c r="CMP74" s="73"/>
      <c r="CMQ74" s="73"/>
      <c r="CMR74" s="73"/>
      <c r="CMS74" s="73"/>
      <c r="CMT74" s="73"/>
      <c r="CMU74" s="73"/>
      <c r="CMV74" s="73"/>
      <c r="CMW74" s="73"/>
      <c r="CMX74" s="73"/>
      <c r="CMY74" s="73"/>
      <c r="CMZ74" s="73"/>
      <c r="CNA74" s="73"/>
      <c r="CNB74" s="73"/>
      <c r="CNC74" s="73"/>
      <c r="CND74" s="73"/>
      <c r="CNE74" s="73"/>
      <c r="CNF74" s="73"/>
      <c r="CNG74" s="73"/>
      <c r="CNH74" s="73"/>
      <c r="CNI74" s="73"/>
      <c r="CNJ74" s="73"/>
      <c r="CNK74" s="73"/>
      <c r="CNL74" s="73"/>
      <c r="CNM74" s="73"/>
      <c r="CNN74" s="73"/>
      <c r="CNO74" s="73"/>
      <c r="CNP74" s="73"/>
      <c r="CNQ74" s="73"/>
      <c r="CNR74" s="73"/>
      <c r="CNS74" s="73"/>
      <c r="CNT74" s="73"/>
      <c r="CNU74" s="73"/>
      <c r="CNV74" s="73"/>
      <c r="CNW74" s="73"/>
      <c r="CNX74" s="73"/>
      <c r="CNY74" s="73"/>
      <c r="CNZ74" s="73"/>
      <c r="COA74" s="73"/>
      <c r="COB74" s="73"/>
      <c r="COC74" s="73"/>
      <c r="COD74" s="73"/>
      <c r="COE74" s="73"/>
      <c r="COF74" s="73"/>
      <c r="COG74" s="73"/>
      <c r="COH74" s="73"/>
      <c r="COI74" s="73"/>
      <c r="COJ74" s="73"/>
      <c r="COK74" s="73"/>
      <c r="COL74" s="73"/>
      <c r="COM74" s="73"/>
      <c r="CON74" s="73"/>
      <c r="COO74" s="73"/>
      <c r="COP74" s="73"/>
      <c r="COQ74" s="73"/>
      <c r="COR74" s="73"/>
      <c r="COS74" s="73"/>
      <c r="COT74" s="73"/>
      <c r="COU74" s="73"/>
      <c r="COV74" s="73"/>
      <c r="COW74" s="73"/>
      <c r="COX74" s="73"/>
      <c r="COY74" s="73"/>
      <c r="COZ74" s="73"/>
      <c r="CPA74" s="73"/>
      <c r="CPB74" s="73"/>
      <c r="CPC74" s="73"/>
      <c r="CPD74" s="73"/>
      <c r="CPE74" s="73"/>
      <c r="CPF74" s="73"/>
      <c r="CPG74" s="73"/>
      <c r="CPH74" s="73"/>
      <c r="CPI74" s="73"/>
      <c r="CPJ74" s="73"/>
      <c r="CPK74" s="73"/>
      <c r="CPL74" s="73"/>
      <c r="CPM74" s="73"/>
      <c r="CPN74" s="73"/>
      <c r="CPO74" s="73"/>
      <c r="CPP74" s="73"/>
      <c r="CPQ74" s="73"/>
      <c r="CPR74" s="73"/>
      <c r="CPS74" s="73"/>
      <c r="CPT74" s="73"/>
      <c r="CPU74" s="73"/>
      <c r="CPV74" s="73"/>
      <c r="CPW74" s="73"/>
      <c r="CPX74" s="73"/>
      <c r="CPY74" s="73"/>
      <c r="CPZ74" s="73"/>
      <c r="CQA74" s="73"/>
      <c r="CQB74" s="73"/>
      <c r="CQC74" s="73"/>
      <c r="CQD74" s="73"/>
      <c r="CQE74" s="73"/>
      <c r="CQF74" s="73"/>
      <c r="CQG74" s="73"/>
      <c r="CQH74" s="73"/>
      <c r="CQI74" s="73"/>
      <c r="CQJ74" s="73"/>
      <c r="CQK74" s="73"/>
      <c r="CQL74" s="73"/>
      <c r="CQM74" s="73"/>
      <c r="CQN74" s="73"/>
      <c r="CQO74" s="73"/>
      <c r="CQP74" s="73"/>
      <c r="CQQ74" s="73"/>
      <c r="CQR74" s="73"/>
      <c r="CQS74" s="73"/>
      <c r="CQT74" s="73"/>
      <c r="CQU74" s="73"/>
      <c r="CQV74" s="73"/>
      <c r="CQW74" s="73"/>
      <c r="CQX74" s="73"/>
      <c r="CQY74" s="73"/>
      <c r="CQZ74" s="73"/>
      <c r="CRA74" s="73"/>
      <c r="CRB74" s="73"/>
      <c r="CRC74" s="73"/>
      <c r="CRD74" s="73"/>
      <c r="CRE74" s="73"/>
      <c r="CRF74" s="73"/>
      <c r="CRG74" s="73"/>
      <c r="CRH74" s="73"/>
      <c r="CRI74" s="73"/>
      <c r="CRJ74" s="73"/>
      <c r="CRK74" s="73"/>
      <c r="CRL74" s="73"/>
      <c r="CRM74" s="73"/>
      <c r="CRN74" s="73"/>
      <c r="CRO74" s="73"/>
      <c r="CRP74" s="73"/>
      <c r="CRQ74" s="73"/>
      <c r="CRR74" s="73"/>
      <c r="CRS74" s="73"/>
      <c r="CRT74" s="73"/>
      <c r="CRU74" s="73"/>
      <c r="CRV74" s="73"/>
      <c r="CRW74" s="73"/>
      <c r="CRX74" s="73"/>
      <c r="CRY74" s="73"/>
      <c r="CRZ74" s="73"/>
      <c r="CSA74" s="73"/>
      <c r="CSB74" s="73"/>
      <c r="CSC74" s="73"/>
      <c r="CSD74" s="73"/>
      <c r="CSE74" s="73"/>
      <c r="CSF74" s="73"/>
      <c r="CSG74" s="73"/>
      <c r="CSH74" s="73"/>
      <c r="CSI74" s="73"/>
      <c r="CSJ74" s="73"/>
      <c r="CSK74" s="73"/>
      <c r="CSL74" s="73"/>
      <c r="CSM74" s="73"/>
      <c r="CSN74" s="73"/>
      <c r="CSO74" s="73"/>
      <c r="CSP74" s="73"/>
      <c r="CSQ74" s="73"/>
      <c r="CSR74" s="73"/>
      <c r="CSS74" s="73"/>
      <c r="CST74" s="73"/>
      <c r="CSU74" s="73"/>
      <c r="CSV74" s="73"/>
      <c r="CSW74" s="73"/>
      <c r="CSX74" s="73"/>
      <c r="CSY74" s="73"/>
      <c r="CSZ74" s="73"/>
      <c r="CTA74" s="73"/>
      <c r="CTB74" s="73"/>
      <c r="CTC74" s="73"/>
      <c r="CTD74" s="73"/>
      <c r="CTE74" s="73"/>
      <c r="CTF74" s="73"/>
      <c r="CTG74" s="73"/>
      <c r="CTH74" s="73"/>
      <c r="CTI74" s="73"/>
      <c r="CTJ74" s="73"/>
      <c r="CTK74" s="73"/>
      <c r="CTL74" s="73"/>
      <c r="CTM74" s="73"/>
      <c r="CTN74" s="73"/>
      <c r="CTO74" s="73"/>
      <c r="CTP74" s="73"/>
      <c r="CTQ74" s="73"/>
      <c r="CTR74" s="73"/>
      <c r="CTS74" s="73"/>
      <c r="CTT74" s="73"/>
      <c r="CTU74" s="73"/>
      <c r="CTV74" s="73"/>
      <c r="CTW74" s="73"/>
      <c r="CTX74" s="73"/>
      <c r="CTY74" s="73"/>
      <c r="CTZ74" s="73"/>
      <c r="CUA74" s="73"/>
      <c r="CUB74" s="73"/>
      <c r="CUC74" s="73"/>
      <c r="CUD74" s="73"/>
      <c r="CUE74" s="73"/>
      <c r="CUF74" s="73"/>
      <c r="CUG74" s="73"/>
      <c r="CUH74" s="73"/>
      <c r="CUI74" s="73"/>
      <c r="CUJ74" s="73"/>
      <c r="CUK74" s="73"/>
      <c r="CUL74" s="73"/>
      <c r="CUM74" s="73"/>
      <c r="CUN74" s="73"/>
      <c r="CUO74" s="73"/>
      <c r="CUP74" s="73"/>
      <c r="CUQ74" s="73"/>
      <c r="CUR74" s="73"/>
      <c r="CUS74" s="73"/>
      <c r="CUT74" s="73"/>
      <c r="CUU74" s="73"/>
      <c r="CUV74" s="73"/>
      <c r="CUW74" s="73"/>
      <c r="CUX74" s="73"/>
      <c r="CUY74" s="73"/>
      <c r="CUZ74" s="73"/>
      <c r="CVA74" s="73"/>
      <c r="CVB74" s="73"/>
      <c r="CVC74" s="73"/>
      <c r="CVD74" s="73"/>
      <c r="CVE74" s="73"/>
      <c r="CVF74" s="73"/>
      <c r="CVG74" s="73"/>
      <c r="CVH74" s="73"/>
      <c r="CVI74" s="73"/>
      <c r="CVJ74" s="73"/>
      <c r="CVK74" s="73"/>
      <c r="CVL74" s="73"/>
      <c r="CVM74" s="73"/>
      <c r="CVN74" s="73"/>
      <c r="CVO74" s="73"/>
      <c r="CVP74" s="73"/>
      <c r="CVQ74" s="73"/>
      <c r="CVR74" s="73"/>
      <c r="CVS74" s="73"/>
      <c r="CVT74" s="73"/>
      <c r="CVU74" s="73"/>
      <c r="CVV74" s="73"/>
      <c r="CVW74" s="73"/>
      <c r="CVX74" s="73"/>
      <c r="CVY74" s="73"/>
      <c r="CVZ74" s="73"/>
      <c r="CWA74" s="73"/>
      <c r="CWB74" s="73"/>
      <c r="CWC74" s="73"/>
      <c r="CWD74" s="73"/>
      <c r="CWE74" s="73"/>
      <c r="CWF74" s="73"/>
      <c r="CWG74" s="73"/>
      <c r="CWH74" s="73"/>
      <c r="CWI74" s="73"/>
      <c r="CWJ74" s="73"/>
      <c r="CWK74" s="73"/>
      <c r="CWL74" s="73"/>
      <c r="CWM74" s="73"/>
      <c r="CWN74" s="73"/>
      <c r="CWO74" s="73"/>
      <c r="CWP74" s="73"/>
      <c r="CWQ74" s="73"/>
      <c r="CWR74" s="73"/>
      <c r="CWS74" s="73"/>
      <c r="CWT74" s="73"/>
      <c r="CWU74" s="73"/>
      <c r="CWV74" s="73"/>
      <c r="CWW74" s="73"/>
      <c r="CWX74" s="73"/>
      <c r="CWY74" s="73"/>
      <c r="CWZ74" s="73"/>
      <c r="CXA74" s="73"/>
      <c r="CXB74" s="73"/>
      <c r="CXC74" s="73"/>
      <c r="CXD74" s="73"/>
      <c r="CXE74" s="73"/>
      <c r="CXF74" s="73"/>
      <c r="CXG74" s="73"/>
      <c r="CXH74" s="73"/>
      <c r="CXI74" s="73"/>
      <c r="CXJ74" s="73"/>
      <c r="CXK74" s="73"/>
      <c r="CXL74" s="73"/>
      <c r="CXM74" s="73"/>
      <c r="CXN74" s="73"/>
      <c r="CXO74" s="73"/>
      <c r="CXP74" s="73"/>
      <c r="CXQ74" s="73"/>
      <c r="CXR74" s="73"/>
      <c r="CXS74" s="73"/>
      <c r="CXT74" s="73"/>
      <c r="CXU74" s="73"/>
      <c r="CXV74" s="73"/>
      <c r="CXW74" s="73"/>
      <c r="CXX74" s="73"/>
      <c r="CXY74" s="73"/>
      <c r="CXZ74" s="73"/>
      <c r="CYA74" s="73"/>
      <c r="CYB74" s="73"/>
      <c r="CYC74" s="73"/>
      <c r="CYD74" s="73"/>
      <c r="CYE74" s="73"/>
      <c r="CYF74" s="73"/>
      <c r="CYG74" s="73"/>
      <c r="CYH74" s="73"/>
      <c r="CYI74" s="73"/>
      <c r="CYJ74" s="73"/>
      <c r="CYK74" s="73"/>
      <c r="CYL74" s="73"/>
      <c r="CYM74" s="73"/>
      <c r="CYN74" s="73"/>
      <c r="CYO74" s="73"/>
      <c r="CYP74" s="73"/>
      <c r="CYQ74" s="73"/>
      <c r="CYR74" s="73"/>
      <c r="CYS74" s="73"/>
      <c r="CYT74" s="73"/>
      <c r="CYU74" s="73"/>
      <c r="CYV74" s="73"/>
      <c r="CYW74" s="73"/>
      <c r="CYX74" s="73"/>
      <c r="CYY74" s="73"/>
      <c r="CYZ74" s="73"/>
      <c r="CZA74" s="73"/>
      <c r="CZB74" s="73"/>
      <c r="CZC74" s="73"/>
      <c r="CZD74" s="73"/>
      <c r="CZE74" s="73"/>
      <c r="CZF74" s="73"/>
      <c r="CZG74" s="73"/>
      <c r="CZH74" s="73"/>
      <c r="CZI74" s="73"/>
      <c r="CZJ74" s="73"/>
      <c r="CZK74" s="73"/>
      <c r="CZL74" s="73"/>
      <c r="CZM74" s="73"/>
      <c r="CZN74" s="73"/>
      <c r="CZO74" s="73"/>
      <c r="CZP74" s="73"/>
      <c r="CZQ74" s="73"/>
      <c r="CZR74" s="73"/>
      <c r="CZS74" s="73"/>
      <c r="CZT74" s="73"/>
      <c r="CZU74" s="73"/>
      <c r="CZV74" s="73"/>
      <c r="CZW74" s="73"/>
      <c r="CZX74" s="73"/>
      <c r="CZY74" s="73"/>
      <c r="CZZ74" s="73"/>
      <c r="DAA74" s="73"/>
      <c r="DAB74" s="73"/>
      <c r="DAC74" s="73"/>
      <c r="DAD74" s="73"/>
      <c r="DAE74" s="73"/>
      <c r="DAF74" s="73"/>
      <c r="DAG74" s="73"/>
      <c r="DAH74" s="73"/>
      <c r="DAI74" s="73"/>
      <c r="DAJ74" s="73"/>
      <c r="DAK74" s="73"/>
      <c r="DAL74" s="73"/>
      <c r="DAM74" s="73"/>
      <c r="DAN74" s="73"/>
      <c r="DAO74" s="73"/>
      <c r="DAP74" s="73"/>
      <c r="DAQ74" s="73"/>
      <c r="DAR74" s="73"/>
      <c r="DAS74" s="73"/>
      <c r="DAT74" s="73"/>
      <c r="DAU74" s="73"/>
      <c r="DAV74" s="73"/>
      <c r="DAW74" s="73"/>
      <c r="DAX74" s="73"/>
      <c r="DAY74" s="73"/>
      <c r="DAZ74" s="73"/>
      <c r="DBA74" s="73"/>
      <c r="DBB74" s="73"/>
      <c r="DBC74" s="73"/>
      <c r="DBD74" s="73"/>
      <c r="DBE74" s="73"/>
      <c r="DBF74" s="73"/>
      <c r="DBG74" s="73"/>
      <c r="DBH74" s="73"/>
      <c r="DBI74" s="73"/>
      <c r="DBJ74" s="73"/>
      <c r="DBK74" s="73"/>
      <c r="DBL74" s="73"/>
      <c r="DBM74" s="73"/>
      <c r="DBN74" s="73"/>
      <c r="DBO74" s="73"/>
      <c r="DBP74" s="73"/>
      <c r="DBQ74" s="73"/>
      <c r="DBR74" s="73"/>
      <c r="DBS74" s="73"/>
      <c r="DBT74" s="73"/>
      <c r="DBU74" s="73"/>
      <c r="DBV74" s="73"/>
      <c r="DBW74" s="73"/>
      <c r="DBX74" s="73"/>
      <c r="DBY74" s="73"/>
      <c r="DBZ74" s="73"/>
      <c r="DCA74" s="73"/>
      <c r="DCB74" s="73"/>
      <c r="DCC74" s="73"/>
      <c r="DCD74" s="73"/>
      <c r="DCE74" s="73"/>
      <c r="DCF74" s="73"/>
      <c r="DCG74" s="73"/>
      <c r="DCH74" s="73"/>
      <c r="DCI74" s="73"/>
      <c r="DCJ74" s="73"/>
      <c r="DCK74" s="73"/>
      <c r="DCL74" s="73"/>
      <c r="DCM74" s="73"/>
      <c r="DCN74" s="73"/>
      <c r="DCO74" s="73"/>
      <c r="DCP74" s="73"/>
      <c r="DCQ74" s="73"/>
      <c r="DCR74" s="73"/>
      <c r="DCS74" s="73"/>
      <c r="DCT74" s="73"/>
      <c r="DCU74" s="73"/>
      <c r="DCV74" s="73"/>
      <c r="DCW74" s="73"/>
      <c r="DCX74" s="73"/>
      <c r="DCY74" s="73"/>
      <c r="DCZ74" s="73"/>
      <c r="DDA74" s="73"/>
      <c r="DDB74" s="73"/>
      <c r="DDC74" s="73"/>
      <c r="DDD74" s="73"/>
      <c r="DDE74" s="73"/>
      <c r="DDF74" s="73"/>
      <c r="DDG74" s="73"/>
      <c r="DDH74" s="73"/>
      <c r="DDI74" s="73"/>
      <c r="DDJ74" s="73"/>
      <c r="DDK74" s="73"/>
      <c r="DDL74" s="73"/>
      <c r="DDM74" s="73"/>
      <c r="DDN74" s="73"/>
      <c r="DDO74" s="73"/>
      <c r="DDP74" s="73"/>
      <c r="DDQ74" s="73"/>
      <c r="DDR74" s="73"/>
      <c r="DDS74" s="73"/>
      <c r="DDT74" s="73"/>
      <c r="DDU74" s="73"/>
      <c r="DDV74" s="73"/>
      <c r="DDW74" s="73"/>
      <c r="DDX74" s="73"/>
      <c r="DDY74" s="73"/>
      <c r="DDZ74" s="73"/>
      <c r="DEA74" s="73"/>
      <c r="DEB74" s="73"/>
      <c r="DEC74" s="73"/>
      <c r="DED74" s="73"/>
      <c r="DEE74" s="73"/>
      <c r="DEF74" s="73"/>
      <c r="DEG74" s="73"/>
      <c r="DEH74" s="73"/>
      <c r="DEI74" s="73"/>
      <c r="DEJ74" s="73"/>
      <c r="DEK74" s="73"/>
      <c r="DEL74" s="73"/>
      <c r="DEM74" s="73"/>
      <c r="DEN74" s="73"/>
      <c r="DEO74" s="73"/>
      <c r="DEP74" s="73"/>
      <c r="DEQ74" s="73"/>
      <c r="DER74" s="73"/>
      <c r="DES74" s="73"/>
      <c r="DET74" s="73"/>
      <c r="DEU74" s="73"/>
      <c r="DEV74" s="73"/>
      <c r="DEW74" s="73"/>
      <c r="DEX74" s="73"/>
      <c r="DEY74" s="73"/>
      <c r="DEZ74" s="73"/>
      <c r="DFA74" s="73"/>
      <c r="DFB74" s="73"/>
      <c r="DFC74" s="73"/>
      <c r="DFD74" s="73"/>
      <c r="DFE74" s="73"/>
      <c r="DFF74" s="73"/>
      <c r="DFG74" s="73"/>
      <c r="DFH74" s="73"/>
      <c r="DFI74" s="73"/>
      <c r="DFJ74" s="73"/>
      <c r="DFK74" s="73"/>
      <c r="DFL74" s="73"/>
      <c r="DFM74" s="73"/>
      <c r="DFN74" s="73"/>
      <c r="DFO74" s="73"/>
      <c r="DFP74" s="73"/>
      <c r="DFQ74" s="73"/>
      <c r="DFR74" s="73"/>
      <c r="DFS74" s="73"/>
      <c r="DFT74" s="73"/>
      <c r="DFU74" s="73"/>
      <c r="DFV74" s="73"/>
      <c r="DFW74" s="73"/>
      <c r="DFX74" s="73"/>
      <c r="DFY74" s="73"/>
      <c r="DFZ74" s="73"/>
      <c r="DGA74" s="73"/>
      <c r="DGB74" s="73"/>
      <c r="DGC74" s="73"/>
      <c r="DGD74" s="73"/>
      <c r="DGE74" s="73"/>
      <c r="DGF74" s="73"/>
      <c r="DGG74" s="73"/>
      <c r="DGH74" s="73"/>
      <c r="DGI74" s="73"/>
      <c r="DGJ74" s="73"/>
      <c r="DGK74" s="73"/>
      <c r="DGL74" s="73"/>
      <c r="DGM74" s="73"/>
      <c r="DGN74" s="73"/>
      <c r="DGO74" s="73"/>
      <c r="DGP74" s="73"/>
      <c r="DGQ74" s="73"/>
      <c r="DGR74" s="73"/>
      <c r="DGS74" s="73"/>
      <c r="DGT74" s="73"/>
      <c r="DGU74" s="73"/>
      <c r="DGV74" s="73"/>
      <c r="DGW74" s="73"/>
      <c r="DGX74" s="73"/>
      <c r="DGY74" s="73"/>
      <c r="DGZ74" s="73"/>
      <c r="DHA74" s="73"/>
      <c r="DHB74" s="73"/>
      <c r="DHC74" s="73"/>
      <c r="DHD74" s="73"/>
      <c r="DHE74" s="73"/>
      <c r="DHF74" s="73"/>
      <c r="DHG74" s="73"/>
      <c r="DHH74" s="73"/>
      <c r="DHI74" s="73"/>
      <c r="DHJ74" s="73"/>
      <c r="DHK74" s="73"/>
      <c r="DHL74" s="73"/>
      <c r="DHM74" s="73"/>
      <c r="DHN74" s="73"/>
      <c r="DHO74" s="73"/>
      <c r="DHP74" s="73"/>
      <c r="DHQ74" s="73"/>
      <c r="DHR74" s="73"/>
      <c r="DHS74" s="73"/>
      <c r="DHT74" s="73"/>
      <c r="DHU74" s="73"/>
      <c r="DHV74" s="73"/>
      <c r="DHW74" s="73"/>
      <c r="DHX74" s="73"/>
      <c r="DHY74" s="73"/>
      <c r="DHZ74" s="73"/>
      <c r="DIA74" s="73"/>
      <c r="DIB74" s="73"/>
      <c r="DIC74" s="73"/>
      <c r="DID74" s="73"/>
      <c r="DIE74" s="73"/>
      <c r="DIF74" s="73"/>
      <c r="DIG74" s="73"/>
      <c r="DIH74" s="73"/>
      <c r="DII74" s="73"/>
      <c r="DIJ74" s="73"/>
      <c r="DIK74" s="73"/>
      <c r="DIL74" s="73"/>
      <c r="DIM74" s="73"/>
      <c r="DIN74" s="73"/>
      <c r="DIO74" s="73"/>
      <c r="DIP74" s="73"/>
      <c r="DIQ74" s="73"/>
      <c r="DIR74" s="73"/>
      <c r="DIS74" s="73"/>
      <c r="DIT74" s="73"/>
      <c r="DIU74" s="73"/>
      <c r="DIV74" s="73"/>
      <c r="DIW74" s="73"/>
      <c r="DIX74" s="73"/>
      <c r="DIY74" s="73"/>
      <c r="DIZ74" s="73"/>
      <c r="DJA74" s="73"/>
      <c r="DJB74" s="73"/>
      <c r="DJC74" s="73"/>
      <c r="DJD74" s="73"/>
      <c r="DJE74" s="73"/>
      <c r="DJF74" s="73"/>
      <c r="DJG74" s="73"/>
      <c r="DJH74" s="73"/>
      <c r="DJI74" s="73"/>
      <c r="DJJ74" s="73"/>
      <c r="DJK74" s="73"/>
      <c r="DJL74" s="73"/>
      <c r="DJM74" s="73"/>
      <c r="DJN74" s="73"/>
      <c r="DJO74" s="73"/>
      <c r="DJP74" s="73"/>
      <c r="DJQ74" s="73"/>
      <c r="DJR74" s="73"/>
      <c r="DJS74" s="73"/>
      <c r="DJT74" s="73"/>
      <c r="DJU74" s="73"/>
      <c r="DJV74" s="73"/>
      <c r="DJW74" s="73"/>
      <c r="DJX74" s="73"/>
      <c r="DJY74" s="73"/>
      <c r="DJZ74" s="73"/>
      <c r="DKA74" s="73"/>
      <c r="DKB74" s="73"/>
      <c r="DKC74" s="73"/>
      <c r="DKD74" s="73"/>
      <c r="DKE74" s="73"/>
      <c r="DKF74" s="73"/>
      <c r="DKG74" s="73"/>
      <c r="DKH74" s="73"/>
      <c r="DKI74" s="73"/>
      <c r="DKJ74" s="73"/>
      <c r="DKK74" s="73"/>
      <c r="DKL74" s="73"/>
      <c r="DKM74" s="73"/>
      <c r="DKN74" s="73"/>
      <c r="DKO74" s="73"/>
      <c r="DKP74" s="73"/>
      <c r="DKQ74" s="73"/>
      <c r="DKR74" s="73"/>
      <c r="DKS74" s="73"/>
      <c r="DKT74" s="73"/>
      <c r="DKU74" s="73"/>
      <c r="DKV74" s="73"/>
      <c r="DKW74" s="73"/>
      <c r="DKX74" s="73"/>
      <c r="DKY74" s="73"/>
      <c r="DKZ74" s="73"/>
      <c r="DLA74" s="73"/>
      <c r="DLB74" s="73"/>
      <c r="DLC74" s="73"/>
      <c r="DLD74" s="73"/>
      <c r="DLE74" s="73"/>
      <c r="DLF74" s="73"/>
      <c r="DLG74" s="73"/>
      <c r="DLH74" s="73"/>
      <c r="DLI74" s="73"/>
      <c r="DLJ74" s="73"/>
      <c r="DLK74" s="73"/>
      <c r="DLL74" s="73"/>
      <c r="DLM74" s="73"/>
      <c r="DLN74" s="73"/>
      <c r="DLO74" s="73"/>
      <c r="DLP74" s="73"/>
      <c r="DLQ74" s="73"/>
      <c r="DLR74" s="73"/>
      <c r="DLS74" s="73"/>
      <c r="DLT74" s="73"/>
      <c r="DLU74" s="73"/>
      <c r="DLV74" s="73"/>
      <c r="DLW74" s="73"/>
      <c r="DLX74" s="73"/>
      <c r="DLY74" s="73"/>
      <c r="DLZ74" s="73"/>
      <c r="DMA74" s="73"/>
      <c r="DMB74" s="73"/>
      <c r="DMC74" s="73"/>
      <c r="DMD74" s="73"/>
      <c r="DME74" s="73"/>
      <c r="DMF74" s="73"/>
      <c r="DMG74" s="73"/>
      <c r="DMH74" s="73"/>
      <c r="DMI74" s="73"/>
      <c r="DMJ74" s="73"/>
      <c r="DMK74" s="73"/>
      <c r="DML74" s="73"/>
      <c r="DMM74" s="73"/>
      <c r="DMN74" s="73"/>
      <c r="DMO74" s="73"/>
      <c r="DMP74" s="73"/>
      <c r="DMQ74" s="73"/>
      <c r="DMR74" s="73"/>
      <c r="DMS74" s="73"/>
      <c r="DMT74" s="73"/>
      <c r="DMU74" s="73"/>
      <c r="DMV74" s="73"/>
      <c r="DMW74" s="73"/>
      <c r="DMX74" s="73"/>
      <c r="DMY74" s="73"/>
      <c r="DMZ74" s="73"/>
      <c r="DNA74" s="73"/>
      <c r="DNB74" s="73"/>
      <c r="DNC74" s="73"/>
      <c r="DND74" s="73"/>
      <c r="DNE74" s="73"/>
      <c r="DNF74" s="73"/>
      <c r="DNG74" s="73"/>
      <c r="DNH74" s="73"/>
      <c r="DNI74" s="73"/>
      <c r="DNJ74" s="73"/>
      <c r="DNK74" s="73"/>
      <c r="DNL74" s="73"/>
      <c r="DNM74" s="73"/>
      <c r="DNN74" s="73"/>
      <c r="DNO74" s="73"/>
      <c r="DNP74" s="73"/>
      <c r="DNQ74" s="73"/>
      <c r="DNR74" s="73"/>
      <c r="DNS74" s="73"/>
      <c r="DNT74" s="73"/>
      <c r="DNU74" s="73"/>
      <c r="DNV74" s="73"/>
      <c r="DNW74" s="73"/>
      <c r="DNX74" s="73"/>
      <c r="DNY74" s="73"/>
      <c r="DNZ74" s="73"/>
      <c r="DOA74" s="73"/>
      <c r="DOB74" s="73"/>
      <c r="DOC74" s="73"/>
      <c r="DOD74" s="73"/>
      <c r="DOE74" s="73"/>
      <c r="DOF74" s="73"/>
      <c r="DOG74" s="73"/>
      <c r="DOH74" s="73"/>
      <c r="DOI74" s="73"/>
      <c r="DOJ74" s="73"/>
      <c r="DOK74" s="73"/>
      <c r="DOL74" s="73"/>
      <c r="DOM74" s="73"/>
      <c r="DON74" s="73"/>
      <c r="DOO74" s="73"/>
      <c r="DOP74" s="73"/>
      <c r="DOQ74" s="73"/>
      <c r="DOR74" s="73"/>
      <c r="DOS74" s="73"/>
      <c r="DOT74" s="73"/>
      <c r="DOU74" s="73"/>
      <c r="DOV74" s="73"/>
      <c r="DOW74" s="73"/>
      <c r="DOX74" s="73"/>
      <c r="DOY74" s="73"/>
      <c r="DOZ74" s="73"/>
      <c r="DPA74" s="73"/>
      <c r="DPB74" s="73"/>
      <c r="DPC74" s="73"/>
      <c r="DPD74" s="73"/>
      <c r="DPE74" s="73"/>
      <c r="DPF74" s="73"/>
      <c r="DPG74" s="73"/>
      <c r="DPH74" s="73"/>
      <c r="DPI74" s="73"/>
      <c r="DPJ74" s="73"/>
      <c r="DPK74" s="73"/>
      <c r="DPL74" s="73"/>
      <c r="DPM74" s="73"/>
      <c r="DPN74" s="73"/>
      <c r="DPO74" s="73"/>
      <c r="DPP74" s="73"/>
      <c r="DPQ74" s="73"/>
      <c r="DPR74" s="73"/>
      <c r="DPS74" s="73"/>
      <c r="DPT74" s="73"/>
      <c r="DPU74" s="73"/>
      <c r="DPV74" s="73"/>
      <c r="DPW74" s="73"/>
      <c r="DPX74" s="73"/>
      <c r="DPY74" s="73"/>
      <c r="DPZ74" s="73"/>
      <c r="DQA74" s="73"/>
      <c r="DQB74" s="73"/>
      <c r="DQC74" s="73"/>
      <c r="DQD74" s="73"/>
      <c r="DQE74" s="73"/>
      <c r="DQF74" s="73"/>
      <c r="DQG74" s="73"/>
      <c r="DQH74" s="73"/>
      <c r="DQI74" s="73"/>
      <c r="DQJ74" s="73"/>
      <c r="DQK74" s="73"/>
      <c r="DQL74" s="73"/>
      <c r="DQM74" s="73"/>
      <c r="DQN74" s="73"/>
      <c r="DQO74" s="73"/>
      <c r="DQP74" s="73"/>
      <c r="DQQ74" s="73"/>
      <c r="DQR74" s="73"/>
      <c r="DQS74" s="73"/>
      <c r="DQT74" s="73"/>
      <c r="DQU74" s="73"/>
      <c r="DQV74" s="73"/>
      <c r="DQW74" s="73"/>
      <c r="DQX74" s="73"/>
      <c r="DQY74" s="73"/>
      <c r="DQZ74" s="73"/>
      <c r="DRA74" s="73"/>
      <c r="DRB74" s="73"/>
      <c r="DRC74" s="73"/>
      <c r="DRD74" s="73"/>
      <c r="DRE74" s="73"/>
      <c r="DRF74" s="73"/>
      <c r="DRG74" s="73"/>
      <c r="DRH74" s="73"/>
      <c r="DRI74" s="73"/>
      <c r="DRJ74" s="73"/>
      <c r="DRK74" s="73"/>
      <c r="DRL74" s="73"/>
      <c r="DRM74" s="73"/>
      <c r="DRN74" s="73"/>
      <c r="DRO74" s="73"/>
      <c r="DRP74" s="73"/>
      <c r="DRQ74" s="73"/>
      <c r="DRR74" s="73"/>
      <c r="DRS74" s="73"/>
      <c r="DRT74" s="73"/>
      <c r="DRU74" s="73"/>
      <c r="DRV74" s="73"/>
      <c r="DRW74" s="73"/>
      <c r="DRX74" s="73"/>
      <c r="DRY74" s="73"/>
      <c r="DRZ74" s="73"/>
      <c r="DSA74" s="73"/>
      <c r="DSB74" s="73"/>
      <c r="DSC74" s="73"/>
      <c r="DSD74" s="73"/>
      <c r="DSE74" s="73"/>
      <c r="DSF74" s="73"/>
      <c r="DSG74" s="73"/>
      <c r="DSH74" s="73"/>
      <c r="DSI74" s="73"/>
      <c r="DSJ74" s="73"/>
      <c r="DSK74" s="73"/>
      <c r="DSL74" s="73"/>
      <c r="DSM74" s="73"/>
      <c r="DSN74" s="73"/>
      <c r="DSO74" s="73"/>
      <c r="DSP74" s="73"/>
      <c r="DSQ74" s="73"/>
      <c r="DSR74" s="73"/>
      <c r="DSS74" s="73"/>
      <c r="DST74" s="73"/>
      <c r="DSU74" s="73"/>
      <c r="DSV74" s="73"/>
      <c r="DSW74" s="73"/>
      <c r="DSX74" s="73"/>
      <c r="DSY74" s="73"/>
      <c r="DSZ74" s="73"/>
      <c r="DTA74" s="73"/>
      <c r="DTB74" s="73"/>
      <c r="DTC74" s="73"/>
      <c r="DTD74" s="73"/>
      <c r="DTE74" s="73"/>
      <c r="DTF74" s="73"/>
      <c r="DTG74" s="73"/>
      <c r="DTH74" s="73"/>
      <c r="DTI74" s="73"/>
      <c r="DTJ74" s="73"/>
      <c r="DTK74" s="73"/>
      <c r="DTL74" s="73"/>
      <c r="DTM74" s="73"/>
      <c r="DTN74" s="73"/>
      <c r="DTO74" s="73"/>
      <c r="DTP74" s="73"/>
      <c r="DTQ74" s="73"/>
      <c r="DTR74" s="73"/>
      <c r="DTS74" s="73"/>
      <c r="DTT74" s="73"/>
      <c r="DTU74" s="73"/>
      <c r="DTV74" s="73"/>
      <c r="DTW74" s="73"/>
      <c r="DTX74" s="73"/>
      <c r="DTY74" s="73"/>
      <c r="DTZ74" s="73"/>
      <c r="DUA74" s="73"/>
      <c r="DUB74" s="73"/>
      <c r="DUC74" s="73"/>
      <c r="DUD74" s="73"/>
      <c r="DUE74" s="73"/>
      <c r="DUF74" s="73"/>
      <c r="DUG74" s="73"/>
      <c r="DUH74" s="73"/>
      <c r="DUI74" s="73"/>
      <c r="DUJ74" s="73"/>
      <c r="DUK74" s="73"/>
      <c r="DUL74" s="73"/>
      <c r="DUM74" s="73"/>
      <c r="DUN74" s="73"/>
      <c r="DUO74" s="73"/>
      <c r="DUP74" s="73"/>
      <c r="DUQ74" s="73"/>
      <c r="DUR74" s="73"/>
      <c r="DUS74" s="73"/>
      <c r="DUT74" s="73"/>
      <c r="DUU74" s="73"/>
      <c r="DUV74" s="73"/>
      <c r="DUW74" s="73"/>
      <c r="DUX74" s="73"/>
      <c r="DUY74" s="73"/>
      <c r="DUZ74" s="73"/>
      <c r="DVA74" s="73"/>
      <c r="DVB74" s="73"/>
      <c r="DVC74" s="73"/>
      <c r="DVD74" s="73"/>
      <c r="DVE74" s="73"/>
      <c r="DVF74" s="73"/>
      <c r="DVG74" s="73"/>
      <c r="DVH74" s="73"/>
      <c r="DVI74" s="73"/>
      <c r="DVJ74" s="73"/>
      <c r="DVK74" s="73"/>
      <c r="DVL74" s="73"/>
      <c r="DVM74" s="73"/>
      <c r="DVN74" s="73"/>
      <c r="DVO74" s="73"/>
      <c r="DVP74" s="73"/>
      <c r="DVQ74" s="73"/>
      <c r="DVR74" s="73"/>
      <c r="DVS74" s="73"/>
      <c r="DVT74" s="73"/>
      <c r="DVU74" s="73"/>
      <c r="DVV74" s="73"/>
      <c r="DVW74" s="73"/>
      <c r="DVX74" s="73"/>
      <c r="DVY74" s="73"/>
      <c r="DVZ74" s="73"/>
      <c r="DWA74" s="73"/>
      <c r="DWB74" s="73"/>
      <c r="DWC74" s="73"/>
      <c r="DWD74" s="73"/>
      <c r="DWE74" s="73"/>
      <c r="DWF74" s="73"/>
      <c r="DWG74" s="73"/>
      <c r="DWH74" s="73"/>
      <c r="DWI74" s="73"/>
      <c r="DWJ74" s="73"/>
      <c r="DWK74" s="73"/>
      <c r="DWL74" s="73"/>
      <c r="DWM74" s="73"/>
      <c r="DWN74" s="73"/>
      <c r="DWO74" s="73"/>
      <c r="DWP74" s="73"/>
      <c r="DWQ74" s="73"/>
      <c r="DWR74" s="73"/>
      <c r="DWS74" s="73"/>
      <c r="DWT74" s="73"/>
      <c r="DWU74" s="73"/>
      <c r="DWV74" s="73"/>
      <c r="DWW74" s="73"/>
      <c r="DWX74" s="73"/>
      <c r="DWY74" s="73"/>
      <c r="DWZ74" s="73"/>
      <c r="DXA74" s="73"/>
      <c r="DXB74" s="73"/>
      <c r="DXC74" s="73"/>
      <c r="DXD74" s="73"/>
      <c r="DXE74" s="73"/>
      <c r="DXF74" s="73"/>
      <c r="DXG74" s="73"/>
      <c r="DXH74" s="73"/>
      <c r="DXI74" s="73"/>
      <c r="DXJ74" s="73"/>
      <c r="DXK74" s="73"/>
      <c r="DXL74" s="73"/>
      <c r="DXM74" s="73"/>
      <c r="DXN74" s="73"/>
      <c r="DXO74" s="73"/>
      <c r="DXP74" s="73"/>
      <c r="DXQ74" s="73"/>
      <c r="DXR74" s="73"/>
      <c r="DXS74" s="73"/>
      <c r="DXT74" s="73"/>
      <c r="DXU74" s="73"/>
      <c r="DXV74" s="73"/>
      <c r="DXW74" s="73"/>
      <c r="DXX74" s="73"/>
      <c r="DXY74" s="73"/>
      <c r="DXZ74" s="73"/>
      <c r="DYA74" s="73"/>
      <c r="DYB74" s="73"/>
      <c r="DYC74" s="73"/>
      <c r="DYD74" s="73"/>
      <c r="DYE74" s="73"/>
      <c r="DYF74" s="73"/>
      <c r="DYG74" s="73"/>
      <c r="DYH74" s="73"/>
      <c r="DYI74" s="73"/>
      <c r="DYJ74" s="73"/>
      <c r="DYK74" s="73"/>
      <c r="DYL74" s="73"/>
      <c r="DYM74" s="73"/>
      <c r="DYN74" s="73"/>
      <c r="DYO74" s="73"/>
      <c r="DYP74" s="73"/>
      <c r="DYQ74" s="73"/>
      <c r="DYR74" s="73"/>
      <c r="DYS74" s="73"/>
      <c r="DYT74" s="73"/>
      <c r="DYU74" s="73"/>
      <c r="DYV74" s="73"/>
      <c r="DYW74" s="73"/>
      <c r="DYX74" s="73"/>
      <c r="DYY74" s="73"/>
      <c r="DYZ74" s="73"/>
      <c r="DZA74" s="73"/>
      <c r="DZB74" s="73"/>
      <c r="DZC74" s="73"/>
      <c r="DZD74" s="73"/>
      <c r="DZE74" s="73"/>
      <c r="DZF74" s="73"/>
      <c r="DZG74" s="73"/>
      <c r="DZH74" s="73"/>
      <c r="DZI74" s="73"/>
      <c r="DZJ74" s="73"/>
      <c r="DZK74" s="73"/>
      <c r="DZL74" s="73"/>
      <c r="DZM74" s="73"/>
      <c r="DZN74" s="73"/>
      <c r="DZO74" s="73"/>
      <c r="DZP74" s="73"/>
      <c r="DZQ74" s="73"/>
      <c r="DZR74" s="73"/>
      <c r="DZS74" s="73"/>
      <c r="DZT74" s="73"/>
      <c r="DZU74" s="73"/>
      <c r="DZV74" s="73"/>
      <c r="DZW74" s="73"/>
      <c r="DZX74" s="73"/>
      <c r="DZY74" s="73"/>
      <c r="DZZ74" s="73"/>
      <c r="EAA74" s="73"/>
      <c r="EAB74" s="73"/>
      <c r="EAC74" s="73"/>
      <c r="EAD74" s="73"/>
      <c r="EAE74" s="73"/>
      <c r="EAF74" s="73"/>
      <c r="EAG74" s="73"/>
      <c r="EAH74" s="73"/>
      <c r="EAI74" s="73"/>
      <c r="EAJ74" s="73"/>
      <c r="EAK74" s="73"/>
      <c r="EAL74" s="73"/>
      <c r="EAM74" s="73"/>
      <c r="EAN74" s="73"/>
      <c r="EAO74" s="73"/>
      <c r="EAP74" s="73"/>
      <c r="EAQ74" s="73"/>
      <c r="EAR74" s="73"/>
      <c r="EAS74" s="73"/>
      <c r="EAT74" s="73"/>
      <c r="EAU74" s="73"/>
      <c r="EAV74" s="73"/>
      <c r="EAW74" s="73"/>
      <c r="EAX74" s="73"/>
      <c r="EAY74" s="73"/>
      <c r="EAZ74" s="73"/>
      <c r="EBA74" s="73"/>
      <c r="EBB74" s="73"/>
      <c r="EBC74" s="73"/>
      <c r="EBD74" s="73"/>
      <c r="EBE74" s="73"/>
      <c r="EBF74" s="73"/>
      <c r="EBG74" s="73"/>
      <c r="EBH74" s="73"/>
      <c r="EBI74" s="73"/>
      <c r="EBJ74" s="73"/>
      <c r="EBK74" s="73"/>
      <c r="EBL74" s="73"/>
      <c r="EBM74" s="73"/>
      <c r="EBN74" s="73"/>
      <c r="EBO74" s="73"/>
      <c r="EBP74" s="73"/>
      <c r="EBQ74" s="73"/>
      <c r="EBR74" s="73"/>
      <c r="EBS74" s="73"/>
      <c r="EBT74" s="73"/>
      <c r="EBU74" s="73"/>
      <c r="EBV74" s="73"/>
      <c r="EBW74" s="73"/>
      <c r="EBX74" s="73"/>
      <c r="EBY74" s="73"/>
      <c r="EBZ74" s="73"/>
      <c r="ECA74" s="73"/>
      <c r="ECB74" s="73"/>
      <c r="ECC74" s="73"/>
      <c r="ECD74" s="73"/>
      <c r="ECE74" s="73"/>
      <c r="ECF74" s="73"/>
      <c r="ECG74" s="73"/>
      <c r="ECH74" s="73"/>
      <c r="ECI74" s="73"/>
      <c r="ECJ74" s="73"/>
      <c r="ECK74" s="73"/>
      <c r="ECL74" s="73"/>
      <c r="ECM74" s="73"/>
      <c r="ECN74" s="73"/>
      <c r="ECO74" s="73"/>
      <c r="ECP74" s="73"/>
      <c r="ECQ74" s="73"/>
      <c r="ECR74" s="73"/>
      <c r="ECS74" s="73"/>
      <c r="ECT74" s="73"/>
      <c r="ECU74" s="73"/>
      <c r="ECV74" s="73"/>
      <c r="ECW74" s="73"/>
      <c r="ECX74" s="73"/>
      <c r="ECY74" s="73"/>
      <c r="ECZ74" s="73"/>
      <c r="EDA74" s="73"/>
      <c r="EDB74" s="73"/>
      <c r="EDC74" s="73"/>
      <c r="EDD74" s="73"/>
      <c r="EDE74" s="73"/>
      <c r="EDF74" s="73"/>
      <c r="EDG74" s="73"/>
      <c r="EDH74" s="73"/>
      <c r="EDI74" s="73"/>
      <c r="EDJ74" s="73"/>
      <c r="EDK74" s="73"/>
      <c r="EDL74" s="73"/>
      <c r="EDM74" s="73"/>
      <c r="EDN74" s="73"/>
      <c r="EDO74" s="73"/>
      <c r="EDP74" s="73"/>
      <c r="EDQ74" s="73"/>
      <c r="EDR74" s="73"/>
      <c r="EDS74" s="73"/>
      <c r="EDT74" s="73"/>
      <c r="EDU74" s="73"/>
      <c r="EDV74" s="73"/>
      <c r="EDW74" s="73"/>
      <c r="EDX74" s="73"/>
      <c r="EDY74" s="73"/>
      <c r="EDZ74" s="73"/>
      <c r="EEA74" s="73"/>
      <c r="EEB74" s="73"/>
      <c r="EEC74" s="73"/>
      <c r="EED74" s="73"/>
      <c r="EEE74" s="73"/>
      <c r="EEF74" s="73"/>
      <c r="EEG74" s="73"/>
      <c r="EEH74" s="73"/>
      <c r="EEI74" s="73"/>
      <c r="EEJ74" s="73"/>
      <c r="EEK74" s="73"/>
      <c r="EEL74" s="73"/>
      <c r="EEM74" s="73"/>
      <c r="EEN74" s="73"/>
      <c r="EEO74" s="73"/>
      <c r="EEP74" s="73"/>
      <c r="EEQ74" s="73"/>
      <c r="EER74" s="73"/>
      <c r="EES74" s="73"/>
      <c r="EET74" s="73"/>
      <c r="EEU74" s="73"/>
      <c r="EEV74" s="73"/>
      <c r="EEW74" s="73"/>
      <c r="EEX74" s="73"/>
      <c r="EEY74" s="73"/>
      <c r="EEZ74" s="73"/>
      <c r="EFA74" s="73"/>
      <c r="EFB74" s="73"/>
      <c r="EFC74" s="73"/>
      <c r="EFD74" s="73"/>
      <c r="EFE74" s="73"/>
      <c r="EFF74" s="73"/>
      <c r="EFG74" s="73"/>
      <c r="EFH74" s="73"/>
      <c r="EFI74" s="73"/>
      <c r="EFJ74" s="73"/>
      <c r="EFK74" s="73"/>
      <c r="EFL74" s="73"/>
      <c r="EFM74" s="73"/>
      <c r="EFN74" s="73"/>
      <c r="EFO74" s="73"/>
      <c r="EFP74" s="73"/>
      <c r="EFQ74" s="73"/>
      <c r="EFR74" s="73"/>
      <c r="EFS74" s="73"/>
      <c r="EFT74" s="73"/>
      <c r="EFU74" s="73"/>
      <c r="EFV74" s="73"/>
      <c r="EFW74" s="73"/>
      <c r="EFX74" s="73"/>
      <c r="EFY74" s="73"/>
      <c r="EFZ74" s="73"/>
      <c r="EGA74" s="73"/>
      <c r="EGB74" s="73"/>
      <c r="EGC74" s="73"/>
      <c r="EGD74" s="73"/>
      <c r="EGE74" s="73"/>
      <c r="EGF74" s="73"/>
      <c r="EGG74" s="73"/>
      <c r="EGH74" s="73"/>
      <c r="EGI74" s="73"/>
      <c r="EGJ74" s="73"/>
      <c r="EGK74" s="73"/>
      <c r="EGL74" s="73"/>
      <c r="EGM74" s="73"/>
      <c r="EGN74" s="73"/>
      <c r="EGO74" s="73"/>
      <c r="EGP74" s="73"/>
      <c r="EGQ74" s="73"/>
      <c r="EGR74" s="73"/>
      <c r="EGS74" s="73"/>
      <c r="EGT74" s="73"/>
      <c r="EGU74" s="73"/>
      <c r="EGV74" s="73"/>
      <c r="EGW74" s="73"/>
      <c r="EGX74" s="73"/>
      <c r="EGY74" s="73"/>
      <c r="EGZ74" s="73"/>
      <c r="EHA74" s="73"/>
      <c r="EHB74" s="73"/>
      <c r="EHC74" s="73"/>
      <c r="EHD74" s="73"/>
      <c r="EHE74" s="73"/>
      <c r="EHF74" s="73"/>
      <c r="EHG74" s="73"/>
      <c r="EHH74" s="73"/>
      <c r="EHI74" s="73"/>
      <c r="EHJ74" s="73"/>
      <c r="EHK74" s="73"/>
      <c r="EHL74" s="73"/>
      <c r="EHM74" s="73"/>
      <c r="EHN74" s="73"/>
      <c r="EHO74" s="73"/>
      <c r="EHP74" s="73"/>
      <c r="EHQ74" s="73"/>
      <c r="EHR74" s="73"/>
      <c r="EHS74" s="73"/>
      <c r="EHT74" s="73"/>
      <c r="EHU74" s="73"/>
      <c r="EHV74" s="73"/>
      <c r="EHW74" s="73"/>
      <c r="EHX74" s="73"/>
      <c r="EHY74" s="73"/>
      <c r="EHZ74" s="73"/>
      <c r="EIA74" s="73"/>
      <c r="EIB74" s="73"/>
      <c r="EIC74" s="73"/>
      <c r="EID74" s="73"/>
      <c r="EIE74" s="73"/>
      <c r="EIF74" s="73"/>
      <c r="EIG74" s="73"/>
      <c r="EIH74" s="73"/>
      <c r="EII74" s="73"/>
      <c r="EIJ74" s="73"/>
      <c r="EIK74" s="73"/>
      <c r="EIL74" s="73"/>
      <c r="EIM74" s="73"/>
      <c r="EIN74" s="73"/>
      <c r="EIO74" s="73"/>
      <c r="EIP74" s="73"/>
      <c r="EIQ74" s="73"/>
      <c r="EIR74" s="73"/>
      <c r="EIS74" s="73"/>
      <c r="EIT74" s="73"/>
      <c r="EIU74" s="73"/>
      <c r="EIV74" s="73"/>
      <c r="EIW74" s="73"/>
      <c r="EIX74" s="73"/>
      <c r="EIY74" s="73"/>
      <c r="EIZ74" s="73"/>
      <c r="EJA74" s="73"/>
      <c r="EJB74" s="73"/>
      <c r="EJC74" s="73"/>
      <c r="EJD74" s="73"/>
      <c r="EJE74" s="73"/>
      <c r="EJF74" s="73"/>
      <c r="EJG74" s="73"/>
      <c r="EJH74" s="73"/>
      <c r="EJI74" s="73"/>
      <c r="EJJ74" s="73"/>
      <c r="EJK74" s="73"/>
      <c r="EJL74" s="73"/>
      <c r="EJM74" s="73"/>
      <c r="EJN74" s="73"/>
      <c r="EJO74" s="73"/>
      <c r="EJP74" s="73"/>
      <c r="EJQ74" s="73"/>
      <c r="EJR74" s="73"/>
      <c r="EJS74" s="73"/>
      <c r="EJT74" s="73"/>
      <c r="EJU74" s="73"/>
      <c r="EJV74" s="73"/>
      <c r="EJW74" s="73"/>
      <c r="EJX74" s="73"/>
      <c r="EJY74" s="73"/>
      <c r="EJZ74" s="73"/>
      <c r="EKA74" s="73"/>
      <c r="EKB74" s="73"/>
      <c r="EKC74" s="73"/>
      <c r="EKD74" s="73"/>
      <c r="EKE74" s="73"/>
      <c r="EKF74" s="73"/>
      <c r="EKG74" s="73"/>
      <c r="EKH74" s="73"/>
      <c r="EKI74" s="73"/>
      <c r="EKJ74" s="73"/>
      <c r="EKK74" s="73"/>
      <c r="EKL74" s="73"/>
      <c r="EKM74" s="73"/>
      <c r="EKN74" s="73"/>
      <c r="EKO74" s="73"/>
      <c r="EKP74" s="73"/>
      <c r="EKQ74" s="73"/>
      <c r="EKR74" s="73"/>
      <c r="EKS74" s="73"/>
      <c r="EKT74" s="73"/>
      <c r="EKU74" s="73"/>
      <c r="EKV74" s="73"/>
      <c r="EKW74" s="73"/>
      <c r="EKX74" s="73"/>
      <c r="EKY74" s="73"/>
      <c r="EKZ74" s="73"/>
      <c r="ELA74" s="73"/>
      <c r="ELB74" s="73"/>
      <c r="ELC74" s="73"/>
      <c r="ELD74" s="73"/>
      <c r="ELE74" s="73"/>
      <c r="ELF74" s="73"/>
      <c r="ELG74" s="73"/>
      <c r="ELH74" s="73"/>
      <c r="ELI74" s="73"/>
      <c r="ELJ74" s="73"/>
      <c r="ELK74" s="73"/>
      <c r="ELL74" s="73"/>
      <c r="ELM74" s="73"/>
      <c r="ELN74" s="73"/>
      <c r="ELO74" s="73"/>
      <c r="ELP74" s="73"/>
      <c r="ELQ74" s="73"/>
      <c r="ELR74" s="73"/>
      <c r="ELS74" s="73"/>
      <c r="ELT74" s="73"/>
      <c r="ELU74" s="73"/>
      <c r="ELV74" s="73"/>
      <c r="ELW74" s="73"/>
      <c r="ELX74" s="73"/>
      <c r="ELY74" s="73"/>
      <c r="ELZ74" s="73"/>
      <c r="EMA74" s="73"/>
      <c r="EMB74" s="73"/>
      <c r="EMC74" s="73"/>
      <c r="EMD74" s="73"/>
      <c r="EME74" s="73"/>
      <c r="EMF74" s="73"/>
      <c r="EMG74" s="73"/>
      <c r="EMH74" s="73"/>
      <c r="EMI74" s="73"/>
      <c r="EMJ74" s="73"/>
      <c r="EMK74" s="73"/>
      <c r="EML74" s="73"/>
      <c r="EMM74" s="73"/>
      <c r="EMN74" s="73"/>
      <c r="EMO74" s="73"/>
      <c r="EMP74" s="73"/>
      <c r="EMQ74" s="73"/>
      <c r="EMR74" s="73"/>
      <c r="EMS74" s="73"/>
      <c r="EMT74" s="73"/>
      <c r="EMU74" s="73"/>
      <c r="EMV74" s="73"/>
      <c r="EMW74" s="73"/>
      <c r="EMX74" s="73"/>
      <c r="EMY74" s="73"/>
      <c r="EMZ74" s="73"/>
      <c r="ENA74" s="73"/>
      <c r="ENB74" s="73"/>
      <c r="ENC74" s="73"/>
      <c r="END74" s="73"/>
      <c r="ENE74" s="73"/>
      <c r="ENF74" s="73"/>
      <c r="ENG74" s="73"/>
      <c r="ENH74" s="73"/>
      <c r="ENI74" s="73"/>
      <c r="ENJ74" s="73"/>
      <c r="ENK74" s="73"/>
      <c r="ENL74" s="73"/>
      <c r="ENM74" s="73"/>
      <c r="ENN74" s="73"/>
      <c r="ENO74" s="73"/>
      <c r="ENP74" s="73"/>
      <c r="ENQ74" s="73"/>
      <c r="ENR74" s="73"/>
      <c r="ENS74" s="73"/>
      <c r="ENT74" s="73"/>
      <c r="ENU74" s="73"/>
      <c r="ENV74" s="73"/>
      <c r="ENW74" s="73"/>
      <c r="ENX74" s="73"/>
      <c r="ENY74" s="73"/>
      <c r="ENZ74" s="73"/>
      <c r="EOA74" s="73"/>
      <c r="EOB74" s="73"/>
      <c r="EOC74" s="73"/>
      <c r="EOD74" s="73"/>
      <c r="EOE74" s="73"/>
      <c r="EOF74" s="73"/>
      <c r="EOG74" s="73"/>
      <c r="EOH74" s="73"/>
      <c r="EOI74" s="73"/>
      <c r="EOJ74" s="73"/>
      <c r="EOK74" s="73"/>
      <c r="EOL74" s="73"/>
      <c r="EOM74" s="73"/>
      <c r="EON74" s="73"/>
      <c r="EOO74" s="73"/>
      <c r="EOP74" s="73"/>
      <c r="EOQ74" s="73"/>
      <c r="EOR74" s="73"/>
      <c r="EOS74" s="73"/>
      <c r="EOT74" s="73"/>
      <c r="EOU74" s="73"/>
      <c r="EOV74" s="73"/>
      <c r="EOW74" s="73"/>
      <c r="EOX74" s="73"/>
      <c r="EOY74" s="73"/>
      <c r="EOZ74" s="73"/>
      <c r="EPA74" s="73"/>
      <c r="EPB74" s="73"/>
      <c r="EPC74" s="73"/>
      <c r="EPD74" s="73"/>
      <c r="EPE74" s="73"/>
      <c r="EPF74" s="73"/>
      <c r="EPG74" s="73"/>
      <c r="EPH74" s="73"/>
      <c r="EPI74" s="73"/>
      <c r="EPJ74" s="73"/>
      <c r="EPK74" s="73"/>
      <c r="EPL74" s="73"/>
      <c r="EPM74" s="73"/>
      <c r="EPN74" s="73"/>
      <c r="EPO74" s="73"/>
      <c r="EPP74" s="73"/>
      <c r="EPQ74" s="73"/>
      <c r="EPR74" s="73"/>
      <c r="EPS74" s="73"/>
      <c r="EPT74" s="73"/>
      <c r="EPU74" s="73"/>
      <c r="EPV74" s="73"/>
      <c r="EPW74" s="73"/>
      <c r="EPX74" s="73"/>
      <c r="EPY74" s="73"/>
      <c r="EPZ74" s="73"/>
      <c r="EQA74" s="73"/>
      <c r="EQB74" s="73"/>
      <c r="EQC74" s="73"/>
      <c r="EQD74" s="73"/>
      <c r="EQE74" s="73"/>
      <c r="EQF74" s="73"/>
      <c r="EQG74" s="73"/>
      <c r="EQH74" s="73"/>
      <c r="EQI74" s="73"/>
      <c r="EQJ74" s="73"/>
      <c r="EQK74" s="73"/>
      <c r="EQL74" s="73"/>
      <c r="EQM74" s="73"/>
      <c r="EQN74" s="73"/>
      <c r="EQO74" s="73"/>
      <c r="EQP74" s="73"/>
      <c r="EQQ74" s="73"/>
      <c r="EQR74" s="73"/>
      <c r="EQS74" s="73"/>
      <c r="EQT74" s="73"/>
      <c r="EQU74" s="73"/>
      <c r="EQV74" s="73"/>
      <c r="EQW74" s="73"/>
      <c r="EQX74" s="73"/>
      <c r="EQY74" s="73"/>
      <c r="EQZ74" s="73"/>
      <c r="ERA74" s="73"/>
      <c r="ERB74" s="73"/>
      <c r="ERC74" s="73"/>
      <c r="ERD74" s="73"/>
      <c r="ERE74" s="73"/>
      <c r="ERF74" s="73"/>
      <c r="ERG74" s="73"/>
      <c r="ERH74" s="73"/>
      <c r="ERI74" s="73"/>
      <c r="ERJ74" s="73"/>
      <c r="ERK74" s="73"/>
      <c r="ERL74" s="73"/>
      <c r="ERM74" s="73"/>
      <c r="ERN74" s="73"/>
      <c r="ERO74" s="73"/>
      <c r="ERP74" s="73"/>
      <c r="ERQ74" s="73"/>
      <c r="ERR74" s="73"/>
      <c r="ERS74" s="73"/>
      <c r="ERT74" s="73"/>
      <c r="ERU74" s="73"/>
      <c r="ERV74" s="73"/>
      <c r="ERW74" s="73"/>
      <c r="ERX74" s="73"/>
      <c r="ERY74" s="73"/>
      <c r="ERZ74" s="73"/>
      <c r="ESA74" s="73"/>
      <c r="ESB74" s="73"/>
      <c r="ESC74" s="73"/>
      <c r="ESD74" s="73"/>
      <c r="ESE74" s="73"/>
      <c r="ESF74" s="73"/>
      <c r="ESG74" s="73"/>
      <c r="ESH74" s="73"/>
      <c r="ESI74" s="73"/>
      <c r="ESJ74" s="73"/>
      <c r="ESK74" s="73"/>
      <c r="ESL74" s="73"/>
      <c r="ESM74" s="73"/>
      <c r="ESN74" s="73"/>
      <c r="ESO74" s="73"/>
      <c r="ESP74" s="73"/>
      <c r="ESQ74" s="73"/>
      <c r="ESR74" s="73"/>
      <c r="ESS74" s="73"/>
      <c r="EST74" s="73"/>
      <c r="ESU74" s="73"/>
      <c r="ESV74" s="73"/>
      <c r="ESW74" s="73"/>
      <c r="ESX74" s="73"/>
      <c r="ESY74" s="73"/>
      <c r="ESZ74" s="73"/>
      <c r="ETA74" s="73"/>
      <c r="ETB74" s="73"/>
      <c r="ETC74" s="73"/>
      <c r="ETD74" s="73"/>
      <c r="ETE74" s="73"/>
      <c r="ETF74" s="73"/>
      <c r="ETG74" s="73"/>
      <c r="ETH74" s="73"/>
      <c r="ETI74" s="73"/>
      <c r="ETJ74" s="73"/>
      <c r="ETK74" s="73"/>
      <c r="ETL74" s="73"/>
      <c r="ETM74" s="73"/>
      <c r="ETN74" s="73"/>
      <c r="ETO74" s="73"/>
      <c r="ETP74" s="73"/>
      <c r="ETQ74" s="73"/>
      <c r="ETR74" s="73"/>
      <c r="ETS74" s="73"/>
      <c r="ETT74" s="73"/>
      <c r="ETU74" s="73"/>
      <c r="ETV74" s="73"/>
      <c r="ETW74" s="73"/>
      <c r="ETX74" s="73"/>
      <c r="ETY74" s="73"/>
      <c r="ETZ74" s="73"/>
      <c r="EUA74" s="73"/>
      <c r="EUB74" s="73"/>
      <c r="EUC74" s="73"/>
      <c r="EUD74" s="73"/>
      <c r="EUE74" s="73"/>
      <c r="EUF74" s="73"/>
      <c r="EUG74" s="73"/>
      <c r="EUH74" s="73"/>
      <c r="EUI74" s="73"/>
      <c r="EUJ74" s="73"/>
      <c r="EUK74" s="73"/>
      <c r="EUL74" s="73"/>
      <c r="EUM74" s="73"/>
      <c r="EUN74" s="73"/>
      <c r="EUO74" s="73"/>
      <c r="EUP74" s="73"/>
      <c r="EUQ74" s="73"/>
      <c r="EUR74" s="73"/>
      <c r="EUS74" s="73"/>
      <c r="EUT74" s="73"/>
      <c r="EUU74" s="73"/>
      <c r="EUV74" s="73"/>
      <c r="EUW74" s="73"/>
      <c r="EUX74" s="73"/>
      <c r="EUY74" s="73"/>
      <c r="EUZ74" s="73"/>
      <c r="EVA74" s="73"/>
      <c r="EVB74" s="73"/>
      <c r="EVC74" s="73"/>
      <c r="EVD74" s="73"/>
      <c r="EVE74" s="73"/>
      <c r="EVF74" s="73"/>
      <c r="EVG74" s="73"/>
      <c r="EVH74" s="73"/>
      <c r="EVI74" s="73"/>
      <c r="EVJ74" s="73"/>
      <c r="EVK74" s="73"/>
      <c r="EVL74" s="73"/>
      <c r="EVM74" s="73"/>
      <c r="EVN74" s="73"/>
      <c r="EVO74" s="73"/>
      <c r="EVP74" s="73"/>
      <c r="EVQ74" s="73"/>
      <c r="EVR74" s="73"/>
      <c r="EVS74" s="73"/>
      <c r="EVT74" s="73"/>
      <c r="EVU74" s="73"/>
      <c r="EVV74" s="73"/>
      <c r="EVW74" s="73"/>
      <c r="EVX74" s="73"/>
      <c r="EVY74" s="73"/>
      <c r="EVZ74" s="73"/>
      <c r="EWA74" s="73"/>
      <c r="EWB74" s="73"/>
      <c r="EWC74" s="73"/>
      <c r="EWD74" s="73"/>
      <c r="EWE74" s="73"/>
      <c r="EWF74" s="73"/>
      <c r="EWG74" s="73"/>
      <c r="EWH74" s="73"/>
      <c r="EWI74" s="73"/>
      <c r="EWJ74" s="73"/>
      <c r="EWK74" s="73"/>
      <c r="EWL74" s="73"/>
      <c r="EWM74" s="73"/>
      <c r="EWN74" s="73"/>
      <c r="EWO74" s="73"/>
      <c r="EWP74" s="73"/>
      <c r="EWQ74" s="73"/>
      <c r="EWR74" s="73"/>
      <c r="EWS74" s="73"/>
      <c r="EWT74" s="73"/>
      <c r="EWU74" s="73"/>
      <c r="EWV74" s="73"/>
      <c r="EWW74" s="73"/>
      <c r="EWX74" s="73"/>
      <c r="EWY74" s="73"/>
      <c r="EWZ74" s="73"/>
      <c r="EXA74" s="73"/>
      <c r="EXB74" s="73"/>
      <c r="EXC74" s="73"/>
      <c r="EXD74" s="73"/>
      <c r="EXE74" s="73"/>
      <c r="EXF74" s="73"/>
      <c r="EXG74" s="73"/>
      <c r="EXH74" s="73"/>
      <c r="EXI74" s="73"/>
      <c r="EXJ74" s="73"/>
      <c r="EXK74" s="73"/>
      <c r="EXL74" s="73"/>
      <c r="EXM74" s="73"/>
      <c r="EXN74" s="73"/>
      <c r="EXO74" s="73"/>
      <c r="EXP74" s="73"/>
      <c r="EXQ74" s="73"/>
      <c r="EXR74" s="73"/>
      <c r="EXS74" s="73"/>
      <c r="EXT74" s="73"/>
      <c r="EXU74" s="73"/>
      <c r="EXV74" s="73"/>
      <c r="EXW74" s="73"/>
      <c r="EXX74" s="73"/>
      <c r="EXY74" s="73"/>
      <c r="EXZ74" s="73"/>
      <c r="EYA74" s="73"/>
      <c r="EYB74" s="73"/>
      <c r="EYC74" s="73"/>
      <c r="EYD74" s="73"/>
      <c r="EYE74" s="73"/>
      <c r="EYF74" s="73"/>
      <c r="EYG74" s="73"/>
      <c r="EYH74" s="73"/>
      <c r="EYI74" s="73"/>
      <c r="EYJ74" s="73"/>
      <c r="EYK74" s="73"/>
      <c r="EYL74" s="73"/>
      <c r="EYM74" s="73"/>
      <c r="EYN74" s="73"/>
      <c r="EYO74" s="73"/>
      <c r="EYP74" s="73"/>
      <c r="EYQ74" s="73"/>
      <c r="EYR74" s="73"/>
      <c r="EYS74" s="73"/>
      <c r="EYT74" s="73"/>
      <c r="EYU74" s="73"/>
      <c r="EYV74" s="73"/>
      <c r="EYW74" s="73"/>
      <c r="EYX74" s="73"/>
      <c r="EYY74" s="73"/>
      <c r="EYZ74" s="73"/>
      <c r="EZA74" s="73"/>
      <c r="EZB74" s="73"/>
      <c r="EZC74" s="73"/>
      <c r="EZD74" s="73"/>
      <c r="EZE74" s="73"/>
      <c r="EZF74" s="73"/>
      <c r="EZG74" s="73"/>
      <c r="EZH74" s="73"/>
      <c r="EZI74" s="73"/>
      <c r="EZJ74" s="73"/>
      <c r="EZK74" s="73"/>
      <c r="EZL74" s="73"/>
      <c r="EZM74" s="73"/>
      <c r="EZN74" s="73"/>
      <c r="EZO74" s="73"/>
      <c r="EZP74" s="73"/>
      <c r="EZQ74" s="73"/>
      <c r="EZR74" s="73"/>
      <c r="EZS74" s="73"/>
      <c r="EZT74" s="73"/>
      <c r="EZU74" s="73"/>
      <c r="EZV74" s="73"/>
      <c r="EZW74" s="73"/>
      <c r="EZX74" s="73"/>
      <c r="EZY74" s="73"/>
      <c r="EZZ74" s="73"/>
      <c r="FAA74" s="73"/>
      <c r="FAB74" s="73"/>
      <c r="FAC74" s="73"/>
      <c r="FAD74" s="73"/>
      <c r="FAE74" s="73"/>
      <c r="FAF74" s="73"/>
      <c r="FAG74" s="73"/>
      <c r="FAH74" s="73"/>
      <c r="FAI74" s="73"/>
      <c r="FAJ74" s="73"/>
      <c r="FAK74" s="73"/>
      <c r="FAL74" s="73"/>
      <c r="FAM74" s="73"/>
      <c r="FAN74" s="73"/>
      <c r="FAO74" s="73"/>
      <c r="FAP74" s="73"/>
      <c r="FAQ74" s="73"/>
      <c r="FAR74" s="73"/>
      <c r="FAS74" s="73"/>
      <c r="FAT74" s="73"/>
      <c r="FAU74" s="73"/>
      <c r="FAV74" s="73"/>
      <c r="FAW74" s="73"/>
      <c r="FAX74" s="73"/>
      <c r="FAY74" s="73"/>
      <c r="FAZ74" s="73"/>
      <c r="FBA74" s="73"/>
      <c r="FBB74" s="73"/>
      <c r="FBC74" s="73"/>
      <c r="FBD74" s="73"/>
      <c r="FBE74" s="73"/>
      <c r="FBF74" s="73"/>
      <c r="FBG74" s="73"/>
      <c r="FBH74" s="73"/>
      <c r="FBI74" s="73"/>
      <c r="FBJ74" s="73"/>
      <c r="FBK74" s="73"/>
      <c r="FBL74" s="73"/>
      <c r="FBM74" s="73"/>
      <c r="FBN74" s="73"/>
      <c r="FBO74" s="73"/>
      <c r="FBP74" s="73"/>
      <c r="FBQ74" s="73"/>
      <c r="FBR74" s="73"/>
      <c r="FBS74" s="73"/>
      <c r="FBT74" s="73"/>
      <c r="FBU74" s="73"/>
      <c r="FBV74" s="73"/>
      <c r="FBW74" s="73"/>
      <c r="FBX74" s="73"/>
      <c r="FBY74" s="73"/>
      <c r="FBZ74" s="73"/>
      <c r="FCA74" s="73"/>
      <c r="FCB74" s="73"/>
      <c r="FCC74" s="73"/>
      <c r="FCD74" s="73"/>
      <c r="FCE74" s="73"/>
      <c r="FCF74" s="73"/>
      <c r="FCG74" s="73"/>
      <c r="FCH74" s="73"/>
      <c r="FCI74" s="73"/>
      <c r="FCJ74" s="73"/>
      <c r="FCK74" s="73"/>
      <c r="FCL74" s="73"/>
      <c r="FCM74" s="73"/>
      <c r="FCN74" s="73"/>
      <c r="FCO74" s="73"/>
      <c r="FCP74" s="73"/>
      <c r="FCQ74" s="73"/>
      <c r="FCR74" s="73"/>
      <c r="FCS74" s="73"/>
      <c r="FCT74" s="73"/>
      <c r="FCU74" s="73"/>
      <c r="FCV74" s="73"/>
      <c r="FCW74" s="73"/>
      <c r="FCX74" s="73"/>
      <c r="FCY74" s="73"/>
      <c r="FCZ74" s="73"/>
      <c r="FDA74" s="73"/>
      <c r="FDB74" s="73"/>
      <c r="FDC74" s="73"/>
      <c r="FDD74" s="73"/>
      <c r="FDE74" s="73"/>
      <c r="FDF74" s="73"/>
      <c r="FDG74" s="73"/>
      <c r="FDH74" s="73"/>
      <c r="FDI74" s="73"/>
      <c r="FDJ74" s="73"/>
      <c r="FDK74" s="73"/>
      <c r="FDL74" s="73"/>
      <c r="FDM74" s="73"/>
      <c r="FDN74" s="73"/>
      <c r="FDO74" s="73"/>
      <c r="FDP74" s="73"/>
      <c r="FDQ74" s="73"/>
      <c r="FDR74" s="73"/>
      <c r="FDS74" s="73"/>
      <c r="FDT74" s="73"/>
      <c r="FDU74" s="73"/>
      <c r="FDV74" s="73"/>
      <c r="FDW74" s="73"/>
      <c r="FDX74" s="73"/>
      <c r="FDY74" s="73"/>
      <c r="FDZ74" s="73"/>
      <c r="FEA74" s="73"/>
      <c r="FEB74" s="73"/>
      <c r="FEC74" s="73"/>
      <c r="FED74" s="73"/>
      <c r="FEE74" s="73"/>
      <c r="FEF74" s="73"/>
      <c r="FEG74" s="73"/>
      <c r="FEH74" s="73"/>
      <c r="FEI74" s="73"/>
      <c r="FEJ74" s="73"/>
      <c r="FEK74" s="73"/>
      <c r="FEL74" s="73"/>
      <c r="FEM74" s="73"/>
      <c r="FEN74" s="73"/>
      <c r="FEO74" s="73"/>
      <c r="FEP74" s="73"/>
      <c r="FEQ74" s="73"/>
      <c r="FER74" s="73"/>
      <c r="FES74" s="73"/>
      <c r="FET74" s="73"/>
      <c r="FEU74" s="73"/>
      <c r="FEV74" s="73"/>
      <c r="FEW74" s="73"/>
      <c r="FEX74" s="73"/>
      <c r="FEY74" s="73"/>
      <c r="FEZ74" s="73"/>
      <c r="FFA74" s="73"/>
      <c r="FFB74" s="73"/>
      <c r="FFC74" s="73"/>
      <c r="FFD74" s="73"/>
      <c r="FFE74" s="73"/>
      <c r="FFF74" s="73"/>
      <c r="FFG74" s="73"/>
      <c r="FFH74" s="73"/>
      <c r="FFI74" s="73"/>
      <c r="FFJ74" s="73"/>
      <c r="FFK74" s="73"/>
      <c r="FFL74" s="73"/>
      <c r="FFM74" s="73"/>
      <c r="FFN74" s="73"/>
      <c r="FFO74" s="73"/>
      <c r="FFP74" s="73"/>
      <c r="FFQ74" s="73"/>
      <c r="FFR74" s="73"/>
      <c r="FFS74" s="73"/>
      <c r="FFT74" s="73"/>
      <c r="FFU74" s="73"/>
      <c r="FFV74" s="73"/>
      <c r="FFW74" s="73"/>
      <c r="FFX74" s="73"/>
      <c r="FFY74" s="73"/>
      <c r="FFZ74" s="73"/>
      <c r="FGA74" s="73"/>
      <c r="FGB74" s="73"/>
      <c r="FGC74" s="73"/>
      <c r="FGD74" s="73"/>
      <c r="FGE74" s="73"/>
      <c r="FGF74" s="73"/>
      <c r="FGG74" s="73"/>
      <c r="FGH74" s="73"/>
      <c r="FGI74" s="73"/>
      <c r="FGJ74" s="73"/>
      <c r="FGK74" s="73"/>
      <c r="FGL74" s="73"/>
      <c r="FGM74" s="73"/>
      <c r="FGN74" s="73"/>
      <c r="FGO74" s="73"/>
      <c r="FGP74" s="73"/>
      <c r="FGQ74" s="73"/>
      <c r="FGR74" s="73"/>
      <c r="FGS74" s="73"/>
      <c r="FGT74" s="73"/>
      <c r="FGU74" s="73"/>
      <c r="FGV74" s="73"/>
      <c r="FGW74" s="73"/>
      <c r="FGX74" s="73"/>
      <c r="FGY74" s="73"/>
      <c r="FGZ74" s="73"/>
      <c r="FHA74" s="73"/>
      <c r="FHB74" s="73"/>
      <c r="FHC74" s="73"/>
      <c r="FHD74" s="73"/>
      <c r="FHE74" s="73"/>
      <c r="FHF74" s="73"/>
      <c r="FHG74" s="73"/>
      <c r="FHH74" s="73"/>
      <c r="FHI74" s="73"/>
      <c r="FHJ74" s="73"/>
      <c r="FHK74" s="73"/>
      <c r="FHL74" s="73"/>
      <c r="FHM74" s="73"/>
      <c r="FHN74" s="73"/>
      <c r="FHO74" s="73"/>
      <c r="FHP74" s="73"/>
      <c r="FHQ74" s="73"/>
      <c r="FHR74" s="73"/>
      <c r="FHS74" s="73"/>
      <c r="FHT74" s="73"/>
      <c r="FHU74" s="73"/>
      <c r="FHV74" s="73"/>
      <c r="FHW74" s="73"/>
      <c r="FHX74" s="73"/>
      <c r="FHY74" s="73"/>
      <c r="FHZ74" s="73"/>
      <c r="FIA74" s="73"/>
      <c r="FIB74" s="73"/>
      <c r="FIC74" s="73"/>
      <c r="FID74" s="73"/>
      <c r="FIE74" s="73"/>
      <c r="FIF74" s="73"/>
      <c r="FIG74" s="73"/>
      <c r="FIH74" s="73"/>
      <c r="FII74" s="73"/>
      <c r="FIJ74" s="73"/>
      <c r="FIK74" s="73"/>
      <c r="FIL74" s="73"/>
      <c r="FIM74" s="73"/>
      <c r="FIN74" s="73"/>
      <c r="FIO74" s="73"/>
      <c r="FIP74" s="73"/>
      <c r="FIQ74" s="73"/>
      <c r="FIR74" s="73"/>
      <c r="FIS74" s="73"/>
      <c r="FIT74" s="73"/>
      <c r="FIU74" s="73"/>
      <c r="FIV74" s="73"/>
      <c r="FIW74" s="73"/>
      <c r="FIX74" s="73"/>
      <c r="FIY74" s="73"/>
      <c r="FIZ74" s="73"/>
      <c r="FJA74" s="73"/>
      <c r="FJB74" s="73"/>
      <c r="FJC74" s="73"/>
      <c r="FJD74" s="73"/>
      <c r="FJE74" s="73"/>
      <c r="FJF74" s="73"/>
      <c r="FJG74" s="73"/>
      <c r="FJH74" s="73"/>
      <c r="FJI74" s="73"/>
      <c r="FJJ74" s="73"/>
      <c r="FJK74" s="73"/>
      <c r="FJL74" s="73"/>
      <c r="FJM74" s="73"/>
      <c r="FJN74" s="73"/>
      <c r="FJO74" s="73"/>
      <c r="FJP74" s="73"/>
      <c r="FJQ74" s="73"/>
      <c r="FJR74" s="73"/>
      <c r="FJS74" s="73"/>
      <c r="FJT74" s="73"/>
      <c r="FJU74" s="73"/>
      <c r="FJV74" s="73"/>
      <c r="FJW74" s="73"/>
      <c r="FJX74" s="73"/>
      <c r="FJY74" s="73"/>
      <c r="FJZ74" s="73"/>
      <c r="FKA74" s="73"/>
      <c r="FKB74" s="73"/>
      <c r="FKC74" s="73"/>
      <c r="FKD74" s="73"/>
      <c r="FKE74" s="73"/>
      <c r="FKF74" s="73"/>
      <c r="FKG74" s="73"/>
      <c r="FKH74" s="73"/>
      <c r="FKI74" s="73"/>
      <c r="FKJ74" s="73"/>
      <c r="FKK74" s="73"/>
      <c r="FKL74" s="73"/>
      <c r="FKM74" s="73"/>
      <c r="FKN74" s="73"/>
      <c r="FKO74" s="73"/>
      <c r="FKP74" s="73"/>
      <c r="FKQ74" s="73"/>
      <c r="FKR74" s="73"/>
      <c r="FKS74" s="73"/>
      <c r="FKT74" s="73"/>
      <c r="FKU74" s="73"/>
      <c r="FKV74" s="73"/>
      <c r="FKW74" s="73"/>
      <c r="FKX74" s="73"/>
      <c r="FKY74" s="73"/>
      <c r="FKZ74" s="73"/>
      <c r="FLA74" s="73"/>
      <c r="FLB74" s="73"/>
      <c r="FLC74" s="73"/>
      <c r="FLD74" s="73"/>
      <c r="FLE74" s="73"/>
      <c r="FLF74" s="73"/>
      <c r="FLG74" s="73"/>
      <c r="FLH74" s="73"/>
      <c r="FLI74" s="73"/>
      <c r="FLJ74" s="73"/>
      <c r="FLK74" s="73"/>
      <c r="FLL74" s="73"/>
      <c r="FLM74" s="73"/>
      <c r="FLN74" s="73"/>
      <c r="FLO74" s="73"/>
      <c r="FLP74" s="73"/>
      <c r="FLQ74" s="73"/>
      <c r="FLR74" s="73"/>
      <c r="FLS74" s="73"/>
      <c r="FLT74" s="73"/>
      <c r="FLU74" s="73"/>
      <c r="FLV74" s="73"/>
      <c r="FLW74" s="73"/>
      <c r="FLX74" s="73"/>
      <c r="FLY74" s="73"/>
      <c r="FLZ74" s="73"/>
      <c r="FMA74" s="73"/>
      <c r="FMB74" s="73"/>
      <c r="FMC74" s="73"/>
      <c r="FMD74" s="73"/>
      <c r="FME74" s="73"/>
      <c r="FMF74" s="73"/>
      <c r="FMG74" s="73"/>
      <c r="FMH74" s="73"/>
      <c r="FMI74" s="73"/>
      <c r="FMJ74" s="73"/>
      <c r="FMK74" s="73"/>
      <c r="FML74" s="73"/>
      <c r="FMM74" s="73"/>
      <c r="FMN74" s="73"/>
      <c r="FMO74" s="73"/>
      <c r="FMP74" s="73"/>
      <c r="FMQ74" s="73"/>
      <c r="FMR74" s="73"/>
      <c r="FMS74" s="73"/>
      <c r="FMT74" s="73"/>
      <c r="FMU74" s="73"/>
      <c r="FMV74" s="73"/>
      <c r="FMW74" s="73"/>
      <c r="FMX74" s="73"/>
      <c r="FMY74" s="73"/>
      <c r="FMZ74" s="73"/>
      <c r="FNA74" s="73"/>
      <c r="FNB74" s="73"/>
      <c r="FNC74" s="73"/>
      <c r="FND74" s="73"/>
      <c r="FNE74" s="73"/>
      <c r="FNF74" s="73"/>
      <c r="FNG74" s="73"/>
      <c r="FNH74" s="73"/>
      <c r="FNI74" s="73"/>
      <c r="FNJ74" s="73"/>
      <c r="FNK74" s="73"/>
      <c r="FNL74" s="73"/>
      <c r="FNM74" s="73"/>
      <c r="FNN74" s="73"/>
      <c r="FNO74" s="73"/>
      <c r="FNP74" s="73"/>
      <c r="FNQ74" s="73"/>
      <c r="FNR74" s="73"/>
      <c r="FNS74" s="73"/>
      <c r="FNT74" s="73"/>
      <c r="FNU74" s="73"/>
      <c r="FNV74" s="73"/>
      <c r="FNW74" s="73"/>
      <c r="FNX74" s="73"/>
      <c r="FNY74" s="73"/>
      <c r="FNZ74" s="73"/>
      <c r="FOA74" s="73"/>
      <c r="FOB74" s="73"/>
      <c r="FOC74" s="73"/>
      <c r="FOD74" s="73"/>
      <c r="FOE74" s="73"/>
      <c r="FOF74" s="73"/>
      <c r="FOG74" s="73"/>
      <c r="FOH74" s="73"/>
      <c r="FOI74" s="73"/>
      <c r="FOJ74" s="73"/>
      <c r="FOK74" s="73"/>
      <c r="FOL74" s="73"/>
      <c r="FOM74" s="73"/>
      <c r="FON74" s="73"/>
      <c r="FOO74" s="73"/>
      <c r="FOP74" s="73"/>
      <c r="FOQ74" s="73"/>
      <c r="FOR74" s="73"/>
      <c r="FOS74" s="73"/>
      <c r="FOT74" s="73"/>
      <c r="FOU74" s="73"/>
      <c r="FOV74" s="73"/>
      <c r="FOW74" s="73"/>
      <c r="FOX74" s="73"/>
      <c r="FOY74" s="73"/>
      <c r="FOZ74" s="73"/>
      <c r="FPA74" s="73"/>
      <c r="FPB74" s="73"/>
      <c r="FPC74" s="73"/>
      <c r="FPD74" s="73"/>
      <c r="FPE74" s="73"/>
      <c r="FPF74" s="73"/>
      <c r="FPG74" s="73"/>
      <c r="FPH74" s="73"/>
      <c r="FPI74" s="73"/>
      <c r="FPJ74" s="73"/>
      <c r="FPK74" s="73"/>
      <c r="FPL74" s="73"/>
      <c r="FPM74" s="73"/>
      <c r="FPN74" s="73"/>
      <c r="FPO74" s="73"/>
      <c r="FPP74" s="73"/>
      <c r="FPQ74" s="73"/>
      <c r="FPR74" s="73"/>
      <c r="FPS74" s="73"/>
      <c r="FPT74" s="73"/>
      <c r="FPU74" s="73"/>
      <c r="FPV74" s="73"/>
      <c r="FPW74" s="73"/>
      <c r="FPX74" s="73"/>
      <c r="FPY74" s="73"/>
      <c r="FPZ74" s="73"/>
      <c r="FQA74" s="73"/>
      <c r="FQB74" s="73"/>
      <c r="FQC74" s="73"/>
      <c r="FQD74" s="73"/>
      <c r="FQE74" s="73"/>
      <c r="FQF74" s="73"/>
      <c r="FQG74" s="73"/>
      <c r="FQH74" s="73"/>
      <c r="FQI74" s="73"/>
      <c r="FQJ74" s="73"/>
      <c r="FQK74" s="73"/>
      <c r="FQL74" s="73"/>
      <c r="FQM74" s="73"/>
      <c r="FQN74" s="73"/>
      <c r="FQO74" s="73"/>
      <c r="FQP74" s="73"/>
      <c r="FQQ74" s="73"/>
      <c r="FQR74" s="73"/>
      <c r="FQS74" s="73"/>
      <c r="FQT74" s="73"/>
      <c r="FQU74" s="73"/>
      <c r="FQV74" s="73"/>
      <c r="FQW74" s="73"/>
      <c r="FQX74" s="73"/>
      <c r="FQY74" s="73"/>
      <c r="FQZ74" s="73"/>
      <c r="FRA74" s="73"/>
      <c r="FRB74" s="73"/>
      <c r="FRC74" s="73"/>
      <c r="FRD74" s="73"/>
      <c r="FRE74" s="73"/>
      <c r="FRF74" s="73"/>
      <c r="FRG74" s="73"/>
      <c r="FRH74" s="73"/>
      <c r="FRI74" s="73"/>
      <c r="FRJ74" s="73"/>
      <c r="FRK74" s="73"/>
      <c r="FRL74" s="73"/>
      <c r="FRM74" s="73"/>
      <c r="FRN74" s="73"/>
      <c r="FRO74" s="73"/>
      <c r="FRP74" s="73"/>
      <c r="FRQ74" s="73"/>
      <c r="FRR74" s="73"/>
      <c r="FRS74" s="73"/>
      <c r="FRT74" s="73"/>
      <c r="FRU74" s="73"/>
      <c r="FRV74" s="73"/>
      <c r="FRW74" s="73"/>
      <c r="FRX74" s="73"/>
      <c r="FRY74" s="73"/>
      <c r="FRZ74" s="73"/>
      <c r="FSA74" s="73"/>
      <c r="FSB74" s="73"/>
      <c r="FSC74" s="73"/>
      <c r="FSD74" s="73"/>
      <c r="FSE74" s="73"/>
      <c r="FSF74" s="73"/>
      <c r="FSG74" s="73"/>
      <c r="FSH74" s="73"/>
      <c r="FSI74" s="73"/>
      <c r="FSJ74" s="73"/>
      <c r="FSK74" s="73"/>
      <c r="FSL74" s="73"/>
      <c r="FSM74" s="73"/>
      <c r="FSN74" s="73"/>
      <c r="FSO74" s="73"/>
      <c r="FSP74" s="73"/>
      <c r="FSQ74" s="73"/>
      <c r="FSR74" s="73"/>
      <c r="FSS74" s="73"/>
      <c r="FST74" s="73"/>
      <c r="FSU74" s="73"/>
      <c r="FSV74" s="73"/>
      <c r="FSW74" s="73"/>
      <c r="FSX74" s="73"/>
      <c r="FSY74" s="73"/>
      <c r="FSZ74" s="73"/>
      <c r="FTA74" s="73"/>
      <c r="FTB74" s="73"/>
      <c r="FTC74" s="73"/>
      <c r="FTD74" s="73"/>
      <c r="FTE74" s="73"/>
      <c r="FTF74" s="73"/>
      <c r="FTG74" s="73"/>
      <c r="FTH74" s="73"/>
      <c r="FTI74" s="73"/>
      <c r="FTJ74" s="73"/>
      <c r="FTK74" s="73"/>
      <c r="FTL74" s="73"/>
      <c r="FTM74" s="73"/>
      <c r="FTN74" s="73"/>
      <c r="FTO74" s="73"/>
      <c r="FTP74" s="73"/>
      <c r="FTQ74" s="73"/>
      <c r="FTR74" s="73"/>
      <c r="FTS74" s="73"/>
      <c r="FTT74" s="73"/>
      <c r="FTU74" s="73"/>
      <c r="FTV74" s="73"/>
      <c r="FTW74" s="73"/>
      <c r="FTX74" s="73"/>
      <c r="FTY74" s="73"/>
      <c r="FTZ74" s="73"/>
      <c r="FUA74" s="73"/>
      <c r="FUB74" s="73"/>
      <c r="FUC74" s="73"/>
      <c r="FUD74" s="73"/>
      <c r="FUE74" s="73"/>
      <c r="FUF74" s="73"/>
      <c r="FUG74" s="73"/>
      <c r="FUH74" s="73"/>
      <c r="FUI74" s="73"/>
      <c r="FUJ74" s="73"/>
      <c r="FUK74" s="73"/>
      <c r="FUL74" s="73"/>
      <c r="FUM74" s="73"/>
      <c r="FUN74" s="73"/>
      <c r="FUO74" s="73"/>
      <c r="FUP74" s="73"/>
      <c r="FUQ74" s="73"/>
      <c r="FUR74" s="73"/>
      <c r="FUS74" s="73"/>
      <c r="FUT74" s="73"/>
      <c r="FUU74" s="73"/>
      <c r="FUV74" s="73"/>
      <c r="FUW74" s="73"/>
      <c r="FUX74" s="73"/>
      <c r="FUY74" s="73"/>
      <c r="FUZ74" s="73"/>
      <c r="FVA74" s="73"/>
      <c r="FVB74" s="73"/>
      <c r="FVC74" s="73"/>
      <c r="FVD74" s="73"/>
      <c r="FVE74" s="73"/>
      <c r="FVF74" s="73"/>
      <c r="FVG74" s="73"/>
      <c r="FVH74" s="73"/>
      <c r="FVI74" s="73"/>
      <c r="FVJ74" s="73"/>
      <c r="FVK74" s="73"/>
      <c r="FVL74" s="73"/>
      <c r="FVM74" s="73"/>
      <c r="FVN74" s="73"/>
      <c r="FVO74" s="73"/>
      <c r="FVP74" s="73"/>
      <c r="FVQ74" s="73"/>
      <c r="FVR74" s="73"/>
      <c r="FVS74" s="73"/>
      <c r="FVT74" s="73"/>
      <c r="FVU74" s="73"/>
      <c r="FVV74" s="73"/>
      <c r="FVW74" s="73"/>
      <c r="FVX74" s="73"/>
      <c r="FVY74" s="73"/>
      <c r="FVZ74" s="73"/>
      <c r="FWA74" s="73"/>
      <c r="FWB74" s="73"/>
      <c r="FWC74" s="73"/>
      <c r="FWD74" s="73"/>
      <c r="FWE74" s="73"/>
      <c r="FWF74" s="73"/>
      <c r="FWG74" s="73"/>
      <c r="FWH74" s="73"/>
      <c r="FWI74" s="73"/>
      <c r="FWJ74" s="73"/>
      <c r="FWK74" s="73"/>
      <c r="FWL74" s="73"/>
      <c r="FWM74" s="73"/>
      <c r="FWN74" s="73"/>
      <c r="FWO74" s="73"/>
      <c r="FWP74" s="73"/>
      <c r="FWQ74" s="73"/>
      <c r="FWR74" s="73"/>
      <c r="FWS74" s="73"/>
      <c r="FWT74" s="73"/>
      <c r="FWU74" s="73"/>
      <c r="FWV74" s="73"/>
      <c r="FWW74" s="73"/>
      <c r="FWX74" s="73"/>
      <c r="FWY74" s="73"/>
      <c r="FWZ74" s="73"/>
      <c r="FXA74" s="73"/>
      <c r="FXB74" s="73"/>
      <c r="FXC74" s="73"/>
      <c r="FXD74" s="73"/>
      <c r="FXE74" s="73"/>
      <c r="FXF74" s="73"/>
      <c r="FXG74" s="73"/>
      <c r="FXH74" s="73"/>
      <c r="FXI74" s="73"/>
      <c r="FXJ74" s="73"/>
      <c r="FXK74" s="73"/>
      <c r="FXL74" s="73"/>
      <c r="FXM74" s="73"/>
      <c r="FXN74" s="73"/>
      <c r="FXO74" s="73"/>
      <c r="FXP74" s="73"/>
      <c r="FXQ74" s="73"/>
      <c r="FXR74" s="73"/>
      <c r="FXS74" s="73"/>
      <c r="FXT74" s="73"/>
      <c r="FXU74" s="73"/>
      <c r="FXV74" s="73"/>
      <c r="FXW74" s="73"/>
      <c r="FXX74" s="73"/>
      <c r="FXY74" s="73"/>
      <c r="FXZ74" s="73"/>
      <c r="FYA74" s="73"/>
      <c r="FYB74" s="73"/>
      <c r="FYC74" s="73"/>
      <c r="FYD74" s="73"/>
      <c r="FYE74" s="73"/>
      <c r="FYF74" s="73"/>
      <c r="FYG74" s="73"/>
      <c r="FYH74" s="73"/>
      <c r="FYI74" s="73"/>
      <c r="FYJ74" s="73"/>
      <c r="FYK74" s="73"/>
      <c r="FYL74" s="73"/>
      <c r="FYM74" s="73"/>
      <c r="FYN74" s="73"/>
      <c r="FYO74" s="73"/>
      <c r="FYP74" s="73"/>
      <c r="FYQ74" s="73"/>
      <c r="FYR74" s="73"/>
      <c r="FYS74" s="73"/>
      <c r="FYT74" s="73"/>
      <c r="FYU74" s="73"/>
      <c r="FYV74" s="73"/>
      <c r="FYW74" s="73"/>
      <c r="FYX74" s="73"/>
      <c r="FYY74" s="73"/>
      <c r="FYZ74" s="73"/>
      <c r="FZA74" s="73"/>
      <c r="FZB74" s="73"/>
      <c r="FZC74" s="73"/>
      <c r="FZD74" s="73"/>
      <c r="FZE74" s="73"/>
      <c r="FZF74" s="73"/>
      <c r="FZG74" s="73"/>
      <c r="FZH74" s="73"/>
      <c r="FZI74" s="73"/>
      <c r="FZJ74" s="73"/>
      <c r="FZK74" s="73"/>
      <c r="FZL74" s="73"/>
      <c r="FZM74" s="73"/>
      <c r="FZN74" s="73"/>
      <c r="FZO74" s="73"/>
      <c r="FZP74" s="73"/>
      <c r="FZQ74" s="73"/>
      <c r="FZR74" s="73"/>
      <c r="FZS74" s="73"/>
      <c r="FZT74" s="73"/>
      <c r="FZU74" s="73"/>
      <c r="FZV74" s="73"/>
      <c r="FZW74" s="73"/>
      <c r="FZX74" s="73"/>
      <c r="FZY74" s="73"/>
      <c r="FZZ74" s="73"/>
      <c r="GAA74" s="73"/>
      <c r="GAB74" s="73"/>
      <c r="GAC74" s="73"/>
      <c r="GAD74" s="73"/>
      <c r="GAE74" s="73"/>
      <c r="GAF74" s="73"/>
      <c r="GAG74" s="73"/>
      <c r="GAH74" s="73"/>
      <c r="GAI74" s="73"/>
      <c r="GAJ74" s="73"/>
      <c r="GAK74" s="73"/>
      <c r="GAL74" s="73"/>
      <c r="GAM74" s="73"/>
      <c r="GAN74" s="73"/>
      <c r="GAO74" s="73"/>
      <c r="GAP74" s="73"/>
      <c r="GAQ74" s="73"/>
      <c r="GAR74" s="73"/>
      <c r="GAS74" s="73"/>
      <c r="GAT74" s="73"/>
      <c r="GAU74" s="73"/>
      <c r="GAV74" s="73"/>
      <c r="GAW74" s="73"/>
      <c r="GAX74" s="73"/>
      <c r="GAY74" s="73"/>
      <c r="GAZ74" s="73"/>
      <c r="GBA74" s="73"/>
      <c r="GBB74" s="73"/>
      <c r="GBC74" s="73"/>
      <c r="GBD74" s="73"/>
      <c r="GBE74" s="73"/>
      <c r="GBF74" s="73"/>
      <c r="GBG74" s="73"/>
      <c r="GBH74" s="73"/>
      <c r="GBI74" s="73"/>
      <c r="GBJ74" s="73"/>
      <c r="GBK74" s="73"/>
      <c r="GBL74" s="73"/>
      <c r="GBM74" s="73"/>
      <c r="GBN74" s="73"/>
      <c r="GBO74" s="73"/>
      <c r="GBP74" s="73"/>
      <c r="GBQ74" s="73"/>
      <c r="GBR74" s="73"/>
      <c r="GBS74" s="73"/>
      <c r="GBT74" s="73"/>
      <c r="GBU74" s="73"/>
      <c r="GBV74" s="73"/>
      <c r="GBW74" s="73"/>
      <c r="GBX74" s="73"/>
      <c r="GBY74" s="73"/>
      <c r="GBZ74" s="73"/>
      <c r="GCA74" s="73"/>
      <c r="GCB74" s="73"/>
      <c r="GCC74" s="73"/>
      <c r="GCD74" s="73"/>
      <c r="GCE74" s="73"/>
      <c r="GCF74" s="73"/>
      <c r="GCG74" s="73"/>
      <c r="GCH74" s="73"/>
      <c r="GCI74" s="73"/>
      <c r="GCJ74" s="73"/>
      <c r="GCK74" s="73"/>
      <c r="GCL74" s="73"/>
      <c r="GCM74" s="73"/>
      <c r="GCN74" s="73"/>
      <c r="GCO74" s="73"/>
      <c r="GCP74" s="73"/>
      <c r="GCQ74" s="73"/>
      <c r="GCR74" s="73"/>
      <c r="GCS74" s="73"/>
      <c r="GCT74" s="73"/>
      <c r="GCU74" s="73"/>
      <c r="GCV74" s="73"/>
      <c r="GCW74" s="73"/>
      <c r="GCX74" s="73"/>
      <c r="GCY74" s="73"/>
      <c r="GCZ74" s="73"/>
      <c r="GDA74" s="73"/>
      <c r="GDB74" s="73"/>
      <c r="GDC74" s="73"/>
      <c r="GDD74" s="73"/>
      <c r="GDE74" s="73"/>
      <c r="GDF74" s="73"/>
      <c r="GDG74" s="73"/>
      <c r="GDH74" s="73"/>
      <c r="GDI74" s="73"/>
      <c r="GDJ74" s="73"/>
      <c r="GDK74" s="73"/>
      <c r="GDL74" s="73"/>
      <c r="GDM74" s="73"/>
      <c r="GDN74" s="73"/>
      <c r="GDO74" s="73"/>
      <c r="GDP74" s="73"/>
      <c r="GDQ74" s="73"/>
      <c r="GDR74" s="73"/>
      <c r="GDS74" s="73"/>
      <c r="GDT74" s="73"/>
      <c r="GDU74" s="73"/>
      <c r="GDV74" s="73"/>
      <c r="GDW74" s="73"/>
      <c r="GDX74" s="73"/>
      <c r="GDY74" s="73"/>
      <c r="GDZ74" s="73"/>
      <c r="GEA74" s="73"/>
      <c r="GEB74" s="73"/>
      <c r="GEC74" s="73"/>
      <c r="GED74" s="73"/>
      <c r="GEE74" s="73"/>
      <c r="GEF74" s="73"/>
      <c r="GEG74" s="73"/>
      <c r="GEH74" s="73"/>
      <c r="GEI74" s="73"/>
      <c r="GEJ74" s="73"/>
      <c r="GEK74" s="73"/>
      <c r="GEL74" s="73"/>
      <c r="GEM74" s="73"/>
      <c r="GEN74" s="73"/>
      <c r="GEO74" s="73"/>
      <c r="GEP74" s="73"/>
      <c r="GEQ74" s="73"/>
      <c r="GER74" s="73"/>
      <c r="GES74" s="73"/>
      <c r="GET74" s="73"/>
      <c r="GEU74" s="73"/>
      <c r="GEV74" s="73"/>
      <c r="GEW74" s="73"/>
      <c r="GEX74" s="73"/>
      <c r="GEY74" s="73"/>
      <c r="GEZ74" s="73"/>
      <c r="GFA74" s="73"/>
      <c r="GFB74" s="73"/>
      <c r="GFC74" s="73"/>
      <c r="GFD74" s="73"/>
      <c r="GFE74" s="73"/>
      <c r="GFF74" s="73"/>
      <c r="GFG74" s="73"/>
      <c r="GFH74" s="73"/>
      <c r="GFI74" s="73"/>
      <c r="GFJ74" s="73"/>
      <c r="GFK74" s="73"/>
      <c r="GFL74" s="73"/>
      <c r="GFM74" s="73"/>
      <c r="GFN74" s="73"/>
      <c r="GFO74" s="73"/>
      <c r="GFP74" s="73"/>
      <c r="GFQ74" s="73"/>
      <c r="GFR74" s="73"/>
      <c r="GFS74" s="73"/>
      <c r="GFT74" s="73"/>
      <c r="GFU74" s="73"/>
      <c r="GFV74" s="73"/>
      <c r="GFW74" s="73"/>
      <c r="GFX74" s="73"/>
      <c r="GFY74" s="73"/>
      <c r="GFZ74" s="73"/>
      <c r="GGA74" s="73"/>
      <c r="GGB74" s="73"/>
      <c r="GGC74" s="73"/>
      <c r="GGD74" s="73"/>
      <c r="GGE74" s="73"/>
      <c r="GGF74" s="73"/>
      <c r="GGG74" s="73"/>
      <c r="GGH74" s="73"/>
      <c r="GGI74" s="73"/>
      <c r="GGJ74" s="73"/>
      <c r="GGK74" s="73"/>
      <c r="GGL74" s="73"/>
      <c r="GGM74" s="73"/>
      <c r="GGN74" s="73"/>
      <c r="GGO74" s="73"/>
      <c r="GGP74" s="73"/>
      <c r="GGQ74" s="73"/>
      <c r="GGR74" s="73"/>
      <c r="GGS74" s="73"/>
      <c r="GGT74" s="73"/>
      <c r="GGU74" s="73"/>
      <c r="GGV74" s="73"/>
      <c r="GGW74" s="73"/>
      <c r="GGX74" s="73"/>
      <c r="GGY74" s="73"/>
      <c r="GGZ74" s="73"/>
      <c r="GHA74" s="73"/>
      <c r="GHB74" s="73"/>
      <c r="GHC74" s="73"/>
      <c r="GHD74" s="73"/>
      <c r="GHE74" s="73"/>
      <c r="GHF74" s="73"/>
      <c r="GHG74" s="73"/>
      <c r="GHH74" s="73"/>
      <c r="GHI74" s="73"/>
      <c r="GHJ74" s="73"/>
      <c r="GHK74" s="73"/>
      <c r="GHL74" s="73"/>
      <c r="GHM74" s="73"/>
      <c r="GHN74" s="73"/>
      <c r="GHO74" s="73"/>
      <c r="GHP74" s="73"/>
      <c r="GHQ74" s="73"/>
      <c r="GHR74" s="73"/>
      <c r="GHS74" s="73"/>
      <c r="GHT74" s="73"/>
      <c r="GHU74" s="73"/>
      <c r="GHV74" s="73"/>
      <c r="GHW74" s="73"/>
      <c r="GHX74" s="73"/>
      <c r="GHY74" s="73"/>
      <c r="GHZ74" s="73"/>
      <c r="GIA74" s="73"/>
      <c r="GIB74" s="73"/>
      <c r="GIC74" s="73"/>
      <c r="GID74" s="73"/>
      <c r="GIE74" s="73"/>
      <c r="GIF74" s="73"/>
      <c r="GIG74" s="73"/>
      <c r="GIH74" s="73"/>
      <c r="GII74" s="73"/>
      <c r="GIJ74" s="73"/>
      <c r="GIK74" s="73"/>
      <c r="GIL74" s="73"/>
      <c r="GIM74" s="73"/>
      <c r="GIN74" s="73"/>
      <c r="GIO74" s="73"/>
      <c r="GIP74" s="73"/>
      <c r="GIQ74" s="73"/>
      <c r="GIR74" s="73"/>
      <c r="GIS74" s="73"/>
      <c r="GIT74" s="73"/>
      <c r="GIU74" s="73"/>
      <c r="GIV74" s="73"/>
      <c r="GIW74" s="73"/>
      <c r="GIX74" s="73"/>
      <c r="GIY74" s="73"/>
      <c r="GIZ74" s="73"/>
      <c r="GJA74" s="73"/>
      <c r="GJB74" s="73"/>
      <c r="GJC74" s="73"/>
      <c r="GJD74" s="73"/>
      <c r="GJE74" s="73"/>
      <c r="GJF74" s="73"/>
      <c r="GJG74" s="73"/>
      <c r="GJH74" s="73"/>
      <c r="GJI74" s="73"/>
      <c r="GJJ74" s="73"/>
      <c r="GJK74" s="73"/>
      <c r="GJL74" s="73"/>
      <c r="GJM74" s="73"/>
      <c r="GJN74" s="73"/>
      <c r="GJO74" s="73"/>
      <c r="GJP74" s="73"/>
      <c r="GJQ74" s="73"/>
      <c r="GJR74" s="73"/>
      <c r="GJS74" s="73"/>
      <c r="GJT74" s="73"/>
      <c r="GJU74" s="73"/>
      <c r="GJV74" s="73"/>
      <c r="GJW74" s="73"/>
      <c r="GJX74" s="73"/>
      <c r="GJY74" s="73"/>
      <c r="GJZ74" s="73"/>
      <c r="GKA74" s="73"/>
      <c r="GKB74" s="73"/>
      <c r="GKC74" s="73"/>
      <c r="GKD74" s="73"/>
      <c r="GKE74" s="73"/>
      <c r="GKF74" s="73"/>
      <c r="GKG74" s="73"/>
      <c r="GKH74" s="73"/>
      <c r="GKI74" s="73"/>
      <c r="GKJ74" s="73"/>
      <c r="GKK74" s="73"/>
      <c r="GKL74" s="73"/>
      <c r="GKM74" s="73"/>
      <c r="GKN74" s="73"/>
      <c r="GKO74" s="73"/>
      <c r="GKP74" s="73"/>
      <c r="GKQ74" s="73"/>
      <c r="GKR74" s="73"/>
      <c r="GKS74" s="73"/>
      <c r="GKT74" s="73"/>
      <c r="GKU74" s="73"/>
      <c r="GKV74" s="73"/>
      <c r="GKW74" s="73"/>
      <c r="GKX74" s="73"/>
      <c r="GKY74" s="73"/>
      <c r="GKZ74" s="73"/>
      <c r="GLA74" s="73"/>
      <c r="GLB74" s="73"/>
      <c r="GLC74" s="73"/>
      <c r="GLD74" s="73"/>
      <c r="GLE74" s="73"/>
      <c r="GLF74" s="73"/>
      <c r="GLG74" s="73"/>
      <c r="GLH74" s="73"/>
      <c r="GLI74" s="73"/>
      <c r="GLJ74" s="73"/>
      <c r="GLK74" s="73"/>
      <c r="GLL74" s="73"/>
      <c r="GLM74" s="73"/>
      <c r="GLN74" s="73"/>
      <c r="GLO74" s="73"/>
      <c r="GLP74" s="73"/>
      <c r="GLQ74" s="73"/>
      <c r="GLR74" s="73"/>
      <c r="GLS74" s="73"/>
      <c r="GLT74" s="73"/>
      <c r="GLU74" s="73"/>
      <c r="GLV74" s="73"/>
      <c r="GLW74" s="73"/>
      <c r="GLX74" s="73"/>
      <c r="GLY74" s="73"/>
      <c r="GLZ74" s="73"/>
      <c r="GMA74" s="73"/>
      <c r="GMB74" s="73"/>
      <c r="GMC74" s="73"/>
      <c r="GMD74" s="73"/>
      <c r="GME74" s="73"/>
      <c r="GMF74" s="73"/>
      <c r="GMG74" s="73"/>
      <c r="GMH74" s="73"/>
      <c r="GMI74" s="73"/>
      <c r="GMJ74" s="73"/>
      <c r="GMK74" s="73"/>
      <c r="GML74" s="73"/>
      <c r="GMM74" s="73"/>
      <c r="GMN74" s="73"/>
      <c r="GMO74" s="73"/>
      <c r="GMP74" s="73"/>
      <c r="GMQ74" s="73"/>
      <c r="GMR74" s="73"/>
      <c r="GMS74" s="73"/>
      <c r="GMT74" s="73"/>
      <c r="GMU74" s="73"/>
      <c r="GMV74" s="73"/>
      <c r="GMW74" s="73"/>
      <c r="GMX74" s="73"/>
      <c r="GMY74" s="73"/>
      <c r="GMZ74" s="73"/>
      <c r="GNA74" s="73"/>
      <c r="GNB74" s="73"/>
      <c r="GNC74" s="73"/>
      <c r="GND74" s="73"/>
      <c r="GNE74" s="73"/>
      <c r="GNF74" s="73"/>
      <c r="GNG74" s="73"/>
      <c r="GNH74" s="73"/>
      <c r="GNI74" s="73"/>
      <c r="GNJ74" s="73"/>
      <c r="GNK74" s="73"/>
      <c r="GNL74" s="73"/>
      <c r="GNM74" s="73"/>
      <c r="GNN74" s="73"/>
      <c r="GNO74" s="73"/>
      <c r="GNP74" s="73"/>
      <c r="GNQ74" s="73"/>
      <c r="GNR74" s="73"/>
      <c r="GNS74" s="73"/>
      <c r="GNT74" s="73"/>
      <c r="GNU74" s="73"/>
      <c r="GNV74" s="73"/>
      <c r="GNW74" s="73"/>
      <c r="GNX74" s="73"/>
      <c r="GNY74" s="73"/>
      <c r="GNZ74" s="73"/>
      <c r="GOA74" s="73"/>
      <c r="GOB74" s="73"/>
      <c r="GOC74" s="73"/>
      <c r="GOD74" s="73"/>
      <c r="GOE74" s="73"/>
      <c r="GOF74" s="73"/>
      <c r="GOG74" s="73"/>
      <c r="GOH74" s="73"/>
      <c r="GOI74" s="73"/>
      <c r="GOJ74" s="73"/>
      <c r="GOK74" s="73"/>
      <c r="GOL74" s="73"/>
      <c r="GOM74" s="73"/>
      <c r="GON74" s="73"/>
      <c r="GOO74" s="73"/>
      <c r="GOP74" s="73"/>
      <c r="GOQ74" s="73"/>
      <c r="GOR74" s="73"/>
      <c r="GOS74" s="73"/>
      <c r="GOT74" s="73"/>
      <c r="GOU74" s="73"/>
      <c r="GOV74" s="73"/>
      <c r="GOW74" s="73"/>
      <c r="GOX74" s="73"/>
      <c r="GOY74" s="73"/>
      <c r="GOZ74" s="73"/>
      <c r="GPA74" s="73"/>
      <c r="GPB74" s="73"/>
      <c r="GPC74" s="73"/>
      <c r="GPD74" s="73"/>
      <c r="GPE74" s="73"/>
      <c r="GPF74" s="73"/>
      <c r="GPG74" s="73"/>
      <c r="GPH74" s="73"/>
      <c r="GPI74" s="73"/>
      <c r="GPJ74" s="73"/>
      <c r="GPK74" s="73"/>
      <c r="GPL74" s="73"/>
      <c r="GPM74" s="73"/>
      <c r="GPN74" s="73"/>
      <c r="GPO74" s="73"/>
      <c r="GPP74" s="73"/>
      <c r="GPQ74" s="73"/>
      <c r="GPR74" s="73"/>
      <c r="GPS74" s="73"/>
      <c r="GPT74" s="73"/>
      <c r="GPU74" s="73"/>
      <c r="GPV74" s="73"/>
      <c r="GPW74" s="73"/>
      <c r="GPX74" s="73"/>
      <c r="GPY74" s="73"/>
      <c r="GPZ74" s="73"/>
      <c r="GQA74" s="73"/>
      <c r="GQB74" s="73"/>
      <c r="GQC74" s="73"/>
      <c r="GQD74" s="73"/>
      <c r="GQE74" s="73"/>
      <c r="GQF74" s="73"/>
      <c r="GQG74" s="73"/>
      <c r="GQH74" s="73"/>
      <c r="GQI74" s="73"/>
      <c r="GQJ74" s="73"/>
      <c r="GQK74" s="73"/>
      <c r="GQL74" s="73"/>
      <c r="GQM74" s="73"/>
      <c r="GQN74" s="73"/>
      <c r="GQO74" s="73"/>
      <c r="GQP74" s="73"/>
      <c r="GQQ74" s="73"/>
      <c r="GQR74" s="73"/>
      <c r="GQS74" s="73"/>
      <c r="GQT74" s="73"/>
      <c r="GQU74" s="73"/>
      <c r="GQV74" s="73"/>
      <c r="GQW74" s="73"/>
      <c r="GQX74" s="73"/>
      <c r="GQY74" s="73"/>
      <c r="GQZ74" s="73"/>
      <c r="GRA74" s="73"/>
      <c r="GRB74" s="73"/>
      <c r="GRC74" s="73"/>
      <c r="GRD74" s="73"/>
      <c r="GRE74" s="73"/>
      <c r="GRF74" s="73"/>
      <c r="GRG74" s="73"/>
      <c r="GRH74" s="73"/>
      <c r="GRI74" s="73"/>
      <c r="GRJ74" s="73"/>
      <c r="GRK74" s="73"/>
      <c r="GRL74" s="73"/>
      <c r="GRM74" s="73"/>
      <c r="GRN74" s="73"/>
      <c r="GRO74" s="73"/>
      <c r="GRP74" s="73"/>
      <c r="GRQ74" s="73"/>
      <c r="GRR74" s="73"/>
      <c r="GRS74" s="73"/>
      <c r="GRT74" s="73"/>
      <c r="GRU74" s="73"/>
      <c r="GRV74" s="73"/>
      <c r="GRW74" s="73"/>
      <c r="GRX74" s="73"/>
      <c r="GRY74" s="73"/>
      <c r="GRZ74" s="73"/>
      <c r="GSA74" s="73"/>
      <c r="GSB74" s="73"/>
      <c r="GSC74" s="73"/>
      <c r="GSD74" s="73"/>
      <c r="GSE74" s="73"/>
      <c r="GSF74" s="73"/>
      <c r="GSG74" s="73"/>
      <c r="GSH74" s="73"/>
      <c r="GSI74" s="73"/>
      <c r="GSJ74" s="73"/>
      <c r="GSK74" s="73"/>
      <c r="GSL74" s="73"/>
      <c r="GSM74" s="73"/>
      <c r="GSN74" s="73"/>
      <c r="GSO74" s="73"/>
      <c r="GSP74" s="73"/>
      <c r="GSQ74" s="73"/>
      <c r="GSR74" s="73"/>
      <c r="GSS74" s="73"/>
      <c r="GST74" s="73"/>
      <c r="GSU74" s="73"/>
      <c r="GSV74" s="73"/>
      <c r="GSW74" s="73"/>
      <c r="GSX74" s="73"/>
      <c r="GSY74" s="73"/>
      <c r="GSZ74" s="73"/>
      <c r="GTA74" s="73"/>
      <c r="GTB74" s="73"/>
      <c r="GTC74" s="73"/>
      <c r="GTD74" s="73"/>
      <c r="GTE74" s="73"/>
      <c r="GTF74" s="73"/>
      <c r="GTG74" s="73"/>
      <c r="GTH74" s="73"/>
      <c r="GTI74" s="73"/>
      <c r="GTJ74" s="73"/>
      <c r="GTK74" s="73"/>
      <c r="GTL74" s="73"/>
      <c r="GTM74" s="73"/>
      <c r="GTN74" s="73"/>
      <c r="GTO74" s="73"/>
      <c r="GTP74" s="73"/>
      <c r="GTQ74" s="73"/>
      <c r="GTR74" s="73"/>
      <c r="GTS74" s="73"/>
      <c r="GTT74" s="73"/>
      <c r="GTU74" s="73"/>
      <c r="GTV74" s="73"/>
      <c r="GTW74" s="73"/>
      <c r="GTX74" s="73"/>
      <c r="GTY74" s="73"/>
      <c r="GTZ74" s="73"/>
      <c r="GUA74" s="73"/>
      <c r="GUB74" s="73"/>
      <c r="GUC74" s="73"/>
      <c r="GUD74" s="73"/>
      <c r="GUE74" s="73"/>
      <c r="GUF74" s="73"/>
      <c r="GUG74" s="73"/>
      <c r="GUH74" s="73"/>
      <c r="GUI74" s="73"/>
      <c r="GUJ74" s="73"/>
      <c r="GUK74" s="73"/>
      <c r="GUL74" s="73"/>
      <c r="GUM74" s="73"/>
      <c r="GUN74" s="73"/>
      <c r="GUO74" s="73"/>
      <c r="GUP74" s="73"/>
      <c r="GUQ74" s="73"/>
      <c r="GUR74" s="73"/>
      <c r="GUS74" s="73"/>
      <c r="GUT74" s="73"/>
      <c r="GUU74" s="73"/>
      <c r="GUV74" s="73"/>
      <c r="GUW74" s="73"/>
      <c r="GUX74" s="73"/>
      <c r="GUY74" s="73"/>
      <c r="GUZ74" s="73"/>
      <c r="GVA74" s="73"/>
      <c r="GVB74" s="73"/>
      <c r="GVC74" s="73"/>
      <c r="GVD74" s="73"/>
      <c r="GVE74" s="73"/>
      <c r="GVF74" s="73"/>
      <c r="GVG74" s="73"/>
      <c r="GVH74" s="73"/>
      <c r="GVI74" s="73"/>
      <c r="GVJ74" s="73"/>
      <c r="GVK74" s="73"/>
      <c r="GVL74" s="73"/>
      <c r="GVM74" s="73"/>
      <c r="GVN74" s="73"/>
      <c r="GVO74" s="73"/>
      <c r="GVP74" s="73"/>
      <c r="GVQ74" s="73"/>
      <c r="GVR74" s="73"/>
      <c r="GVS74" s="73"/>
      <c r="GVT74" s="73"/>
      <c r="GVU74" s="73"/>
      <c r="GVV74" s="73"/>
      <c r="GVW74" s="73"/>
      <c r="GVX74" s="73"/>
      <c r="GVY74" s="73"/>
      <c r="GVZ74" s="73"/>
      <c r="GWA74" s="73"/>
      <c r="GWB74" s="73"/>
      <c r="GWC74" s="73"/>
      <c r="GWD74" s="73"/>
      <c r="GWE74" s="73"/>
      <c r="GWF74" s="73"/>
      <c r="GWG74" s="73"/>
      <c r="GWH74" s="73"/>
      <c r="GWI74" s="73"/>
      <c r="GWJ74" s="73"/>
      <c r="GWK74" s="73"/>
      <c r="GWL74" s="73"/>
      <c r="GWM74" s="73"/>
      <c r="GWN74" s="73"/>
      <c r="GWO74" s="73"/>
      <c r="GWP74" s="73"/>
      <c r="GWQ74" s="73"/>
      <c r="GWR74" s="73"/>
      <c r="GWS74" s="73"/>
      <c r="GWT74" s="73"/>
      <c r="GWU74" s="73"/>
      <c r="GWV74" s="73"/>
      <c r="GWW74" s="73"/>
      <c r="GWX74" s="73"/>
      <c r="GWY74" s="73"/>
      <c r="GWZ74" s="73"/>
      <c r="GXA74" s="73"/>
      <c r="GXB74" s="73"/>
      <c r="GXC74" s="73"/>
      <c r="GXD74" s="73"/>
      <c r="GXE74" s="73"/>
      <c r="GXF74" s="73"/>
      <c r="GXG74" s="73"/>
      <c r="GXH74" s="73"/>
      <c r="GXI74" s="73"/>
      <c r="GXJ74" s="73"/>
      <c r="GXK74" s="73"/>
      <c r="GXL74" s="73"/>
      <c r="GXM74" s="73"/>
      <c r="GXN74" s="73"/>
      <c r="GXO74" s="73"/>
      <c r="GXP74" s="73"/>
      <c r="GXQ74" s="73"/>
      <c r="GXR74" s="73"/>
      <c r="GXS74" s="73"/>
      <c r="GXT74" s="73"/>
      <c r="GXU74" s="73"/>
      <c r="GXV74" s="73"/>
      <c r="GXW74" s="73"/>
      <c r="GXX74" s="73"/>
      <c r="GXY74" s="73"/>
      <c r="GXZ74" s="73"/>
      <c r="GYA74" s="73"/>
      <c r="GYB74" s="73"/>
      <c r="GYC74" s="73"/>
      <c r="GYD74" s="73"/>
      <c r="GYE74" s="73"/>
      <c r="GYF74" s="73"/>
      <c r="GYG74" s="73"/>
      <c r="GYH74" s="73"/>
      <c r="GYI74" s="73"/>
      <c r="GYJ74" s="73"/>
      <c r="GYK74" s="73"/>
      <c r="GYL74" s="73"/>
      <c r="GYM74" s="73"/>
      <c r="GYN74" s="73"/>
      <c r="GYO74" s="73"/>
      <c r="GYP74" s="73"/>
      <c r="GYQ74" s="73"/>
      <c r="GYR74" s="73"/>
      <c r="GYS74" s="73"/>
      <c r="GYT74" s="73"/>
      <c r="GYU74" s="73"/>
      <c r="GYV74" s="73"/>
      <c r="GYW74" s="73"/>
      <c r="GYX74" s="73"/>
      <c r="GYY74" s="73"/>
      <c r="GYZ74" s="73"/>
      <c r="GZA74" s="73"/>
      <c r="GZB74" s="73"/>
      <c r="GZC74" s="73"/>
      <c r="GZD74" s="73"/>
      <c r="GZE74" s="73"/>
      <c r="GZF74" s="73"/>
      <c r="GZG74" s="73"/>
      <c r="GZH74" s="73"/>
      <c r="GZI74" s="73"/>
      <c r="GZJ74" s="73"/>
      <c r="GZK74" s="73"/>
      <c r="GZL74" s="73"/>
      <c r="GZM74" s="73"/>
      <c r="GZN74" s="73"/>
      <c r="GZO74" s="73"/>
      <c r="GZP74" s="73"/>
      <c r="GZQ74" s="73"/>
      <c r="GZR74" s="73"/>
      <c r="GZS74" s="73"/>
      <c r="GZT74" s="73"/>
      <c r="GZU74" s="73"/>
      <c r="GZV74" s="73"/>
      <c r="GZW74" s="73"/>
      <c r="GZX74" s="73"/>
      <c r="GZY74" s="73"/>
      <c r="GZZ74" s="73"/>
      <c r="HAA74" s="73"/>
      <c r="HAB74" s="73"/>
      <c r="HAC74" s="73"/>
      <c r="HAD74" s="73"/>
      <c r="HAE74" s="73"/>
      <c r="HAF74" s="73"/>
      <c r="HAG74" s="73"/>
      <c r="HAH74" s="73"/>
      <c r="HAI74" s="73"/>
      <c r="HAJ74" s="73"/>
      <c r="HAK74" s="73"/>
      <c r="HAL74" s="73"/>
      <c r="HAM74" s="73"/>
      <c r="HAN74" s="73"/>
      <c r="HAO74" s="73"/>
      <c r="HAP74" s="73"/>
      <c r="HAQ74" s="73"/>
      <c r="HAR74" s="73"/>
      <c r="HAS74" s="73"/>
      <c r="HAT74" s="73"/>
      <c r="HAU74" s="73"/>
      <c r="HAV74" s="73"/>
      <c r="HAW74" s="73"/>
      <c r="HAX74" s="73"/>
      <c r="HAY74" s="73"/>
      <c r="HAZ74" s="73"/>
      <c r="HBA74" s="73"/>
      <c r="HBB74" s="73"/>
      <c r="HBC74" s="73"/>
      <c r="HBD74" s="73"/>
      <c r="HBE74" s="73"/>
      <c r="HBF74" s="73"/>
      <c r="HBG74" s="73"/>
      <c r="HBH74" s="73"/>
      <c r="HBI74" s="73"/>
      <c r="HBJ74" s="73"/>
      <c r="HBK74" s="73"/>
      <c r="HBL74" s="73"/>
      <c r="HBM74" s="73"/>
      <c r="HBN74" s="73"/>
      <c r="HBO74" s="73"/>
      <c r="HBP74" s="73"/>
      <c r="HBQ74" s="73"/>
      <c r="HBR74" s="73"/>
      <c r="HBS74" s="73"/>
      <c r="HBT74" s="73"/>
      <c r="HBU74" s="73"/>
      <c r="HBV74" s="73"/>
      <c r="HBW74" s="73"/>
      <c r="HBX74" s="73"/>
      <c r="HBY74" s="73"/>
      <c r="HBZ74" s="73"/>
      <c r="HCA74" s="73"/>
      <c r="HCB74" s="73"/>
      <c r="HCC74" s="73"/>
      <c r="HCD74" s="73"/>
      <c r="HCE74" s="73"/>
      <c r="HCF74" s="73"/>
      <c r="HCG74" s="73"/>
      <c r="HCH74" s="73"/>
      <c r="HCI74" s="73"/>
      <c r="HCJ74" s="73"/>
      <c r="HCK74" s="73"/>
      <c r="HCL74" s="73"/>
      <c r="HCM74" s="73"/>
      <c r="HCN74" s="73"/>
      <c r="HCO74" s="73"/>
      <c r="HCP74" s="73"/>
      <c r="HCQ74" s="73"/>
      <c r="HCR74" s="73"/>
      <c r="HCS74" s="73"/>
      <c r="HCT74" s="73"/>
      <c r="HCU74" s="73"/>
      <c r="HCV74" s="73"/>
      <c r="HCW74" s="73"/>
      <c r="HCX74" s="73"/>
      <c r="HCY74" s="73"/>
      <c r="HCZ74" s="73"/>
      <c r="HDA74" s="73"/>
      <c r="HDB74" s="73"/>
      <c r="HDC74" s="73"/>
      <c r="HDD74" s="73"/>
      <c r="HDE74" s="73"/>
      <c r="HDF74" s="73"/>
      <c r="HDG74" s="73"/>
      <c r="HDH74" s="73"/>
      <c r="HDI74" s="73"/>
      <c r="HDJ74" s="73"/>
      <c r="HDK74" s="73"/>
      <c r="HDL74" s="73"/>
      <c r="HDM74" s="73"/>
      <c r="HDN74" s="73"/>
      <c r="HDO74" s="73"/>
      <c r="HDP74" s="73"/>
      <c r="HDQ74" s="73"/>
      <c r="HDR74" s="73"/>
      <c r="HDS74" s="73"/>
      <c r="HDT74" s="73"/>
      <c r="HDU74" s="73"/>
      <c r="HDV74" s="73"/>
      <c r="HDW74" s="73"/>
      <c r="HDX74" s="73"/>
      <c r="HDY74" s="73"/>
      <c r="HDZ74" s="73"/>
      <c r="HEA74" s="73"/>
      <c r="HEB74" s="73"/>
      <c r="HEC74" s="73"/>
      <c r="HED74" s="73"/>
      <c r="HEE74" s="73"/>
      <c r="HEF74" s="73"/>
      <c r="HEG74" s="73"/>
      <c r="HEH74" s="73"/>
      <c r="HEI74" s="73"/>
      <c r="HEJ74" s="73"/>
      <c r="HEK74" s="73"/>
      <c r="HEL74" s="73"/>
      <c r="HEM74" s="73"/>
      <c r="HEN74" s="73"/>
      <c r="HEO74" s="73"/>
      <c r="HEP74" s="73"/>
      <c r="HEQ74" s="73"/>
      <c r="HER74" s="73"/>
      <c r="HES74" s="73"/>
      <c r="HET74" s="73"/>
      <c r="HEU74" s="73"/>
      <c r="HEV74" s="73"/>
      <c r="HEW74" s="73"/>
      <c r="HEX74" s="73"/>
      <c r="HEY74" s="73"/>
      <c r="HEZ74" s="73"/>
      <c r="HFA74" s="73"/>
      <c r="HFB74" s="73"/>
      <c r="HFC74" s="73"/>
      <c r="HFD74" s="73"/>
      <c r="HFE74" s="73"/>
      <c r="HFF74" s="73"/>
      <c r="HFG74" s="73"/>
      <c r="HFH74" s="73"/>
      <c r="HFI74" s="73"/>
      <c r="HFJ74" s="73"/>
      <c r="HFK74" s="73"/>
      <c r="HFL74" s="73"/>
      <c r="HFM74" s="73"/>
      <c r="HFN74" s="73"/>
      <c r="HFO74" s="73"/>
      <c r="HFP74" s="73"/>
      <c r="HFQ74" s="73"/>
      <c r="HFR74" s="73"/>
      <c r="HFS74" s="73"/>
      <c r="HFT74" s="73"/>
      <c r="HFU74" s="73"/>
      <c r="HFV74" s="73"/>
      <c r="HFW74" s="73"/>
      <c r="HFX74" s="73"/>
      <c r="HFY74" s="73"/>
      <c r="HFZ74" s="73"/>
      <c r="HGA74" s="73"/>
      <c r="HGB74" s="73"/>
      <c r="HGC74" s="73"/>
      <c r="HGD74" s="73"/>
      <c r="HGE74" s="73"/>
      <c r="HGF74" s="73"/>
      <c r="HGG74" s="73"/>
      <c r="HGH74" s="73"/>
      <c r="HGI74" s="73"/>
      <c r="HGJ74" s="73"/>
      <c r="HGK74" s="73"/>
      <c r="HGL74" s="73"/>
      <c r="HGM74" s="73"/>
      <c r="HGN74" s="73"/>
      <c r="HGO74" s="73"/>
      <c r="HGP74" s="73"/>
      <c r="HGQ74" s="73"/>
      <c r="HGR74" s="73"/>
      <c r="HGS74" s="73"/>
      <c r="HGT74" s="73"/>
      <c r="HGU74" s="73"/>
      <c r="HGV74" s="73"/>
      <c r="HGW74" s="73"/>
      <c r="HGX74" s="73"/>
      <c r="HGY74" s="73"/>
      <c r="HGZ74" s="73"/>
      <c r="HHA74" s="73"/>
      <c r="HHB74" s="73"/>
      <c r="HHC74" s="73"/>
      <c r="HHD74" s="73"/>
      <c r="HHE74" s="73"/>
      <c r="HHF74" s="73"/>
      <c r="HHG74" s="73"/>
      <c r="HHH74" s="73"/>
      <c r="HHI74" s="73"/>
      <c r="HHJ74" s="73"/>
      <c r="HHK74" s="73"/>
      <c r="HHL74" s="73"/>
      <c r="HHM74" s="73"/>
      <c r="HHN74" s="73"/>
      <c r="HHO74" s="73"/>
      <c r="HHP74" s="73"/>
      <c r="HHQ74" s="73"/>
      <c r="HHR74" s="73"/>
      <c r="HHS74" s="73"/>
      <c r="HHT74" s="73"/>
      <c r="HHU74" s="73"/>
      <c r="HHV74" s="73"/>
      <c r="HHW74" s="73"/>
      <c r="HHX74" s="73"/>
      <c r="HHY74" s="73"/>
      <c r="HHZ74" s="73"/>
      <c r="HIA74" s="73"/>
      <c r="HIB74" s="73"/>
      <c r="HIC74" s="73"/>
      <c r="HID74" s="73"/>
      <c r="HIE74" s="73"/>
      <c r="HIF74" s="73"/>
      <c r="HIG74" s="73"/>
      <c r="HIH74" s="73"/>
      <c r="HII74" s="73"/>
      <c r="HIJ74" s="73"/>
      <c r="HIK74" s="73"/>
      <c r="HIL74" s="73"/>
      <c r="HIM74" s="73"/>
      <c r="HIN74" s="73"/>
      <c r="HIO74" s="73"/>
      <c r="HIP74" s="73"/>
      <c r="HIQ74" s="73"/>
      <c r="HIR74" s="73"/>
      <c r="HIS74" s="73"/>
      <c r="HIT74" s="73"/>
      <c r="HIU74" s="73"/>
      <c r="HIV74" s="73"/>
      <c r="HIW74" s="73"/>
      <c r="HIX74" s="73"/>
      <c r="HIY74" s="73"/>
      <c r="HIZ74" s="73"/>
      <c r="HJA74" s="73"/>
      <c r="HJB74" s="73"/>
      <c r="HJC74" s="73"/>
      <c r="HJD74" s="73"/>
      <c r="HJE74" s="73"/>
      <c r="HJF74" s="73"/>
      <c r="HJG74" s="73"/>
      <c r="HJH74" s="73"/>
      <c r="HJI74" s="73"/>
      <c r="HJJ74" s="73"/>
      <c r="HJK74" s="73"/>
      <c r="HJL74" s="73"/>
      <c r="HJM74" s="73"/>
      <c r="HJN74" s="73"/>
      <c r="HJO74" s="73"/>
      <c r="HJP74" s="73"/>
      <c r="HJQ74" s="73"/>
      <c r="HJR74" s="73"/>
      <c r="HJS74" s="73"/>
      <c r="HJT74" s="73"/>
      <c r="HJU74" s="73"/>
      <c r="HJV74" s="73"/>
      <c r="HJW74" s="73"/>
      <c r="HJX74" s="73"/>
      <c r="HJY74" s="73"/>
      <c r="HJZ74" s="73"/>
      <c r="HKA74" s="73"/>
      <c r="HKB74" s="73"/>
      <c r="HKC74" s="73"/>
      <c r="HKD74" s="73"/>
      <c r="HKE74" s="73"/>
      <c r="HKF74" s="73"/>
      <c r="HKG74" s="73"/>
      <c r="HKH74" s="73"/>
      <c r="HKI74" s="73"/>
      <c r="HKJ74" s="73"/>
      <c r="HKK74" s="73"/>
      <c r="HKL74" s="73"/>
      <c r="HKM74" s="73"/>
      <c r="HKN74" s="73"/>
      <c r="HKO74" s="73"/>
      <c r="HKP74" s="73"/>
      <c r="HKQ74" s="73"/>
      <c r="HKR74" s="73"/>
      <c r="HKS74" s="73"/>
      <c r="HKT74" s="73"/>
      <c r="HKU74" s="73"/>
      <c r="HKV74" s="73"/>
      <c r="HKW74" s="73"/>
      <c r="HKX74" s="73"/>
      <c r="HKY74" s="73"/>
      <c r="HKZ74" s="73"/>
      <c r="HLA74" s="73"/>
      <c r="HLB74" s="73"/>
      <c r="HLC74" s="73"/>
      <c r="HLD74" s="73"/>
      <c r="HLE74" s="73"/>
      <c r="HLF74" s="73"/>
      <c r="HLG74" s="73"/>
      <c r="HLH74" s="73"/>
      <c r="HLI74" s="73"/>
      <c r="HLJ74" s="73"/>
      <c r="HLK74" s="73"/>
      <c r="HLL74" s="73"/>
      <c r="HLM74" s="73"/>
      <c r="HLN74" s="73"/>
      <c r="HLO74" s="73"/>
      <c r="HLP74" s="73"/>
      <c r="HLQ74" s="73"/>
      <c r="HLR74" s="73"/>
      <c r="HLS74" s="73"/>
      <c r="HLT74" s="73"/>
      <c r="HLU74" s="73"/>
      <c r="HLV74" s="73"/>
      <c r="HLW74" s="73"/>
      <c r="HLX74" s="73"/>
      <c r="HLY74" s="73"/>
      <c r="HLZ74" s="73"/>
      <c r="HMA74" s="73"/>
      <c r="HMB74" s="73"/>
      <c r="HMC74" s="73"/>
      <c r="HMD74" s="73"/>
      <c r="HME74" s="73"/>
      <c r="HMF74" s="73"/>
      <c r="HMG74" s="73"/>
      <c r="HMH74" s="73"/>
      <c r="HMI74" s="73"/>
      <c r="HMJ74" s="73"/>
      <c r="HMK74" s="73"/>
      <c r="HML74" s="73"/>
      <c r="HMM74" s="73"/>
      <c r="HMN74" s="73"/>
      <c r="HMO74" s="73"/>
      <c r="HMP74" s="73"/>
      <c r="HMQ74" s="73"/>
      <c r="HMR74" s="73"/>
      <c r="HMS74" s="73"/>
      <c r="HMT74" s="73"/>
      <c r="HMU74" s="73"/>
      <c r="HMV74" s="73"/>
      <c r="HMW74" s="73"/>
      <c r="HMX74" s="73"/>
      <c r="HMY74" s="73"/>
      <c r="HMZ74" s="73"/>
      <c r="HNA74" s="73"/>
      <c r="HNB74" s="73"/>
      <c r="HNC74" s="73"/>
      <c r="HND74" s="73"/>
      <c r="HNE74" s="73"/>
      <c r="HNF74" s="73"/>
      <c r="HNG74" s="73"/>
      <c r="HNH74" s="73"/>
      <c r="HNI74" s="73"/>
      <c r="HNJ74" s="73"/>
      <c r="HNK74" s="73"/>
      <c r="HNL74" s="73"/>
      <c r="HNM74" s="73"/>
      <c r="HNN74" s="73"/>
      <c r="HNO74" s="73"/>
      <c r="HNP74" s="73"/>
      <c r="HNQ74" s="73"/>
      <c r="HNR74" s="73"/>
      <c r="HNS74" s="73"/>
      <c r="HNT74" s="73"/>
      <c r="HNU74" s="73"/>
      <c r="HNV74" s="73"/>
      <c r="HNW74" s="73"/>
      <c r="HNX74" s="73"/>
      <c r="HNY74" s="73"/>
      <c r="HNZ74" s="73"/>
      <c r="HOA74" s="73"/>
      <c r="HOB74" s="73"/>
      <c r="HOC74" s="73"/>
      <c r="HOD74" s="73"/>
      <c r="HOE74" s="73"/>
      <c r="HOF74" s="73"/>
      <c r="HOG74" s="73"/>
      <c r="HOH74" s="73"/>
      <c r="HOI74" s="73"/>
      <c r="HOJ74" s="73"/>
      <c r="HOK74" s="73"/>
      <c r="HOL74" s="73"/>
      <c r="HOM74" s="73"/>
      <c r="HON74" s="73"/>
      <c r="HOO74" s="73"/>
      <c r="HOP74" s="73"/>
      <c r="HOQ74" s="73"/>
      <c r="HOR74" s="73"/>
      <c r="HOS74" s="73"/>
      <c r="HOT74" s="73"/>
      <c r="HOU74" s="73"/>
      <c r="HOV74" s="73"/>
      <c r="HOW74" s="73"/>
      <c r="HOX74" s="73"/>
      <c r="HOY74" s="73"/>
      <c r="HOZ74" s="73"/>
      <c r="HPA74" s="73"/>
      <c r="HPB74" s="73"/>
      <c r="HPC74" s="73"/>
      <c r="HPD74" s="73"/>
      <c r="HPE74" s="73"/>
      <c r="HPF74" s="73"/>
      <c r="HPG74" s="73"/>
      <c r="HPH74" s="73"/>
      <c r="HPI74" s="73"/>
      <c r="HPJ74" s="73"/>
      <c r="HPK74" s="73"/>
      <c r="HPL74" s="73"/>
      <c r="HPM74" s="73"/>
      <c r="HPN74" s="73"/>
      <c r="HPO74" s="73"/>
      <c r="HPP74" s="73"/>
      <c r="HPQ74" s="73"/>
      <c r="HPR74" s="73"/>
      <c r="HPS74" s="73"/>
      <c r="HPT74" s="73"/>
      <c r="HPU74" s="73"/>
      <c r="HPV74" s="73"/>
      <c r="HPW74" s="73"/>
      <c r="HPX74" s="73"/>
      <c r="HPY74" s="73"/>
      <c r="HPZ74" s="73"/>
      <c r="HQA74" s="73"/>
      <c r="HQB74" s="73"/>
      <c r="HQC74" s="73"/>
      <c r="HQD74" s="73"/>
      <c r="HQE74" s="73"/>
      <c r="HQF74" s="73"/>
      <c r="HQG74" s="73"/>
      <c r="HQH74" s="73"/>
      <c r="HQI74" s="73"/>
      <c r="HQJ74" s="73"/>
      <c r="HQK74" s="73"/>
      <c r="HQL74" s="73"/>
      <c r="HQM74" s="73"/>
      <c r="HQN74" s="73"/>
      <c r="HQO74" s="73"/>
      <c r="HQP74" s="73"/>
      <c r="HQQ74" s="73"/>
      <c r="HQR74" s="73"/>
      <c r="HQS74" s="73"/>
      <c r="HQT74" s="73"/>
      <c r="HQU74" s="73"/>
      <c r="HQV74" s="73"/>
      <c r="HQW74" s="73"/>
      <c r="HQX74" s="73"/>
      <c r="HQY74" s="73"/>
      <c r="HQZ74" s="73"/>
      <c r="HRA74" s="73"/>
      <c r="HRB74" s="73"/>
      <c r="HRC74" s="73"/>
      <c r="HRD74" s="73"/>
      <c r="HRE74" s="73"/>
      <c r="HRF74" s="73"/>
      <c r="HRG74" s="73"/>
      <c r="HRH74" s="73"/>
      <c r="HRI74" s="73"/>
      <c r="HRJ74" s="73"/>
      <c r="HRK74" s="73"/>
      <c r="HRL74" s="73"/>
      <c r="HRM74" s="73"/>
      <c r="HRN74" s="73"/>
      <c r="HRO74" s="73"/>
      <c r="HRP74" s="73"/>
      <c r="HRQ74" s="73"/>
      <c r="HRR74" s="73"/>
      <c r="HRS74" s="73"/>
      <c r="HRT74" s="73"/>
      <c r="HRU74" s="73"/>
      <c r="HRV74" s="73"/>
      <c r="HRW74" s="73"/>
      <c r="HRX74" s="73"/>
      <c r="HRY74" s="73"/>
      <c r="HRZ74" s="73"/>
      <c r="HSA74" s="73"/>
      <c r="HSB74" s="73"/>
      <c r="HSC74" s="73"/>
      <c r="HSD74" s="73"/>
      <c r="HSE74" s="73"/>
      <c r="HSF74" s="73"/>
      <c r="HSG74" s="73"/>
      <c r="HSH74" s="73"/>
      <c r="HSI74" s="73"/>
      <c r="HSJ74" s="73"/>
      <c r="HSK74" s="73"/>
      <c r="HSL74" s="73"/>
      <c r="HSM74" s="73"/>
      <c r="HSN74" s="73"/>
      <c r="HSO74" s="73"/>
      <c r="HSP74" s="73"/>
      <c r="HSQ74" s="73"/>
      <c r="HSR74" s="73"/>
      <c r="HSS74" s="73"/>
      <c r="HST74" s="73"/>
      <c r="HSU74" s="73"/>
      <c r="HSV74" s="73"/>
      <c r="HSW74" s="73"/>
      <c r="HSX74" s="73"/>
      <c r="HSY74" s="73"/>
      <c r="HSZ74" s="73"/>
      <c r="HTA74" s="73"/>
      <c r="HTB74" s="73"/>
      <c r="HTC74" s="73"/>
      <c r="HTD74" s="73"/>
      <c r="HTE74" s="73"/>
      <c r="HTF74" s="73"/>
      <c r="HTG74" s="73"/>
      <c r="HTH74" s="73"/>
      <c r="HTI74" s="73"/>
      <c r="HTJ74" s="73"/>
      <c r="HTK74" s="73"/>
      <c r="HTL74" s="73"/>
      <c r="HTM74" s="73"/>
      <c r="HTN74" s="73"/>
      <c r="HTO74" s="73"/>
      <c r="HTP74" s="73"/>
      <c r="HTQ74" s="73"/>
      <c r="HTR74" s="73"/>
      <c r="HTS74" s="73"/>
      <c r="HTT74" s="73"/>
      <c r="HTU74" s="73"/>
      <c r="HTV74" s="73"/>
      <c r="HTW74" s="73"/>
      <c r="HTX74" s="73"/>
      <c r="HTY74" s="73"/>
      <c r="HTZ74" s="73"/>
      <c r="HUA74" s="73"/>
      <c r="HUB74" s="73"/>
      <c r="HUC74" s="73"/>
      <c r="HUD74" s="73"/>
      <c r="HUE74" s="73"/>
      <c r="HUF74" s="73"/>
      <c r="HUG74" s="73"/>
      <c r="HUH74" s="73"/>
      <c r="HUI74" s="73"/>
      <c r="HUJ74" s="73"/>
      <c r="HUK74" s="73"/>
      <c r="HUL74" s="73"/>
      <c r="HUM74" s="73"/>
      <c r="HUN74" s="73"/>
      <c r="HUO74" s="73"/>
      <c r="HUP74" s="73"/>
      <c r="HUQ74" s="73"/>
      <c r="HUR74" s="73"/>
      <c r="HUS74" s="73"/>
      <c r="HUT74" s="73"/>
      <c r="HUU74" s="73"/>
      <c r="HUV74" s="73"/>
      <c r="HUW74" s="73"/>
      <c r="HUX74" s="73"/>
      <c r="HUY74" s="73"/>
      <c r="HUZ74" s="73"/>
      <c r="HVA74" s="73"/>
      <c r="HVB74" s="73"/>
      <c r="HVC74" s="73"/>
      <c r="HVD74" s="73"/>
      <c r="HVE74" s="73"/>
      <c r="HVF74" s="73"/>
      <c r="HVG74" s="73"/>
      <c r="HVH74" s="73"/>
      <c r="HVI74" s="73"/>
      <c r="HVJ74" s="73"/>
      <c r="HVK74" s="73"/>
      <c r="HVL74" s="73"/>
      <c r="HVM74" s="73"/>
      <c r="HVN74" s="73"/>
      <c r="HVO74" s="73"/>
      <c r="HVP74" s="73"/>
      <c r="HVQ74" s="73"/>
      <c r="HVR74" s="73"/>
      <c r="HVS74" s="73"/>
      <c r="HVT74" s="73"/>
      <c r="HVU74" s="73"/>
      <c r="HVV74" s="73"/>
      <c r="HVW74" s="73"/>
      <c r="HVX74" s="73"/>
      <c r="HVY74" s="73"/>
      <c r="HVZ74" s="73"/>
      <c r="HWA74" s="73"/>
      <c r="HWB74" s="73"/>
      <c r="HWC74" s="73"/>
      <c r="HWD74" s="73"/>
      <c r="HWE74" s="73"/>
      <c r="HWF74" s="73"/>
      <c r="HWG74" s="73"/>
      <c r="HWH74" s="73"/>
      <c r="HWI74" s="73"/>
      <c r="HWJ74" s="73"/>
      <c r="HWK74" s="73"/>
      <c r="HWL74" s="73"/>
      <c r="HWM74" s="73"/>
      <c r="HWN74" s="73"/>
      <c r="HWO74" s="73"/>
      <c r="HWP74" s="73"/>
      <c r="HWQ74" s="73"/>
      <c r="HWR74" s="73"/>
      <c r="HWS74" s="73"/>
      <c r="HWT74" s="73"/>
      <c r="HWU74" s="73"/>
      <c r="HWV74" s="73"/>
      <c r="HWW74" s="73"/>
      <c r="HWX74" s="73"/>
      <c r="HWY74" s="73"/>
      <c r="HWZ74" s="73"/>
      <c r="HXA74" s="73"/>
      <c r="HXB74" s="73"/>
      <c r="HXC74" s="73"/>
      <c r="HXD74" s="73"/>
      <c r="HXE74" s="73"/>
      <c r="HXF74" s="73"/>
      <c r="HXG74" s="73"/>
      <c r="HXH74" s="73"/>
      <c r="HXI74" s="73"/>
      <c r="HXJ74" s="73"/>
      <c r="HXK74" s="73"/>
      <c r="HXL74" s="73"/>
      <c r="HXM74" s="73"/>
      <c r="HXN74" s="73"/>
      <c r="HXO74" s="73"/>
      <c r="HXP74" s="73"/>
      <c r="HXQ74" s="73"/>
      <c r="HXR74" s="73"/>
      <c r="HXS74" s="73"/>
      <c r="HXT74" s="73"/>
      <c r="HXU74" s="73"/>
      <c r="HXV74" s="73"/>
      <c r="HXW74" s="73"/>
      <c r="HXX74" s="73"/>
      <c r="HXY74" s="73"/>
      <c r="HXZ74" s="73"/>
      <c r="HYA74" s="73"/>
      <c r="HYB74" s="73"/>
      <c r="HYC74" s="73"/>
      <c r="HYD74" s="73"/>
      <c r="HYE74" s="73"/>
      <c r="HYF74" s="73"/>
      <c r="HYG74" s="73"/>
      <c r="HYH74" s="73"/>
      <c r="HYI74" s="73"/>
      <c r="HYJ74" s="73"/>
      <c r="HYK74" s="73"/>
      <c r="HYL74" s="73"/>
      <c r="HYM74" s="73"/>
      <c r="HYN74" s="73"/>
      <c r="HYO74" s="73"/>
      <c r="HYP74" s="73"/>
      <c r="HYQ74" s="73"/>
      <c r="HYR74" s="73"/>
      <c r="HYS74" s="73"/>
      <c r="HYT74" s="73"/>
      <c r="HYU74" s="73"/>
      <c r="HYV74" s="73"/>
      <c r="HYW74" s="73"/>
      <c r="HYX74" s="73"/>
      <c r="HYY74" s="73"/>
      <c r="HYZ74" s="73"/>
      <c r="HZA74" s="73"/>
      <c r="HZB74" s="73"/>
      <c r="HZC74" s="73"/>
      <c r="HZD74" s="73"/>
      <c r="HZE74" s="73"/>
      <c r="HZF74" s="73"/>
      <c r="HZG74" s="73"/>
      <c r="HZH74" s="73"/>
      <c r="HZI74" s="73"/>
      <c r="HZJ74" s="73"/>
      <c r="HZK74" s="73"/>
      <c r="HZL74" s="73"/>
      <c r="HZM74" s="73"/>
      <c r="HZN74" s="73"/>
      <c r="HZO74" s="73"/>
      <c r="HZP74" s="73"/>
      <c r="HZQ74" s="73"/>
      <c r="HZR74" s="73"/>
      <c r="HZS74" s="73"/>
      <c r="HZT74" s="73"/>
      <c r="HZU74" s="73"/>
      <c r="HZV74" s="73"/>
      <c r="HZW74" s="73"/>
      <c r="HZX74" s="73"/>
      <c r="HZY74" s="73"/>
      <c r="HZZ74" s="73"/>
      <c r="IAA74" s="73"/>
      <c r="IAB74" s="73"/>
      <c r="IAC74" s="73"/>
      <c r="IAD74" s="73"/>
      <c r="IAE74" s="73"/>
      <c r="IAF74" s="73"/>
      <c r="IAG74" s="73"/>
      <c r="IAH74" s="73"/>
      <c r="IAI74" s="73"/>
      <c r="IAJ74" s="73"/>
      <c r="IAK74" s="73"/>
      <c r="IAL74" s="73"/>
      <c r="IAM74" s="73"/>
      <c r="IAN74" s="73"/>
      <c r="IAO74" s="73"/>
      <c r="IAP74" s="73"/>
      <c r="IAQ74" s="73"/>
      <c r="IAR74" s="73"/>
      <c r="IAS74" s="73"/>
      <c r="IAT74" s="73"/>
      <c r="IAU74" s="73"/>
      <c r="IAV74" s="73"/>
      <c r="IAW74" s="73"/>
      <c r="IAX74" s="73"/>
      <c r="IAY74" s="73"/>
      <c r="IAZ74" s="73"/>
      <c r="IBA74" s="73"/>
      <c r="IBB74" s="73"/>
      <c r="IBC74" s="73"/>
      <c r="IBD74" s="73"/>
      <c r="IBE74" s="73"/>
      <c r="IBF74" s="73"/>
      <c r="IBG74" s="73"/>
      <c r="IBH74" s="73"/>
      <c r="IBI74" s="73"/>
      <c r="IBJ74" s="73"/>
      <c r="IBK74" s="73"/>
      <c r="IBL74" s="73"/>
      <c r="IBM74" s="73"/>
      <c r="IBN74" s="73"/>
      <c r="IBO74" s="73"/>
      <c r="IBP74" s="73"/>
      <c r="IBQ74" s="73"/>
      <c r="IBR74" s="73"/>
      <c r="IBS74" s="73"/>
      <c r="IBT74" s="73"/>
      <c r="IBU74" s="73"/>
      <c r="IBV74" s="73"/>
      <c r="IBW74" s="73"/>
      <c r="IBX74" s="73"/>
      <c r="IBY74" s="73"/>
      <c r="IBZ74" s="73"/>
      <c r="ICA74" s="73"/>
      <c r="ICB74" s="73"/>
      <c r="ICC74" s="73"/>
      <c r="ICD74" s="73"/>
      <c r="ICE74" s="73"/>
      <c r="ICF74" s="73"/>
      <c r="ICG74" s="73"/>
      <c r="ICH74" s="73"/>
      <c r="ICI74" s="73"/>
      <c r="ICJ74" s="73"/>
      <c r="ICK74" s="73"/>
      <c r="ICL74" s="73"/>
      <c r="ICM74" s="73"/>
      <c r="ICN74" s="73"/>
      <c r="ICO74" s="73"/>
      <c r="ICP74" s="73"/>
      <c r="ICQ74" s="73"/>
      <c r="ICR74" s="73"/>
      <c r="ICS74" s="73"/>
      <c r="ICT74" s="73"/>
      <c r="ICU74" s="73"/>
      <c r="ICV74" s="73"/>
      <c r="ICW74" s="73"/>
      <c r="ICX74" s="73"/>
      <c r="ICY74" s="73"/>
      <c r="ICZ74" s="73"/>
      <c r="IDA74" s="73"/>
      <c r="IDB74" s="73"/>
      <c r="IDC74" s="73"/>
      <c r="IDD74" s="73"/>
      <c r="IDE74" s="73"/>
      <c r="IDF74" s="73"/>
      <c r="IDG74" s="73"/>
      <c r="IDH74" s="73"/>
      <c r="IDI74" s="73"/>
      <c r="IDJ74" s="73"/>
      <c r="IDK74" s="73"/>
      <c r="IDL74" s="73"/>
      <c r="IDM74" s="73"/>
      <c r="IDN74" s="73"/>
      <c r="IDO74" s="73"/>
      <c r="IDP74" s="73"/>
      <c r="IDQ74" s="73"/>
      <c r="IDR74" s="73"/>
      <c r="IDS74" s="73"/>
      <c r="IDT74" s="73"/>
      <c r="IDU74" s="73"/>
      <c r="IDV74" s="73"/>
      <c r="IDW74" s="73"/>
      <c r="IDX74" s="73"/>
      <c r="IDY74" s="73"/>
      <c r="IDZ74" s="73"/>
      <c r="IEA74" s="73"/>
      <c r="IEB74" s="73"/>
      <c r="IEC74" s="73"/>
      <c r="IED74" s="73"/>
      <c r="IEE74" s="73"/>
      <c r="IEF74" s="73"/>
      <c r="IEG74" s="73"/>
      <c r="IEH74" s="73"/>
      <c r="IEI74" s="73"/>
      <c r="IEJ74" s="73"/>
      <c r="IEK74" s="73"/>
      <c r="IEL74" s="73"/>
      <c r="IEM74" s="73"/>
      <c r="IEN74" s="73"/>
      <c r="IEO74" s="73"/>
      <c r="IEP74" s="73"/>
      <c r="IEQ74" s="73"/>
      <c r="IER74" s="73"/>
      <c r="IES74" s="73"/>
      <c r="IET74" s="73"/>
      <c r="IEU74" s="73"/>
      <c r="IEV74" s="73"/>
      <c r="IEW74" s="73"/>
      <c r="IEX74" s="73"/>
      <c r="IEY74" s="73"/>
      <c r="IEZ74" s="73"/>
      <c r="IFA74" s="73"/>
      <c r="IFB74" s="73"/>
      <c r="IFC74" s="73"/>
      <c r="IFD74" s="73"/>
      <c r="IFE74" s="73"/>
      <c r="IFF74" s="73"/>
      <c r="IFG74" s="73"/>
      <c r="IFH74" s="73"/>
      <c r="IFI74" s="73"/>
      <c r="IFJ74" s="73"/>
      <c r="IFK74" s="73"/>
      <c r="IFL74" s="73"/>
      <c r="IFM74" s="73"/>
      <c r="IFN74" s="73"/>
      <c r="IFO74" s="73"/>
      <c r="IFP74" s="73"/>
      <c r="IFQ74" s="73"/>
      <c r="IFR74" s="73"/>
      <c r="IFS74" s="73"/>
      <c r="IFT74" s="73"/>
      <c r="IFU74" s="73"/>
      <c r="IFV74" s="73"/>
      <c r="IFW74" s="73"/>
      <c r="IFX74" s="73"/>
      <c r="IFY74" s="73"/>
      <c r="IFZ74" s="73"/>
      <c r="IGA74" s="73"/>
      <c r="IGB74" s="73"/>
      <c r="IGC74" s="73"/>
      <c r="IGD74" s="73"/>
      <c r="IGE74" s="73"/>
      <c r="IGF74" s="73"/>
      <c r="IGG74" s="73"/>
      <c r="IGH74" s="73"/>
      <c r="IGI74" s="73"/>
      <c r="IGJ74" s="73"/>
      <c r="IGK74" s="73"/>
      <c r="IGL74" s="73"/>
      <c r="IGM74" s="73"/>
      <c r="IGN74" s="73"/>
      <c r="IGO74" s="73"/>
      <c r="IGP74" s="73"/>
      <c r="IGQ74" s="73"/>
      <c r="IGR74" s="73"/>
      <c r="IGS74" s="73"/>
      <c r="IGT74" s="73"/>
      <c r="IGU74" s="73"/>
      <c r="IGV74" s="73"/>
      <c r="IGW74" s="73"/>
      <c r="IGX74" s="73"/>
      <c r="IGY74" s="73"/>
      <c r="IGZ74" s="73"/>
      <c r="IHA74" s="73"/>
      <c r="IHB74" s="73"/>
      <c r="IHC74" s="73"/>
      <c r="IHD74" s="73"/>
      <c r="IHE74" s="73"/>
      <c r="IHF74" s="73"/>
      <c r="IHG74" s="73"/>
      <c r="IHH74" s="73"/>
      <c r="IHI74" s="73"/>
      <c r="IHJ74" s="73"/>
      <c r="IHK74" s="73"/>
      <c r="IHL74" s="73"/>
      <c r="IHM74" s="73"/>
      <c r="IHN74" s="73"/>
      <c r="IHO74" s="73"/>
      <c r="IHP74" s="73"/>
      <c r="IHQ74" s="73"/>
      <c r="IHR74" s="73"/>
      <c r="IHS74" s="73"/>
      <c r="IHT74" s="73"/>
      <c r="IHU74" s="73"/>
      <c r="IHV74" s="73"/>
      <c r="IHW74" s="73"/>
      <c r="IHX74" s="73"/>
      <c r="IHY74" s="73"/>
      <c r="IHZ74" s="73"/>
      <c r="IIA74" s="73"/>
      <c r="IIB74" s="73"/>
      <c r="IIC74" s="73"/>
      <c r="IID74" s="73"/>
      <c r="IIE74" s="73"/>
      <c r="IIF74" s="73"/>
      <c r="IIG74" s="73"/>
      <c r="IIH74" s="73"/>
      <c r="III74" s="73"/>
      <c r="IIJ74" s="73"/>
      <c r="IIK74" s="73"/>
      <c r="IIL74" s="73"/>
      <c r="IIM74" s="73"/>
      <c r="IIN74" s="73"/>
      <c r="IIO74" s="73"/>
      <c r="IIP74" s="73"/>
      <c r="IIQ74" s="73"/>
      <c r="IIR74" s="73"/>
      <c r="IIS74" s="73"/>
      <c r="IIT74" s="73"/>
      <c r="IIU74" s="73"/>
      <c r="IIV74" s="73"/>
      <c r="IIW74" s="73"/>
      <c r="IIX74" s="73"/>
      <c r="IIY74" s="73"/>
      <c r="IIZ74" s="73"/>
      <c r="IJA74" s="73"/>
      <c r="IJB74" s="73"/>
      <c r="IJC74" s="73"/>
      <c r="IJD74" s="73"/>
      <c r="IJE74" s="73"/>
      <c r="IJF74" s="73"/>
      <c r="IJG74" s="73"/>
      <c r="IJH74" s="73"/>
      <c r="IJI74" s="73"/>
      <c r="IJJ74" s="73"/>
      <c r="IJK74" s="73"/>
      <c r="IJL74" s="73"/>
      <c r="IJM74" s="73"/>
      <c r="IJN74" s="73"/>
      <c r="IJO74" s="73"/>
      <c r="IJP74" s="73"/>
      <c r="IJQ74" s="73"/>
      <c r="IJR74" s="73"/>
      <c r="IJS74" s="73"/>
      <c r="IJT74" s="73"/>
      <c r="IJU74" s="73"/>
      <c r="IJV74" s="73"/>
      <c r="IJW74" s="73"/>
      <c r="IJX74" s="73"/>
      <c r="IJY74" s="73"/>
      <c r="IJZ74" s="73"/>
      <c r="IKA74" s="73"/>
      <c r="IKB74" s="73"/>
      <c r="IKC74" s="73"/>
      <c r="IKD74" s="73"/>
      <c r="IKE74" s="73"/>
      <c r="IKF74" s="73"/>
      <c r="IKG74" s="73"/>
      <c r="IKH74" s="73"/>
      <c r="IKI74" s="73"/>
      <c r="IKJ74" s="73"/>
      <c r="IKK74" s="73"/>
      <c r="IKL74" s="73"/>
      <c r="IKM74" s="73"/>
      <c r="IKN74" s="73"/>
      <c r="IKO74" s="73"/>
      <c r="IKP74" s="73"/>
      <c r="IKQ74" s="73"/>
      <c r="IKR74" s="73"/>
      <c r="IKS74" s="73"/>
      <c r="IKT74" s="73"/>
      <c r="IKU74" s="73"/>
      <c r="IKV74" s="73"/>
      <c r="IKW74" s="73"/>
      <c r="IKX74" s="73"/>
      <c r="IKY74" s="73"/>
      <c r="IKZ74" s="73"/>
      <c r="ILA74" s="73"/>
      <c r="ILB74" s="73"/>
      <c r="ILC74" s="73"/>
      <c r="ILD74" s="73"/>
      <c r="ILE74" s="73"/>
      <c r="ILF74" s="73"/>
      <c r="ILG74" s="73"/>
      <c r="ILH74" s="73"/>
      <c r="ILI74" s="73"/>
      <c r="ILJ74" s="73"/>
      <c r="ILK74" s="73"/>
      <c r="ILL74" s="73"/>
      <c r="ILM74" s="73"/>
      <c r="ILN74" s="73"/>
      <c r="ILO74" s="73"/>
      <c r="ILP74" s="73"/>
      <c r="ILQ74" s="73"/>
      <c r="ILR74" s="73"/>
      <c r="ILS74" s="73"/>
      <c r="ILT74" s="73"/>
      <c r="ILU74" s="73"/>
      <c r="ILV74" s="73"/>
      <c r="ILW74" s="73"/>
      <c r="ILX74" s="73"/>
      <c r="ILY74" s="73"/>
      <c r="ILZ74" s="73"/>
      <c r="IMA74" s="73"/>
      <c r="IMB74" s="73"/>
      <c r="IMC74" s="73"/>
      <c r="IMD74" s="73"/>
      <c r="IME74" s="73"/>
      <c r="IMF74" s="73"/>
      <c r="IMG74" s="73"/>
      <c r="IMH74" s="73"/>
      <c r="IMI74" s="73"/>
      <c r="IMJ74" s="73"/>
      <c r="IMK74" s="73"/>
      <c r="IML74" s="73"/>
      <c r="IMM74" s="73"/>
      <c r="IMN74" s="73"/>
      <c r="IMO74" s="73"/>
      <c r="IMP74" s="73"/>
      <c r="IMQ74" s="73"/>
      <c r="IMR74" s="73"/>
      <c r="IMS74" s="73"/>
      <c r="IMT74" s="73"/>
      <c r="IMU74" s="73"/>
      <c r="IMV74" s="73"/>
      <c r="IMW74" s="73"/>
      <c r="IMX74" s="73"/>
      <c r="IMY74" s="73"/>
      <c r="IMZ74" s="73"/>
      <c r="INA74" s="73"/>
      <c r="INB74" s="73"/>
      <c r="INC74" s="73"/>
      <c r="IND74" s="73"/>
      <c r="INE74" s="73"/>
      <c r="INF74" s="73"/>
      <c r="ING74" s="73"/>
      <c r="INH74" s="73"/>
      <c r="INI74" s="73"/>
      <c r="INJ74" s="73"/>
      <c r="INK74" s="73"/>
      <c r="INL74" s="73"/>
      <c r="INM74" s="73"/>
      <c r="INN74" s="73"/>
      <c r="INO74" s="73"/>
      <c r="INP74" s="73"/>
      <c r="INQ74" s="73"/>
      <c r="INR74" s="73"/>
      <c r="INS74" s="73"/>
      <c r="INT74" s="73"/>
      <c r="INU74" s="73"/>
      <c r="INV74" s="73"/>
      <c r="INW74" s="73"/>
      <c r="INX74" s="73"/>
      <c r="INY74" s="73"/>
      <c r="INZ74" s="73"/>
      <c r="IOA74" s="73"/>
      <c r="IOB74" s="73"/>
      <c r="IOC74" s="73"/>
      <c r="IOD74" s="73"/>
      <c r="IOE74" s="73"/>
      <c r="IOF74" s="73"/>
      <c r="IOG74" s="73"/>
      <c r="IOH74" s="73"/>
      <c r="IOI74" s="73"/>
      <c r="IOJ74" s="73"/>
      <c r="IOK74" s="73"/>
      <c r="IOL74" s="73"/>
      <c r="IOM74" s="73"/>
      <c r="ION74" s="73"/>
      <c r="IOO74" s="73"/>
      <c r="IOP74" s="73"/>
      <c r="IOQ74" s="73"/>
      <c r="IOR74" s="73"/>
      <c r="IOS74" s="73"/>
      <c r="IOT74" s="73"/>
      <c r="IOU74" s="73"/>
      <c r="IOV74" s="73"/>
      <c r="IOW74" s="73"/>
      <c r="IOX74" s="73"/>
      <c r="IOY74" s="73"/>
      <c r="IOZ74" s="73"/>
      <c r="IPA74" s="73"/>
      <c r="IPB74" s="73"/>
      <c r="IPC74" s="73"/>
      <c r="IPD74" s="73"/>
      <c r="IPE74" s="73"/>
      <c r="IPF74" s="73"/>
      <c r="IPG74" s="73"/>
      <c r="IPH74" s="73"/>
      <c r="IPI74" s="73"/>
      <c r="IPJ74" s="73"/>
      <c r="IPK74" s="73"/>
      <c r="IPL74" s="73"/>
      <c r="IPM74" s="73"/>
      <c r="IPN74" s="73"/>
      <c r="IPO74" s="73"/>
      <c r="IPP74" s="73"/>
      <c r="IPQ74" s="73"/>
      <c r="IPR74" s="73"/>
      <c r="IPS74" s="73"/>
      <c r="IPT74" s="73"/>
      <c r="IPU74" s="73"/>
      <c r="IPV74" s="73"/>
      <c r="IPW74" s="73"/>
      <c r="IPX74" s="73"/>
      <c r="IPY74" s="73"/>
      <c r="IPZ74" s="73"/>
      <c r="IQA74" s="73"/>
      <c r="IQB74" s="73"/>
      <c r="IQC74" s="73"/>
      <c r="IQD74" s="73"/>
      <c r="IQE74" s="73"/>
      <c r="IQF74" s="73"/>
      <c r="IQG74" s="73"/>
      <c r="IQH74" s="73"/>
      <c r="IQI74" s="73"/>
      <c r="IQJ74" s="73"/>
      <c r="IQK74" s="73"/>
      <c r="IQL74" s="73"/>
      <c r="IQM74" s="73"/>
      <c r="IQN74" s="73"/>
      <c r="IQO74" s="73"/>
      <c r="IQP74" s="73"/>
      <c r="IQQ74" s="73"/>
      <c r="IQR74" s="73"/>
      <c r="IQS74" s="73"/>
      <c r="IQT74" s="73"/>
      <c r="IQU74" s="73"/>
      <c r="IQV74" s="73"/>
      <c r="IQW74" s="73"/>
      <c r="IQX74" s="73"/>
      <c r="IQY74" s="73"/>
      <c r="IQZ74" s="73"/>
      <c r="IRA74" s="73"/>
      <c r="IRB74" s="73"/>
      <c r="IRC74" s="73"/>
      <c r="IRD74" s="73"/>
      <c r="IRE74" s="73"/>
      <c r="IRF74" s="73"/>
      <c r="IRG74" s="73"/>
      <c r="IRH74" s="73"/>
      <c r="IRI74" s="73"/>
      <c r="IRJ74" s="73"/>
      <c r="IRK74" s="73"/>
      <c r="IRL74" s="73"/>
      <c r="IRM74" s="73"/>
      <c r="IRN74" s="73"/>
      <c r="IRO74" s="73"/>
      <c r="IRP74" s="73"/>
      <c r="IRQ74" s="73"/>
      <c r="IRR74" s="73"/>
      <c r="IRS74" s="73"/>
      <c r="IRT74" s="73"/>
      <c r="IRU74" s="73"/>
      <c r="IRV74" s="73"/>
      <c r="IRW74" s="73"/>
      <c r="IRX74" s="73"/>
      <c r="IRY74" s="73"/>
      <c r="IRZ74" s="73"/>
      <c r="ISA74" s="73"/>
      <c r="ISB74" s="73"/>
      <c r="ISC74" s="73"/>
      <c r="ISD74" s="73"/>
      <c r="ISE74" s="73"/>
      <c r="ISF74" s="73"/>
      <c r="ISG74" s="73"/>
      <c r="ISH74" s="73"/>
      <c r="ISI74" s="73"/>
      <c r="ISJ74" s="73"/>
      <c r="ISK74" s="73"/>
      <c r="ISL74" s="73"/>
      <c r="ISM74" s="73"/>
      <c r="ISN74" s="73"/>
      <c r="ISO74" s="73"/>
      <c r="ISP74" s="73"/>
      <c r="ISQ74" s="73"/>
      <c r="ISR74" s="73"/>
      <c r="ISS74" s="73"/>
      <c r="IST74" s="73"/>
      <c r="ISU74" s="73"/>
      <c r="ISV74" s="73"/>
      <c r="ISW74" s="73"/>
      <c r="ISX74" s="73"/>
      <c r="ISY74" s="73"/>
      <c r="ISZ74" s="73"/>
      <c r="ITA74" s="73"/>
      <c r="ITB74" s="73"/>
      <c r="ITC74" s="73"/>
      <c r="ITD74" s="73"/>
      <c r="ITE74" s="73"/>
      <c r="ITF74" s="73"/>
      <c r="ITG74" s="73"/>
      <c r="ITH74" s="73"/>
      <c r="ITI74" s="73"/>
      <c r="ITJ74" s="73"/>
      <c r="ITK74" s="73"/>
      <c r="ITL74" s="73"/>
      <c r="ITM74" s="73"/>
      <c r="ITN74" s="73"/>
      <c r="ITO74" s="73"/>
      <c r="ITP74" s="73"/>
      <c r="ITQ74" s="73"/>
      <c r="ITR74" s="73"/>
      <c r="ITS74" s="73"/>
      <c r="ITT74" s="73"/>
      <c r="ITU74" s="73"/>
      <c r="ITV74" s="73"/>
      <c r="ITW74" s="73"/>
      <c r="ITX74" s="73"/>
      <c r="ITY74" s="73"/>
      <c r="ITZ74" s="73"/>
      <c r="IUA74" s="73"/>
      <c r="IUB74" s="73"/>
      <c r="IUC74" s="73"/>
      <c r="IUD74" s="73"/>
      <c r="IUE74" s="73"/>
      <c r="IUF74" s="73"/>
      <c r="IUG74" s="73"/>
      <c r="IUH74" s="73"/>
      <c r="IUI74" s="73"/>
      <c r="IUJ74" s="73"/>
      <c r="IUK74" s="73"/>
      <c r="IUL74" s="73"/>
      <c r="IUM74" s="73"/>
      <c r="IUN74" s="73"/>
      <c r="IUO74" s="73"/>
      <c r="IUP74" s="73"/>
      <c r="IUQ74" s="73"/>
      <c r="IUR74" s="73"/>
      <c r="IUS74" s="73"/>
      <c r="IUT74" s="73"/>
      <c r="IUU74" s="73"/>
      <c r="IUV74" s="73"/>
      <c r="IUW74" s="73"/>
      <c r="IUX74" s="73"/>
      <c r="IUY74" s="73"/>
      <c r="IUZ74" s="73"/>
      <c r="IVA74" s="73"/>
      <c r="IVB74" s="73"/>
      <c r="IVC74" s="73"/>
      <c r="IVD74" s="73"/>
      <c r="IVE74" s="73"/>
      <c r="IVF74" s="73"/>
      <c r="IVG74" s="73"/>
      <c r="IVH74" s="73"/>
      <c r="IVI74" s="73"/>
      <c r="IVJ74" s="73"/>
      <c r="IVK74" s="73"/>
      <c r="IVL74" s="73"/>
      <c r="IVM74" s="73"/>
      <c r="IVN74" s="73"/>
      <c r="IVO74" s="73"/>
      <c r="IVP74" s="73"/>
      <c r="IVQ74" s="73"/>
      <c r="IVR74" s="73"/>
      <c r="IVS74" s="73"/>
      <c r="IVT74" s="73"/>
      <c r="IVU74" s="73"/>
      <c r="IVV74" s="73"/>
      <c r="IVW74" s="73"/>
      <c r="IVX74" s="73"/>
      <c r="IVY74" s="73"/>
      <c r="IVZ74" s="73"/>
      <c r="IWA74" s="73"/>
      <c r="IWB74" s="73"/>
      <c r="IWC74" s="73"/>
      <c r="IWD74" s="73"/>
      <c r="IWE74" s="73"/>
      <c r="IWF74" s="73"/>
      <c r="IWG74" s="73"/>
      <c r="IWH74" s="73"/>
      <c r="IWI74" s="73"/>
      <c r="IWJ74" s="73"/>
      <c r="IWK74" s="73"/>
      <c r="IWL74" s="73"/>
      <c r="IWM74" s="73"/>
      <c r="IWN74" s="73"/>
      <c r="IWO74" s="73"/>
      <c r="IWP74" s="73"/>
      <c r="IWQ74" s="73"/>
      <c r="IWR74" s="73"/>
      <c r="IWS74" s="73"/>
      <c r="IWT74" s="73"/>
      <c r="IWU74" s="73"/>
      <c r="IWV74" s="73"/>
      <c r="IWW74" s="73"/>
      <c r="IWX74" s="73"/>
      <c r="IWY74" s="73"/>
      <c r="IWZ74" s="73"/>
      <c r="IXA74" s="73"/>
      <c r="IXB74" s="73"/>
      <c r="IXC74" s="73"/>
      <c r="IXD74" s="73"/>
      <c r="IXE74" s="73"/>
      <c r="IXF74" s="73"/>
      <c r="IXG74" s="73"/>
      <c r="IXH74" s="73"/>
      <c r="IXI74" s="73"/>
      <c r="IXJ74" s="73"/>
      <c r="IXK74" s="73"/>
      <c r="IXL74" s="73"/>
      <c r="IXM74" s="73"/>
      <c r="IXN74" s="73"/>
      <c r="IXO74" s="73"/>
      <c r="IXP74" s="73"/>
      <c r="IXQ74" s="73"/>
      <c r="IXR74" s="73"/>
      <c r="IXS74" s="73"/>
      <c r="IXT74" s="73"/>
      <c r="IXU74" s="73"/>
      <c r="IXV74" s="73"/>
      <c r="IXW74" s="73"/>
      <c r="IXX74" s="73"/>
      <c r="IXY74" s="73"/>
      <c r="IXZ74" s="73"/>
      <c r="IYA74" s="73"/>
      <c r="IYB74" s="73"/>
      <c r="IYC74" s="73"/>
      <c r="IYD74" s="73"/>
      <c r="IYE74" s="73"/>
      <c r="IYF74" s="73"/>
      <c r="IYG74" s="73"/>
      <c r="IYH74" s="73"/>
      <c r="IYI74" s="73"/>
      <c r="IYJ74" s="73"/>
      <c r="IYK74" s="73"/>
      <c r="IYL74" s="73"/>
      <c r="IYM74" s="73"/>
      <c r="IYN74" s="73"/>
      <c r="IYO74" s="73"/>
      <c r="IYP74" s="73"/>
      <c r="IYQ74" s="73"/>
      <c r="IYR74" s="73"/>
      <c r="IYS74" s="73"/>
      <c r="IYT74" s="73"/>
      <c r="IYU74" s="73"/>
      <c r="IYV74" s="73"/>
      <c r="IYW74" s="73"/>
      <c r="IYX74" s="73"/>
      <c r="IYY74" s="73"/>
      <c r="IYZ74" s="73"/>
      <c r="IZA74" s="73"/>
      <c r="IZB74" s="73"/>
      <c r="IZC74" s="73"/>
      <c r="IZD74" s="73"/>
      <c r="IZE74" s="73"/>
      <c r="IZF74" s="73"/>
      <c r="IZG74" s="73"/>
      <c r="IZH74" s="73"/>
      <c r="IZI74" s="73"/>
      <c r="IZJ74" s="73"/>
      <c r="IZK74" s="73"/>
      <c r="IZL74" s="73"/>
      <c r="IZM74" s="73"/>
      <c r="IZN74" s="73"/>
      <c r="IZO74" s="73"/>
      <c r="IZP74" s="73"/>
      <c r="IZQ74" s="73"/>
      <c r="IZR74" s="73"/>
      <c r="IZS74" s="73"/>
      <c r="IZT74" s="73"/>
      <c r="IZU74" s="73"/>
      <c r="IZV74" s="73"/>
      <c r="IZW74" s="73"/>
      <c r="IZX74" s="73"/>
      <c r="IZY74" s="73"/>
      <c r="IZZ74" s="73"/>
      <c r="JAA74" s="73"/>
      <c r="JAB74" s="73"/>
      <c r="JAC74" s="73"/>
      <c r="JAD74" s="73"/>
      <c r="JAE74" s="73"/>
      <c r="JAF74" s="73"/>
      <c r="JAG74" s="73"/>
      <c r="JAH74" s="73"/>
      <c r="JAI74" s="73"/>
      <c r="JAJ74" s="73"/>
      <c r="JAK74" s="73"/>
      <c r="JAL74" s="73"/>
      <c r="JAM74" s="73"/>
      <c r="JAN74" s="73"/>
      <c r="JAO74" s="73"/>
      <c r="JAP74" s="73"/>
      <c r="JAQ74" s="73"/>
      <c r="JAR74" s="73"/>
      <c r="JAS74" s="73"/>
      <c r="JAT74" s="73"/>
      <c r="JAU74" s="73"/>
      <c r="JAV74" s="73"/>
      <c r="JAW74" s="73"/>
      <c r="JAX74" s="73"/>
      <c r="JAY74" s="73"/>
      <c r="JAZ74" s="73"/>
      <c r="JBA74" s="73"/>
      <c r="JBB74" s="73"/>
      <c r="JBC74" s="73"/>
      <c r="JBD74" s="73"/>
      <c r="JBE74" s="73"/>
      <c r="JBF74" s="73"/>
      <c r="JBG74" s="73"/>
      <c r="JBH74" s="73"/>
      <c r="JBI74" s="73"/>
      <c r="JBJ74" s="73"/>
      <c r="JBK74" s="73"/>
      <c r="JBL74" s="73"/>
      <c r="JBM74" s="73"/>
      <c r="JBN74" s="73"/>
      <c r="JBO74" s="73"/>
      <c r="JBP74" s="73"/>
      <c r="JBQ74" s="73"/>
      <c r="JBR74" s="73"/>
      <c r="JBS74" s="73"/>
      <c r="JBT74" s="73"/>
      <c r="JBU74" s="73"/>
      <c r="JBV74" s="73"/>
      <c r="JBW74" s="73"/>
      <c r="JBX74" s="73"/>
      <c r="JBY74" s="73"/>
      <c r="JBZ74" s="73"/>
      <c r="JCA74" s="73"/>
      <c r="JCB74" s="73"/>
      <c r="JCC74" s="73"/>
      <c r="JCD74" s="73"/>
      <c r="JCE74" s="73"/>
      <c r="JCF74" s="73"/>
      <c r="JCG74" s="73"/>
      <c r="JCH74" s="73"/>
      <c r="JCI74" s="73"/>
      <c r="JCJ74" s="73"/>
      <c r="JCK74" s="73"/>
      <c r="JCL74" s="73"/>
      <c r="JCM74" s="73"/>
      <c r="JCN74" s="73"/>
      <c r="JCO74" s="73"/>
      <c r="JCP74" s="73"/>
      <c r="JCQ74" s="73"/>
      <c r="JCR74" s="73"/>
      <c r="JCS74" s="73"/>
      <c r="JCT74" s="73"/>
      <c r="JCU74" s="73"/>
      <c r="JCV74" s="73"/>
      <c r="JCW74" s="73"/>
      <c r="JCX74" s="73"/>
      <c r="JCY74" s="73"/>
      <c r="JCZ74" s="73"/>
      <c r="JDA74" s="73"/>
      <c r="JDB74" s="73"/>
      <c r="JDC74" s="73"/>
      <c r="JDD74" s="73"/>
      <c r="JDE74" s="73"/>
      <c r="JDF74" s="73"/>
      <c r="JDG74" s="73"/>
      <c r="JDH74" s="73"/>
      <c r="JDI74" s="73"/>
      <c r="JDJ74" s="73"/>
      <c r="JDK74" s="73"/>
      <c r="JDL74" s="73"/>
      <c r="JDM74" s="73"/>
      <c r="JDN74" s="73"/>
      <c r="JDO74" s="73"/>
      <c r="JDP74" s="73"/>
      <c r="JDQ74" s="73"/>
      <c r="JDR74" s="73"/>
      <c r="JDS74" s="73"/>
      <c r="JDT74" s="73"/>
      <c r="JDU74" s="73"/>
      <c r="JDV74" s="73"/>
      <c r="JDW74" s="73"/>
      <c r="JDX74" s="73"/>
      <c r="JDY74" s="73"/>
      <c r="JDZ74" s="73"/>
      <c r="JEA74" s="73"/>
      <c r="JEB74" s="73"/>
      <c r="JEC74" s="73"/>
      <c r="JED74" s="73"/>
      <c r="JEE74" s="73"/>
      <c r="JEF74" s="73"/>
      <c r="JEG74" s="73"/>
      <c r="JEH74" s="73"/>
      <c r="JEI74" s="73"/>
      <c r="JEJ74" s="73"/>
      <c r="JEK74" s="73"/>
      <c r="JEL74" s="73"/>
      <c r="JEM74" s="73"/>
      <c r="JEN74" s="73"/>
      <c r="JEO74" s="73"/>
      <c r="JEP74" s="73"/>
      <c r="JEQ74" s="73"/>
      <c r="JER74" s="73"/>
      <c r="JES74" s="73"/>
      <c r="JET74" s="73"/>
      <c r="JEU74" s="73"/>
      <c r="JEV74" s="73"/>
      <c r="JEW74" s="73"/>
      <c r="JEX74" s="73"/>
      <c r="JEY74" s="73"/>
      <c r="JEZ74" s="73"/>
      <c r="JFA74" s="73"/>
      <c r="JFB74" s="73"/>
      <c r="JFC74" s="73"/>
      <c r="JFD74" s="73"/>
      <c r="JFE74" s="73"/>
      <c r="JFF74" s="73"/>
      <c r="JFG74" s="73"/>
      <c r="JFH74" s="73"/>
      <c r="JFI74" s="73"/>
      <c r="JFJ74" s="73"/>
      <c r="JFK74" s="73"/>
      <c r="JFL74" s="73"/>
      <c r="JFM74" s="73"/>
      <c r="JFN74" s="73"/>
      <c r="JFO74" s="73"/>
      <c r="JFP74" s="73"/>
      <c r="JFQ74" s="73"/>
      <c r="JFR74" s="73"/>
      <c r="JFS74" s="73"/>
      <c r="JFT74" s="73"/>
      <c r="JFU74" s="73"/>
      <c r="JFV74" s="73"/>
      <c r="JFW74" s="73"/>
      <c r="JFX74" s="73"/>
      <c r="JFY74" s="73"/>
      <c r="JFZ74" s="73"/>
      <c r="JGA74" s="73"/>
      <c r="JGB74" s="73"/>
      <c r="JGC74" s="73"/>
      <c r="JGD74" s="73"/>
      <c r="JGE74" s="73"/>
      <c r="JGF74" s="73"/>
      <c r="JGG74" s="73"/>
      <c r="JGH74" s="73"/>
      <c r="JGI74" s="73"/>
      <c r="JGJ74" s="73"/>
      <c r="JGK74" s="73"/>
      <c r="JGL74" s="73"/>
      <c r="JGM74" s="73"/>
      <c r="JGN74" s="73"/>
      <c r="JGO74" s="73"/>
      <c r="JGP74" s="73"/>
      <c r="JGQ74" s="73"/>
      <c r="JGR74" s="73"/>
      <c r="JGS74" s="73"/>
      <c r="JGT74" s="73"/>
      <c r="JGU74" s="73"/>
      <c r="JGV74" s="73"/>
      <c r="JGW74" s="73"/>
      <c r="JGX74" s="73"/>
      <c r="JGY74" s="73"/>
      <c r="JGZ74" s="73"/>
      <c r="JHA74" s="73"/>
      <c r="JHB74" s="73"/>
      <c r="JHC74" s="73"/>
      <c r="JHD74" s="73"/>
      <c r="JHE74" s="73"/>
      <c r="JHF74" s="73"/>
      <c r="JHG74" s="73"/>
      <c r="JHH74" s="73"/>
      <c r="JHI74" s="73"/>
      <c r="JHJ74" s="73"/>
      <c r="JHK74" s="73"/>
      <c r="JHL74" s="73"/>
      <c r="JHM74" s="73"/>
      <c r="JHN74" s="73"/>
      <c r="JHO74" s="73"/>
      <c r="JHP74" s="73"/>
      <c r="JHQ74" s="73"/>
      <c r="JHR74" s="73"/>
      <c r="JHS74" s="73"/>
      <c r="JHT74" s="73"/>
      <c r="JHU74" s="73"/>
      <c r="JHV74" s="73"/>
      <c r="JHW74" s="73"/>
      <c r="JHX74" s="73"/>
      <c r="JHY74" s="73"/>
      <c r="JHZ74" s="73"/>
      <c r="JIA74" s="73"/>
      <c r="JIB74" s="73"/>
      <c r="JIC74" s="73"/>
      <c r="JID74" s="73"/>
      <c r="JIE74" s="73"/>
      <c r="JIF74" s="73"/>
      <c r="JIG74" s="73"/>
      <c r="JIH74" s="73"/>
      <c r="JII74" s="73"/>
      <c r="JIJ74" s="73"/>
      <c r="JIK74" s="73"/>
      <c r="JIL74" s="73"/>
      <c r="JIM74" s="73"/>
      <c r="JIN74" s="73"/>
      <c r="JIO74" s="73"/>
      <c r="JIP74" s="73"/>
      <c r="JIQ74" s="73"/>
      <c r="JIR74" s="73"/>
      <c r="JIS74" s="73"/>
      <c r="JIT74" s="73"/>
      <c r="JIU74" s="73"/>
      <c r="JIV74" s="73"/>
      <c r="JIW74" s="73"/>
      <c r="JIX74" s="73"/>
      <c r="JIY74" s="73"/>
      <c r="JIZ74" s="73"/>
      <c r="JJA74" s="73"/>
      <c r="JJB74" s="73"/>
      <c r="JJC74" s="73"/>
      <c r="JJD74" s="73"/>
      <c r="JJE74" s="73"/>
      <c r="JJF74" s="73"/>
      <c r="JJG74" s="73"/>
      <c r="JJH74" s="73"/>
      <c r="JJI74" s="73"/>
      <c r="JJJ74" s="73"/>
      <c r="JJK74" s="73"/>
      <c r="JJL74" s="73"/>
      <c r="JJM74" s="73"/>
      <c r="JJN74" s="73"/>
      <c r="JJO74" s="73"/>
      <c r="JJP74" s="73"/>
      <c r="JJQ74" s="73"/>
      <c r="JJR74" s="73"/>
      <c r="JJS74" s="73"/>
      <c r="JJT74" s="73"/>
      <c r="JJU74" s="73"/>
      <c r="JJV74" s="73"/>
      <c r="JJW74" s="73"/>
      <c r="JJX74" s="73"/>
      <c r="JJY74" s="73"/>
      <c r="JJZ74" s="73"/>
      <c r="JKA74" s="73"/>
      <c r="JKB74" s="73"/>
      <c r="JKC74" s="73"/>
      <c r="JKD74" s="73"/>
      <c r="JKE74" s="73"/>
      <c r="JKF74" s="73"/>
      <c r="JKG74" s="73"/>
      <c r="JKH74" s="73"/>
      <c r="JKI74" s="73"/>
      <c r="JKJ74" s="73"/>
      <c r="JKK74" s="73"/>
      <c r="JKL74" s="73"/>
      <c r="JKM74" s="73"/>
      <c r="JKN74" s="73"/>
      <c r="JKO74" s="73"/>
      <c r="JKP74" s="73"/>
      <c r="JKQ74" s="73"/>
      <c r="JKR74" s="73"/>
      <c r="JKS74" s="73"/>
      <c r="JKT74" s="73"/>
      <c r="JKU74" s="73"/>
      <c r="JKV74" s="73"/>
      <c r="JKW74" s="73"/>
      <c r="JKX74" s="73"/>
      <c r="JKY74" s="73"/>
      <c r="JKZ74" s="73"/>
      <c r="JLA74" s="73"/>
      <c r="JLB74" s="73"/>
      <c r="JLC74" s="73"/>
      <c r="JLD74" s="73"/>
      <c r="JLE74" s="73"/>
      <c r="JLF74" s="73"/>
      <c r="JLG74" s="73"/>
      <c r="JLH74" s="73"/>
      <c r="JLI74" s="73"/>
      <c r="JLJ74" s="73"/>
      <c r="JLK74" s="73"/>
      <c r="JLL74" s="73"/>
      <c r="JLM74" s="73"/>
      <c r="JLN74" s="73"/>
      <c r="JLO74" s="73"/>
      <c r="JLP74" s="73"/>
      <c r="JLQ74" s="73"/>
      <c r="JLR74" s="73"/>
      <c r="JLS74" s="73"/>
      <c r="JLT74" s="73"/>
      <c r="JLU74" s="73"/>
      <c r="JLV74" s="73"/>
      <c r="JLW74" s="73"/>
      <c r="JLX74" s="73"/>
      <c r="JLY74" s="73"/>
      <c r="JLZ74" s="73"/>
      <c r="JMA74" s="73"/>
      <c r="JMB74" s="73"/>
      <c r="JMC74" s="73"/>
      <c r="JMD74" s="73"/>
      <c r="JME74" s="73"/>
      <c r="JMF74" s="73"/>
      <c r="JMG74" s="73"/>
      <c r="JMH74" s="73"/>
      <c r="JMI74" s="73"/>
      <c r="JMJ74" s="73"/>
      <c r="JMK74" s="73"/>
      <c r="JML74" s="73"/>
      <c r="JMM74" s="73"/>
      <c r="JMN74" s="73"/>
      <c r="JMO74" s="73"/>
      <c r="JMP74" s="73"/>
      <c r="JMQ74" s="73"/>
      <c r="JMR74" s="73"/>
      <c r="JMS74" s="73"/>
      <c r="JMT74" s="73"/>
      <c r="JMU74" s="73"/>
      <c r="JMV74" s="73"/>
      <c r="JMW74" s="73"/>
      <c r="JMX74" s="73"/>
      <c r="JMY74" s="73"/>
      <c r="JMZ74" s="73"/>
      <c r="JNA74" s="73"/>
      <c r="JNB74" s="73"/>
      <c r="JNC74" s="73"/>
      <c r="JND74" s="73"/>
      <c r="JNE74" s="73"/>
      <c r="JNF74" s="73"/>
      <c r="JNG74" s="73"/>
      <c r="JNH74" s="73"/>
      <c r="JNI74" s="73"/>
      <c r="JNJ74" s="73"/>
      <c r="JNK74" s="73"/>
      <c r="JNL74" s="73"/>
      <c r="JNM74" s="73"/>
      <c r="JNN74" s="73"/>
      <c r="JNO74" s="73"/>
      <c r="JNP74" s="73"/>
      <c r="JNQ74" s="73"/>
      <c r="JNR74" s="73"/>
      <c r="JNS74" s="73"/>
      <c r="JNT74" s="73"/>
      <c r="JNU74" s="73"/>
      <c r="JNV74" s="73"/>
      <c r="JNW74" s="73"/>
      <c r="JNX74" s="73"/>
      <c r="JNY74" s="73"/>
      <c r="JNZ74" s="73"/>
      <c r="JOA74" s="73"/>
      <c r="JOB74" s="73"/>
      <c r="JOC74" s="73"/>
      <c r="JOD74" s="73"/>
      <c r="JOE74" s="73"/>
      <c r="JOF74" s="73"/>
      <c r="JOG74" s="73"/>
      <c r="JOH74" s="73"/>
      <c r="JOI74" s="73"/>
      <c r="JOJ74" s="73"/>
      <c r="JOK74" s="73"/>
      <c r="JOL74" s="73"/>
      <c r="JOM74" s="73"/>
      <c r="JON74" s="73"/>
      <c r="JOO74" s="73"/>
      <c r="JOP74" s="73"/>
      <c r="JOQ74" s="73"/>
      <c r="JOR74" s="73"/>
      <c r="JOS74" s="73"/>
      <c r="JOT74" s="73"/>
      <c r="JOU74" s="73"/>
      <c r="JOV74" s="73"/>
      <c r="JOW74" s="73"/>
      <c r="JOX74" s="73"/>
      <c r="JOY74" s="73"/>
      <c r="JOZ74" s="73"/>
      <c r="JPA74" s="73"/>
      <c r="JPB74" s="73"/>
      <c r="JPC74" s="73"/>
      <c r="JPD74" s="73"/>
      <c r="JPE74" s="73"/>
      <c r="JPF74" s="73"/>
      <c r="JPG74" s="73"/>
      <c r="JPH74" s="73"/>
      <c r="JPI74" s="73"/>
      <c r="JPJ74" s="73"/>
      <c r="JPK74" s="73"/>
      <c r="JPL74" s="73"/>
      <c r="JPM74" s="73"/>
      <c r="JPN74" s="73"/>
      <c r="JPO74" s="73"/>
      <c r="JPP74" s="73"/>
      <c r="JPQ74" s="73"/>
      <c r="JPR74" s="73"/>
      <c r="JPS74" s="73"/>
      <c r="JPT74" s="73"/>
      <c r="JPU74" s="73"/>
      <c r="JPV74" s="73"/>
      <c r="JPW74" s="73"/>
      <c r="JPX74" s="73"/>
      <c r="JPY74" s="73"/>
      <c r="JPZ74" s="73"/>
      <c r="JQA74" s="73"/>
      <c r="JQB74" s="73"/>
      <c r="JQC74" s="73"/>
      <c r="JQD74" s="73"/>
      <c r="JQE74" s="73"/>
      <c r="JQF74" s="73"/>
      <c r="JQG74" s="73"/>
      <c r="JQH74" s="73"/>
      <c r="JQI74" s="73"/>
      <c r="JQJ74" s="73"/>
      <c r="JQK74" s="73"/>
      <c r="JQL74" s="73"/>
      <c r="JQM74" s="73"/>
      <c r="JQN74" s="73"/>
      <c r="JQO74" s="73"/>
      <c r="JQP74" s="73"/>
      <c r="JQQ74" s="73"/>
      <c r="JQR74" s="73"/>
      <c r="JQS74" s="73"/>
      <c r="JQT74" s="73"/>
      <c r="JQU74" s="73"/>
      <c r="JQV74" s="73"/>
      <c r="JQW74" s="73"/>
      <c r="JQX74" s="73"/>
      <c r="JQY74" s="73"/>
      <c r="JQZ74" s="73"/>
      <c r="JRA74" s="73"/>
      <c r="JRB74" s="73"/>
      <c r="JRC74" s="73"/>
      <c r="JRD74" s="73"/>
      <c r="JRE74" s="73"/>
      <c r="JRF74" s="73"/>
      <c r="JRG74" s="73"/>
      <c r="JRH74" s="73"/>
      <c r="JRI74" s="73"/>
      <c r="JRJ74" s="73"/>
      <c r="JRK74" s="73"/>
      <c r="JRL74" s="73"/>
      <c r="JRM74" s="73"/>
      <c r="JRN74" s="73"/>
      <c r="JRO74" s="73"/>
      <c r="JRP74" s="73"/>
      <c r="JRQ74" s="73"/>
      <c r="JRR74" s="73"/>
      <c r="JRS74" s="73"/>
      <c r="JRT74" s="73"/>
      <c r="JRU74" s="73"/>
      <c r="JRV74" s="73"/>
      <c r="JRW74" s="73"/>
      <c r="JRX74" s="73"/>
      <c r="JRY74" s="73"/>
      <c r="JRZ74" s="73"/>
      <c r="JSA74" s="73"/>
      <c r="JSB74" s="73"/>
      <c r="JSC74" s="73"/>
      <c r="JSD74" s="73"/>
      <c r="JSE74" s="73"/>
      <c r="JSF74" s="73"/>
      <c r="JSG74" s="73"/>
      <c r="JSH74" s="73"/>
      <c r="JSI74" s="73"/>
      <c r="JSJ74" s="73"/>
      <c r="JSK74" s="73"/>
      <c r="JSL74" s="73"/>
      <c r="JSM74" s="73"/>
      <c r="JSN74" s="73"/>
      <c r="JSO74" s="73"/>
      <c r="JSP74" s="73"/>
      <c r="JSQ74" s="73"/>
      <c r="JSR74" s="73"/>
      <c r="JSS74" s="73"/>
      <c r="JST74" s="73"/>
      <c r="JSU74" s="73"/>
      <c r="JSV74" s="73"/>
      <c r="JSW74" s="73"/>
      <c r="JSX74" s="73"/>
      <c r="JSY74" s="73"/>
      <c r="JSZ74" s="73"/>
      <c r="JTA74" s="73"/>
      <c r="JTB74" s="73"/>
      <c r="JTC74" s="73"/>
      <c r="JTD74" s="73"/>
      <c r="JTE74" s="73"/>
      <c r="JTF74" s="73"/>
      <c r="JTG74" s="73"/>
      <c r="JTH74" s="73"/>
      <c r="JTI74" s="73"/>
      <c r="JTJ74" s="73"/>
      <c r="JTK74" s="73"/>
      <c r="JTL74" s="73"/>
      <c r="JTM74" s="73"/>
      <c r="JTN74" s="73"/>
      <c r="JTO74" s="73"/>
      <c r="JTP74" s="73"/>
      <c r="JTQ74" s="73"/>
      <c r="JTR74" s="73"/>
      <c r="JTS74" s="73"/>
      <c r="JTT74" s="73"/>
      <c r="JTU74" s="73"/>
      <c r="JTV74" s="73"/>
      <c r="JTW74" s="73"/>
      <c r="JTX74" s="73"/>
      <c r="JTY74" s="73"/>
      <c r="JTZ74" s="73"/>
      <c r="JUA74" s="73"/>
      <c r="JUB74" s="73"/>
      <c r="JUC74" s="73"/>
      <c r="JUD74" s="73"/>
      <c r="JUE74" s="73"/>
      <c r="JUF74" s="73"/>
      <c r="JUG74" s="73"/>
      <c r="JUH74" s="73"/>
      <c r="JUI74" s="73"/>
      <c r="JUJ74" s="73"/>
      <c r="JUK74" s="73"/>
      <c r="JUL74" s="73"/>
      <c r="JUM74" s="73"/>
      <c r="JUN74" s="73"/>
      <c r="JUO74" s="73"/>
      <c r="JUP74" s="73"/>
      <c r="JUQ74" s="73"/>
      <c r="JUR74" s="73"/>
      <c r="JUS74" s="73"/>
      <c r="JUT74" s="73"/>
      <c r="JUU74" s="73"/>
      <c r="JUV74" s="73"/>
      <c r="JUW74" s="73"/>
      <c r="JUX74" s="73"/>
      <c r="JUY74" s="73"/>
      <c r="JUZ74" s="73"/>
      <c r="JVA74" s="73"/>
      <c r="JVB74" s="73"/>
      <c r="JVC74" s="73"/>
      <c r="JVD74" s="73"/>
      <c r="JVE74" s="73"/>
      <c r="JVF74" s="73"/>
      <c r="JVG74" s="73"/>
      <c r="JVH74" s="73"/>
      <c r="JVI74" s="73"/>
      <c r="JVJ74" s="73"/>
      <c r="JVK74" s="73"/>
      <c r="JVL74" s="73"/>
      <c r="JVM74" s="73"/>
      <c r="JVN74" s="73"/>
      <c r="JVO74" s="73"/>
      <c r="JVP74" s="73"/>
      <c r="JVQ74" s="73"/>
      <c r="JVR74" s="73"/>
      <c r="JVS74" s="73"/>
      <c r="JVT74" s="73"/>
      <c r="JVU74" s="73"/>
      <c r="JVV74" s="73"/>
      <c r="JVW74" s="73"/>
      <c r="JVX74" s="73"/>
      <c r="JVY74" s="73"/>
      <c r="JVZ74" s="73"/>
      <c r="JWA74" s="73"/>
      <c r="JWB74" s="73"/>
      <c r="JWC74" s="73"/>
      <c r="JWD74" s="73"/>
      <c r="JWE74" s="73"/>
      <c r="JWF74" s="73"/>
      <c r="JWG74" s="73"/>
      <c r="JWH74" s="73"/>
      <c r="JWI74" s="73"/>
      <c r="JWJ74" s="73"/>
      <c r="JWK74" s="73"/>
      <c r="JWL74" s="73"/>
      <c r="JWM74" s="73"/>
      <c r="JWN74" s="73"/>
      <c r="JWO74" s="73"/>
      <c r="JWP74" s="73"/>
      <c r="JWQ74" s="73"/>
      <c r="JWR74" s="73"/>
      <c r="JWS74" s="73"/>
      <c r="JWT74" s="73"/>
      <c r="JWU74" s="73"/>
      <c r="JWV74" s="73"/>
      <c r="JWW74" s="73"/>
      <c r="JWX74" s="73"/>
      <c r="JWY74" s="73"/>
      <c r="JWZ74" s="73"/>
      <c r="JXA74" s="73"/>
      <c r="JXB74" s="73"/>
      <c r="JXC74" s="73"/>
      <c r="JXD74" s="73"/>
      <c r="JXE74" s="73"/>
      <c r="JXF74" s="73"/>
      <c r="JXG74" s="73"/>
      <c r="JXH74" s="73"/>
      <c r="JXI74" s="73"/>
      <c r="JXJ74" s="73"/>
      <c r="JXK74" s="73"/>
      <c r="JXL74" s="73"/>
      <c r="JXM74" s="73"/>
      <c r="JXN74" s="73"/>
      <c r="JXO74" s="73"/>
      <c r="JXP74" s="73"/>
      <c r="JXQ74" s="73"/>
      <c r="JXR74" s="73"/>
      <c r="JXS74" s="73"/>
      <c r="JXT74" s="73"/>
      <c r="JXU74" s="73"/>
      <c r="JXV74" s="73"/>
      <c r="JXW74" s="73"/>
      <c r="JXX74" s="73"/>
      <c r="JXY74" s="73"/>
      <c r="JXZ74" s="73"/>
      <c r="JYA74" s="73"/>
      <c r="JYB74" s="73"/>
      <c r="JYC74" s="73"/>
      <c r="JYD74" s="73"/>
      <c r="JYE74" s="73"/>
      <c r="JYF74" s="73"/>
      <c r="JYG74" s="73"/>
      <c r="JYH74" s="73"/>
      <c r="JYI74" s="73"/>
      <c r="JYJ74" s="73"/>
      <c r="JYK74" s="73"/>
      <c r="JYL74" s="73"/>
      <c r="JYM74" s="73"/>
      <c r="JYN74" s="73"/>
      <c r="JYO74" s="73"/>
      <c r="JYP74" s="73"/>
      <c r="JYQ74" s="73"/>
      <c r="JYR74" s="73"/>
      <c r="JYS74" s="73"/>
      <c r="JYT74" s="73"/>
      <c r="JYU74" s="73"/>
      <c r="JYV74" s="73"/>
      <c r="JYW74" s="73"/>
      <c r="JYX74" s="73"/>
      <c r="JYY74" s="73"/>
      <c r="JYZ74" s="73"/>
      <c r="JZA74" s="73"/>
      <c r="JZB74" s="73"/>
      <c r="JZC74" s="73"/>
      <c r="JZD74" s="73"/>
      <c r="JZE74" s="73"/>
      <c r="JZF74" s="73"/>
      <c r="JZG74" s="73"/>
      <c r="JZH74" s="73"/>
      <c r="JZI74" s="73"/>
      <c r="JZJ74" s="73"/>
      <c r="JZK74" s="73"/>
      <c r="JZL74" s="73"/>
      <c r="JZM74" s="73"/>
      <c r="JZN74" s="73"/>
      <c r="JZO74" s="73"/>
      <c r="JZP74" s="73"/>
      <c r="JZQ74" s="73"/>
      <c r="JZR74" s="73"/>
      <c r="JZS74" s="73"/>
      <c r="JZT74" s="73"/>
      <c r="JZU74" s="73"/>
      <c r="JZV74" s="73"/>
      <c r="JZW74" s="73"/>
      <c r="JZX74" s="73"/>
      <c r="JZY74" s="73"/>
      <c r="JZZ74" s="73"/>
      <c r="KAA74" s="73"/>
      <c r="KAB74" s="73"/>
      <c r="KAC74" s="73"/>
      <c r="KAD74" s="73"/>
      <c r="KAE74" s="73"/>
      <c r="KAF74" s="73"/>
      <c r="KAG74" s="73"/>
      <c r="KAH74" s="73"/>
      <c r="KAI74" s="73"/>
      <c r="KAJ74" s="73"/>
      <c r="KAK74" s="73"/>
      <c r="KAL74" s="73"/>
      <c r="KAM74" s="73"/>
      <c r="KAN74" s="73"/>
      <c r="KAO74" s="73"/>
      <c r="KAP74" s="73"/>
      <c r="KAQ74" s="73"/>
      <c r="KAR74" s="73"/>
      <c r="KAS74" s="73"/>
      <c r="KAT74" s="73"/>
      <c r="KAU74" s="73"/>
      <c r="KAV74" s="73"/>
      <c r="KAW74" s="73"/>
      <c r="KAX74" s="73"/>
      <c r="KAY74" s="73"/>
      <c r="KAZ74" s="73"/>
      <c r="KBA74" s="73"/>
      <c r="KBB74" s="73"/>
      <c r="KBC74" s="73"/>
      <c r="KBD74" s="73"/>
      <c r="KBE74" s="73"/>
      <c r="KBF74" s="73"/>
      <c r="KBG74" s="73"/>
      <c r="KBH74" s="73"/>
      <c r="KBI74" s="73"/>
      <c r="KBJ74" s="73"/>
      <c r="KBK74" s="73"/>
      <c r="KBL74" s="73"/>
      <c r="KBM74" s="73"/>
      <c r="KBN74" s="73"/>
      <c r="KBO74" s="73"/>
      <c r="KBP74" s="73"/>
      <c r="KBQ74" s="73"/>
      <c r="KBR74" s="73"/>
      <c r="KBS74" s="73"/>
      <c r="KBT74" s="73"/>
      <c r="KBU74" s="73"/>
      <c r="KBV74" s="73"/>
      <c r="KBW74" s="73"/>
      <c r="KBX74" s="73"/>
      <c r="KBY74" s="73"/>
      <c r="KBZ74" s="73"/>
      <c r="KCA74" s="73"/>
      <c r="KCB74" s="73"/>
      <c r="KCC74" s="73"/>
      <c r="KCD74" s="73"/>
      <c r="KCE74" s="73"/>
      <c r="KCF74" s="73"/>
      <c r="KCG74" s="73"/>
      <c r="KCH74" s="73"/>
      <c r="KCI74" s="73"/>
      <c r="KCJ74" s="73"/>
      <c r="KCK74" s="73"/>
      <c r="KCL74" s="73"/>
      <c r="KCM74" s="73"/>
      <c r="KCN74" s="73"/>
      <c r="KCO74" s="73"/>
      <c r="KCP74" s="73"/>
      <c r="KCQ74" s="73"/>
      <c r="KCR74" s="73"/>
      <c r="KCS74" s="73"/>
      <c r="KCT74" s="73"/>
      <c r="KCU74" s="73"/>
      <c r="KCV74" s="73"/>
      <c r="KCW74" s="73"/>
      <c r="KCX74" s="73"/>
      <c r="KCY74" s="73"/>
      <c r="KCZ74" s="73"/>
      <c r="KDA74" s="73"/>
      <c r="KDB74" s="73"/>
      <c r="KDC74" s="73"/>
      <c r="KDD74" s="73"/>
      <c r="KDE74" s="73"/>
      <c r="KDF74" s="73"/>
      <c r="KDG74" s="73"/>
      <c r="KDH74" s="73"/>
      <c r="KDI74" s="73"/>
      <c r="KDJ74" s="73"/>
      <c r="KDK74" s="73"/>
      <c r="KDL74" s="73"/>
      <c r="KDM74" s="73"/>
      <c r="KDN74" s="73"/>
      <c r="KDO74" s="73"/>
      <c r="KDP74" s="73"/>
      <c r="KDQ74" s="73"/>
      <c r="KDR74" s="73"/>
      <c r="KDS74" s="73"/>
      <c r="KDT74" s="73"/>
      <c r="KDU74" s="73"/>
      <c r="KDV74" s="73"/>
      <c r="KDW74" s="73"/>
      <c r="KDX74" s="73"/>
      <c r="KDY74" s="73"/>
      <c r="KDZ74" s="73"/>
      <c r="KEA74" s="73"/>
      <c r="KEB74" s="73"/>
      <c r="KEC74" s="73"/>
      <c r="KED74" s="73"/>
      <c r="KEE74" s="73"/>
      <c r="KEF74" s="73"/>
      <c r="KEG74" s="73"/>
      <c r="KEH74" s="73"/>
      <c r="KEI74" s="73"/>
      <c r="KEJ74" s="73"/>
      <c r="KEK74" s="73"/>
      <c r="KEL74" s="73"/>
      <c r="KEM74" s="73"/>
      <c r="KEN74" s="73"/>
      <c r="KEO74" s="73"/>
      <c r="KEP74" s="73"/>
      <c r="KEQ74" s="73"/>
      <c r="KER74" s="73"/>
      <c r="KES74" s="73"/>
      <c r="KET74" s="73"/>
      <c r="KEU74" s="73"/>
      <c r="KEV74" s="73"/>
      <c r="KEW74" s="73"/>
      <c r="KEX74" s="73"/>
      <c r="KEY74" s="73"/>
      <c r="KEZ74" s="73"/>
      <c r="KFA74" s="73"/>
      <c r="KFB74" s="73"/>
      <c r="KFC74" s="73"/>
      <c r="KFD74" s="73"/>
      <c r="KFE74" s="73"/>
      <c r="KFF74" s="73"/>
      <c r="KFG74" s="73"/>
      <c r="KFH74" s="73"/>
      <c r="KFI74" s="73"/>
      <c r="KFJ74" s="73"/>
      <c r="KFK74" s="73"/>
      <c r="KFL74" s="73"/>
      <c r="KFM74" s="73"/>
      <c r="KFN74" s="73"/>
      <c r="KFO74" s="73"/>
      <c r="KFP74" s="73"/>
      <c r="KFQ74" s="73"/>
      <c r="KFR74" s="73"/>
      <c r="KFS74" s="73"/>
      <c r="KFT74" s="73"/>
      <c r="KFU74" s="73"/>
      <c r="KFV74" s="73"/>
      <c r="KFW74" s="73"/>
      <c r="KFX74" s="73"/>
      <c r="KFY74" s="73"/>
      <c r="KFZ74" s="73"/>
      <c r="KGA74" s="73"/>
      <c r="KGB74" s="73"/>
      <c r="KGC74" s="73"/>
      <c r="KGD74" s="73"/>
      <c r="KGE74" s="73"/>
      <c r="KGF74" s="73"/>
      <c r="KGG74" s="73"/>
      <c r="KGH74" s="73"/>
      <c r="KGI74" s="73"/>
      <c r="KGJ74" s="73"/>
      <c r="KGK74" s="73"/>
      <c r="KGL74" s="73"/>
      <c r="KGM74" s="73"/>
      <c r="KGN74" s="73"/>
      <c r="KGO74" s="73"/>
      <c r="KGP74" s="73"/>
      <c r="KGQ74" s="73"/>
      <c r="KGR74" s="73"/>
      <c r="KGS74" s="73"/>
      <c r="KGT74" s="73"/>
      <c r="KGU74" s="73"/>
      <c r="KGV74" s="73"/>
      <c r="KGW74" s="73"/>
      <c r="KGX74" s="73"/>
      <c r="KGY74" s="73"/>
      <c r="KGZ74" s="73"/>
      <c r="KHA74" s="73"/>
      <c r="KHB74" s="73"/>
      <c r="KHC74" s="73"/>
      <c r="KHD74" s="73"/>
      <c r="KHE74" s="73"/>
      <c r="KHF74" s="73"/>
      <c r="KHG74" s="73"/>
      <c r="KHH74" s="73"/>
      <c r="KHI74" s="73"/>
      <c r="KHJ74" s="73"/>
      <c r="KHK74" s="73"/>
      <c r="KHL74" s="73"/>
      <c r="KHM74" s="73"/>
      <c r="KHN74" s="73"/>
      <c r="KHO74" s="73"/>
      <c r="KHP74" s="73"/>
      <c r="KHQ74" s="73"/>
      <c r="KHR74" s="73"/>
      <c r="KHS74" s="73"/>
      <c r="KHT74" s="73"/>
      <c r="KHU74" s="73"/>
      <c r="KHV74" s="73"/>
      <c r="KHW74" s="73"/>
      <c r="KHX74" s="73"/>
      <c r="KHY74" s="73"/>
      <c r="KHZ74" s="73"/>
      <c r="KIA74" s="73"/>
      <c r="KIB74" s="73"/>
      <c r="KIC74" s="73"/>
      <c r="KID74" s="73"/>
      <c r="KIE74" s="73"/>
      <c r="KIF74" s="73"/>
      <c r="KIG74" s="73"/>
      <c r="KIH74" s="73"/>
      <c r="KII74" s="73"/>
      <c r="KIJ74" s="73"/>
      <c r="KIK74" s="73"/>
      <c r="KIL74" s="73"/>
      <c r="KIM74" s="73"/>
      <c r="KIN74" s="73"/>
      <c r="KIO74" s="73"/>
      <c r="KIP74" s="73"/>
      <c r="KIQ74" s="73"/>
      <c r="KIR74" s="73"/>
      <c r="KIS74" s="73"/>
      <c r="KIT74" s="73"/>
      <c r="KIU74" s="73"/>
      <c r="KIV74" s="73"/>
      <c r="KIW74" s="73"/>
      <c r="KIX74" s="73"/>
      <c r="KIY74" s="73"/>
      <c r="KIZ74" s="73"/>
      <c r="KJA74" s="73"/>
      <c r="KJB74" s="73"/>
      <c r="KJC74" s="73"/>
      <c r="KJD74" s="73"/>
      <c r="KJE74" s="73"/>
      <c r="KJF74" s="73"/>
      <c r="KJG74" s="73"/>
      <c r="KJH74" s="73"/>
      <c r="KJI74" s="73"/>
      <c r="KJJ74" s="73"/>
      <c r="KJK74" s="73"/>
      <c r="KJL74" s="73"/>
      <c r="KJM74" s="73"/>
      <c r="KJN74" s="73"/>
      <c r="KJO74" s="73"/>
      <c r="KJP74" s="73"/>
      <c r="KJQ74" s="73"/>
      <c r="KJR74" s="73"/>
      <c r="KJS74" s="73"/>
      <c r="KJT74" s="73"/>
      <c r="KJU74" s="73"/>
      <c r="KJV74" s="73"/>
      <c r="KJW74" s="73"/>
      <c r="KJX74" s="73"/>
      <c r="KJY74" s="73"/>
      <c r="KJZ74" s="73"/>
      <c r="KKA74" s="73"/>
      <c r="KKB74" s="73"/>
      <c r="KKC74" s="73"/>
      <c r="KKD74" s="73"/>
      <c r="KKE74" s="73"/>
      <c r="KKF74" s="73"/>
      <c r="KKG74" s="73"/>
      <c r="KKH74" s="73"/>
      <c r="KKI74" s="73"/>
      <c r="KKJ74" s="73"/>
      <c r="KKK74" s="73"/>
      <c r="KKL74" s="73"/>
      <c r="KKM74" s="73"/>
      <c r="KKN74" s="73"/>
      <c r="KKO74" s="73"/>
      <c r="KKP74" s="73"/>
      <c r="KKQ74" s="73"/>
      <c r="KKR74" s="73"/>
      <c r="KKS74" s="73"/>
      <c r="KKT74" s="73"/>
      <c r="KKU74" s="73"/>
      <c r="KKV74" s="73"/>
      <c r="KKW74" s="73"/>
      <c r="KKX74" s="73"/>
      <c r="KKY74" s="73"/>
      <c r="KKZ74" s="73"/>
      <c r="KLA74" s="73"/>
      <c r="KLB74" s="73"/>
      <c r="KLC74" s="73"/>
      <c r="KLD74" s="73"/>
      <c r="KLE74" s="73"/>
      <c r="KLF74" s="73"/>
      <c r="KLG74" s="73"/>
      <c r="KLH74" s="73"/>
      <c r="KLI74" s="73"/>
      <c r="KLJ74" s="73"/>
      <c r="KLK74" s="73"/>
      <c r="KLL74" s="73"/>
      <c r="KLM74" s="73"/>
      <c r="KLN74" s="73"/>
      <c r="KLO74" s="73"/>
      <c r="KLP74" s="73"/>
      <c r="KLQ74" s="73"/>
      <c r="KLR74" s="73"/>
      <c r="KLS74" s="73"/>
      <c r="KLT74" s="73"/>
      <c r="KLU74" s="73"/>
      <c r="KLV74" s="73"/>
      <c r="KLW74" s="73"/>
      <c r="KLX74" s="73"/>
      <c r="KLY74" s="73"/>
      <c r="KLZ74" s="73"/>
      <c r="KMA74" s="73"/>
      <c r="KMB74" s="73"/>
      <c r="KMC74" s="73"/>
      <c r="KMD74" s="73"/>
      <c r="KME74" s="73"/>
      <c r="KMF74" s="73"/>
      <c r="KMG74" s="73"/>
      <c r="KMH74" s="73"/>
      <c r="KMI74" s="73"/>
      <c r="KMJ74" s="73"/>
      <c r="KMK74" s="73"/>
      <c r="KML74" s="73"/>
      <c r="KMM74" s="73"/>
      <c r="KMN74" s="73"/>
      <c r="KMO74" s="73"/>
      <c r="KMP74" s="73"/>
      <c r="KMQ74" s="73"/>
      <c r="KMR74" s="73"/>
      <c r="KMS74" s="73"/>
      <c r="KMT74" s="73"/>
      <c r="KMU74" s="73"/>
      <c r="KMV74" s="73"/>
      <c r="KMW74" s="73"/>
      <c r="KMX74" s="73"/>
      <c r="KMY74" s="73"/>
      <c r="KMZ74" s="73"/>
      <c r="KNA74" s="73"/>
      <c r="KNB74" s="73"/>
      <c r="KNC74" s="73"/>
      <c r="KND74" s="73"/>
      <c r="KNE74" s="73"/>
      <c r="KNF74" s="73"/>
      <c r="KNG74" s="73"/>
      <c r="KNH74" s="73"/>
      <c r="KNI74" s="73"/>
      <c r="KNJ74" s="73"/>
      <c r="KNK74" s="73"/>
      <c r="KNL74" s="73"/>
      <c r="KNM74" s="73"/>
      <c r="KNN74" s="73"/>
      <c r="KNO74" s="73"/>
      <c r="KNP74" s="73"/>
      <c r="KNQ74" s="73"/>
      <c r="KNR74" s="73"/>
      <c r="KNS74" s="73"/>
      <c r="KNT74" s="73"/>
      <c r="KNU74" s="73"/>
      <c r="KNV74" s="73"/>
      <c r="KNW74" s="73"/>
      <c r="KNX74" s="73"/>
      <c r="KNY74" s="73"/>
      <c r="KNZ74" s="73"/>
      <c r="KOA74" s="73"/>
      <c r="KOB74" s="73"/>
      <c r="KOC74" s="73"/>
      <c r="KOD74" s="73"/>
      <c r="KOE74" s="73"/>
      <c r="KOF74" s="73"/>
      <c r="KOG74" s="73"/>
      <c r="KOH74" s="73"/>
      <c r="KOI74" s="73"/>
      <c r="KOJ74" s="73"/>
      <c r="KOK74" s="73"/>
      <c r="KOL74" s="73"/>
      <c r="KOM74" s="73"/>
      <c r="KON74" s="73"/>
      <c r="KOO74" s="73"/>
      <c r="KOP74" s="73"/>
      <c r="KOQ74" s="73"/>
      <c r="KOR74" s="73"/>
      <c r="KOS74" s="73"/>
      <c r="KOT74" s="73"/>
      <c r="KOU74" s="73"/>
      <c r="KOV74" s="73"/>
      <c r="KOW74" s="73"/>
      <c r="KOX74" s="73"/>
      <c r="KOY74" s="73"/>
      <c r="KOZ74" s="73"/>
      <c r="KPA74" s="73"/>
      <c r="KPB74" s="73"/>
      <c r="KPC74" s="73"/>
      <c r="KPD74" s="73"/>
      <c r="KPE74" s="73"/>
      <c r="KPF74" s="73"/>
      <c r="KPG74" s="73"/>
      <c r="KPH74" s="73"/>
      <c r="KPI74" s="73"/>
      <c r="KPJ74" s="73"/>
      <c r="KPK74" s="73"/>
      <c r="KPL74" s="73"/>
      <c r="KPM74" s="73"/>
      <c r="KPN74" s="73"/>
      <c r="KPO74" s="73"/>
      <c r="KPP74" s="73"/>
      <c r="KPQ74" s="73"/>
      <c r="KPR74" s="73"/>
      <c r="KPS74" s="73"/>
      <c r="KPT74" s="73"/>
      <c r="KPU74" s="73"/>
      <c r="KPV74" s="73"/>
      <c r="KPW74" s="73"/>
      <c r="KPX74" s="73"/>
      <c r="KPY74" s="73"/>
      <c r="KPZ74" s="73"/>
      <c r="KQA74" s="73"/>
      <c r="KQB74" s="73"/>
      <c r="KQC74" s="73"/>
      <c r="KQD74" s="73"/>
      <c r="KQE74" s="73"/>
      <c r="KQF74" s="73"/>
      <c r="KQG74" s="73"/>
      <c r="KQH74" s="73"/>
      <c r="KQI74" s="73"/>
      <c r="KQJ74" s="73"/>
      <c r="KQK74" s="73"/>
      <c r="KQL74" s="73"/>
      <c r="KQM74" s="73"/>
      <c r="KQN74" s="73"/>
      <c r="KQO74" s="73"/>
      <c r="KQP74" s="73"/>
      <c r="KQQ74" s="73"/>
      <c r="KQR74" s="73"/>
      <c r="KQS74" s="73"/>
      <c r="KQT74" s="73"/>
      <c r="KQU74" s="73"/>
      <c r="KQV74" s="73"/>
      <c r="KQW74" s="73"/>
      <c r="KQX74" s="73"/>
      <c r="KQY74" s="73"/>
      <c r="KQZ74" s="73"/>
      <c r="KRA74" s="73"/>
      <c r="KRB74" s="73"/>
      <c r="KRC74" s="73"/>
      <c r="KRD74" s="73"/>
      <c r="KRE74" s="73"/>
      <c r="KRF74" s="73"/>
      <c r="KRG74" s="73"/>
      <c r="KRH74" s="73"/>
      <c r="KRI74" s="73"/>
      <c r="KRJ74" s="73"/>
      <c r="KRK74" s="73"/>
      <c r="KRL74" s="73"/>
      <c r="KRM74" s="73"/>
      <c r="KRN74" s="73"/>
      <c r="KRO74" s="73"/>
      <c r="KRP74" s="73"/>
      <c r="KRQ74" s="73"/>
      <c r="KRR74" s="73"/>
      <c r="KRS74" s="73"/>
      <c r="KRT74" s="73"/>
      <c r="KRU74" s="73"/>
      <c r="KRV74" s="73"/>
      <c r="KRW74" s="73"/>
      <c r="KRX74" s="73"/>
      <c r="KRY74" s="73"/>
      <c r="KRZ74" s="73"/>
      <c r="KSA74" s="73"/>
      <c r="KSB74" s="73"/>
      <c r="KSC74" s="73"/>
      <c r="KSD74" s="73"/>
      <c r="KSE74" s="73"/>
      <c r="KSF74" s="73"/>
      <c r="KSG74" s="73"/>
      <c r="KSH74" s="73"/>
      <c r="KSI74" s="73"/>
      <c r="KSJ74" s="73"/>
      <c r="KSK74" s="73"/>
      <c r="KSL74" s="73"/>
      <c r="KSM74" s="73"/>
      <c r="KSN74" s="73"/>
      <c r="KSO74" s="73"/>
      <c r="KSP74" s="73"/>
      <c r="KSQ74" s="73"/>
      <c r="KSR74" s="73"/>
      <c r="KSS74" s="73"/>
      <c r="KST74" s="73"/>
      <c r="KSU74" s="73"/>
      <c r="KSV74" s="73"/>
      <c r="KSW74" s="73"/>
      <c r="KSX74" s="73"/>
      <c r="KSY74" s="73"/>
      <c r="KSZ74" s="73"/>
      <c r="KTA74" s="73"/>
      <c r="KTB74" s="73"/>
      <c r="KTC74" s="73"/>
      <c r="KTD74" s="73"/>
      <c r="KTE74" s="73"/>
      <c r="KTF74" s="73"/>
      <c r="KTG74" s="73"/>
      <c r="KTH74" s="73"/>
      <c r="KTI74" s="73"/>
      <c r="KTJ74" s="73"/>
      <c r="KTK74" s="73"/>
      <c r="KTL74" s="73"/>
      <c r="KTM74" s="73"/>
      <c r="KTN74" s="73"/>
      <c r="KTO74" s="73"/>
      <c r="KTP74" s="73"/>
      <c r="KTQ74" s="73"/>
      <c r="KTR74" s="73"/>
      <c r="KTS74" s="73"/>
      <c r="KTT74" s="73"/>
      <c r="KTU74" s="73"/>
      <c r="KTV74" s="73"/>
      <c r="KTW74" s="73"/>
      <c r="KTX74" s="73"/>
      <c r="KTY74" s="73"/>
      <c r="KTZ74" s="73"/>
      <c r="KUA74" s="73"/>
      <c r="KUB74" s="73"/>
      <c r="KUC74" s="73"/>
      <c r="KUD74" s="73"/>
      <c r="KUE74" s="73"/>
      <c r="KUF74" s="73"/>
      <c r="KUG74" s="73"/>
      <c r="KUH74" s="73"/>
      <c r="KUI74" s="73"/>
      <c r="KUJ74" s="73"/>
      <c r="KUK74" s="73"/>
      <c r="KUL74" s="73"/>
      <c r="KUM74" s="73"/>
      <c r="KUN74" s="73"/>
      <c r="KUO74" s="73"/>
      <c r="KUP74" s="73"/>
      <c r="KUQ74" s="73"/>
      <c r="KUR74" s="73"/>
      <c r="KUS74" s="73"/>
      <c r="KUT74" s="73"/>
      <c r="KUU74" s="73"/>
      <c r="KUV74" s="73"/>
      <c r="KUW74" s="73"/>
      <c r="KUX74" s="73"/>
      <c r="KUY74" s="73"/>
      <c r="KUZ74" s="73"/>
      <c r="KVA74" s="73"/>
      <c r="KVB74" s="73"/>
      <c r="KVC74" s="73"/>
      <c r="KVD74" s="73"/>
      <c r="KVE74" s="73"/>
      <c r="KVF74" s="73"/>
      <c r="KVG74" s="73"/>
      <c r="KVH74" s="73"/>
      <c r="KVI74" s="73"/>
      <c r="KVJ74" s="73"/>
      <c r="KVK74" s="73"/>
      <c r="KVL74" s="73"/>
      <c r="KVM74" s="73"/>
      <c r="KVN74" s="73"/>
      <c r="KVO74" s="73"/>
      <c r="KVP74" s="73"/>
      <c r="KVQ74" s="73"/>
      <c r="KVR74" s="73"/>
      <c r="KVS74" s="73"/>
      <c r="KVT74" s="73"/>
      <c r="KVU74" s="73"/>
      <c r="KVV74" s="73"/>
      <c r="KVW74" s="73"/>
      <c r="KVX74" s="73"/>
      <c r="KVY74" s="73"/>
      <c r="KVZ74" s="73"/>
      <c r="KWA74" s="73"/>
      <c r="KWB74" s="73"/>
      <c r="KWC74" s="73"/>
      <c r="KWD74" s="73"/>
      <c r="KWE74" s="73"/>
      <c r="KWF74" s="73"/>
      <c r="KWG74" s="73"/>
      <c r="KWH74" s="73"/>
      <c r="KWI74" s="73"/>
      <c r="KWJ74" s="73"/>
      <c r="KWK74" s="73"/>
      <c r="KWL74" s="73"/>
      <c r="KWM74" s="73"/>
      <c r="KWN74" s="73"/>
      <c r="KWO74" s="73"/>
      <c r="KWP74" s="73"/>
      <c r="KWQ74" s="73"/>
      <c r="KWR74" s="73"/>
      <c r="KWS74" s="73"/>
      <c r="KWT74" s="73"/>
      <c r="KWU74" s="73"/>
      <c r="KWV74" s="73"/>
      <c r="KWW74" s="73"/>
      <c r="KWX74" s="73"/>
      <c r="KWY74" s="73"/>
      <c r="KWZ74" s="73"/>
      <c r="KXA74" s="73"/>
      <c r="KXB74" s="73"/>
      <c r="KXC74" s="73"/>
      <c r="KXD74" s="73"/>
      <c r="KXE74" s="73"/>
      <c r="KXF74" s="73"/>
      <c r="KXG74" s="73"/>
      <c r="KXH74" s="73"/>
      <c r="KXI74" s="73"/>
      <c r="KXJ74" s="73"/>
      <c r="KXK74" s="73"/>
      <c r="KXL74" s="73"/>
      <c r="KXM74" s="73"/>
      <c r="KXN74" s="73"/>
      <c r="KXO74" s="73"/>
      <c r="KXP74" s="73"/>
      <c r="KXQ74" s="73"/>
      <c r="KXR74" s="73"/>
      <c r="KXS74" s="73"/>
      <c r="KXT74" s="73"/>
      <c r="KXU74" s="73"/>
      <c r="KXV74" s="73"/>
      <c r="KXW74" s="73"/>
      <c r="KXX74" s="73"/>
      <c r="KXY74" s="73"/>
      <c r="KXZ74" s="73"/>
      <c r="KYA74" s="73"/>
      <c r="KYB74" s="73"/>
      <c r="KYC74" s="73"/>
      <c r="KYD74" s="73"/>
      <c r="KYE74" s="73"/>
      <c r="KYF74" s="73"/>
      <c r="KYG74" s="73"/>
      <c r="KYH74" s="73"/>
      <c r="KYI74" s="73"/>
      <c r="KYJ74" s="73"/>
      <c r="KYK74" s="73"/>
      <c r="KYL74" s="73"/>
      <c r="KYM74" s="73"/>
      <c r="KYN74" s="73"/>
      <c r="KYO74" s="73"/>
      <c r="KYP74" s="73"/>
      <c r="KYQ74" s="73"/>
      <c r="KYR74" s="73"/>
      <c r="KYS74" s="73"/>
      <c r="KYT74" s="73"/>
      <c r="KYU74" s="73"/>
      <c r="KYV74" s="73"/>
      <c r="KYW74" s="73"/>
      <c r="KYX74" s="73"/>
      <c r="KYY74" s="73"/>
      <c r="KYZ74" s="73"/>
      <c r="KZA74" s="73"/>
      <c r="KZB74" s="73"/>
      <c r="KZC74" s="73"/>
      <c r="KZD74" s="73"/>
      <c r="KZE74" s="73"/>
      <c r="KZF74" s="73"/>
      <c r="KZG74" s="73"/>
      <c r="KZH74" s="73"/>
      <c r="KZI74" s="73"/>
      <c r="KZJ74" s="73"/>
      <c r="KZK74" s="73"/>
      <c r="KZL74" s="73"/>
      <c r="KZM74" s="73"/>
      <c r="KZN74" s="73"/>
      <c r="KZO74" s="73"/>
      <c r="KZP74" s="73"/>
      <c r="KZQ74" s="73"/>
      <c r="KZR74" s="73"/>
      <c r="KZS74" s="73"/>
      <c r="KZT74" s="73"/>
      <c r="KZU74" s="73"/>
      <c r="KZV74" s="73"/>
      <c r="KZW74" s="73"/>
      <c r="KZX74" s="73"/>
      <c r="KZY74" s="73"/>
      <c r="KZZ74" s="73"/>
      <c r="LAA74" s="73"/>
      <c r="LAB74" s="73"/>
      <c r="LAC74" s="73"/>
      <c r="LAD74" s="73"/>
      <c r="LAE74" s="73"/>
      <c r="LAF74" s="73"/>
      <c r="LAG74" s="73"/>
      <c r="LAH74" s="73"/>
      <c r="LAI74" s="73"/>
      <c r="LAJ74" s="73"/>
      <c r="LAK74" s="73"/>
      <c r="LAL74" s="73"/>
      <c r="LAM74" s="73"/>
      <c r="LAN74" s="73"/>
      <c r="LAO74" s="73"/>
      <c r="LAP74" s="73"/>
      <c r="LAQ74" s="73"/>
      <c r="LAR74" s="73"/>
      <c r="LAS74" s="73"/>
      <c r="LAT74" s="73"/>
      <c r="LAU74" s="73"/>
      <c r="LAV74" s="73"/>
      <c r="LAW74" s="73"/>
      <c r="LAX74" s="73"/>
      <c r="LAY74" s="73"/>
      <c r="LAZ74" s="73"/>
      <c r="LBA74" s="73"/>
      <c r="LBB74" s="73"/>
      <c r="LBC74" s="73"/>
      <c r="LBD74" s="73"/>
      <c r="LBE74" s="73"/>
      <c r="LBF74" s="73"/>
      <c r="LBG74" s="73"/>
      <c r="LBH74" s="73"/>
      <c r="LBI74" s="73"/>
      <c r="LBJ74" s="73"/>
      <c r="LBK74" s="73"/>
      <c r="LBL74" s="73"/>
      <c r="LBM74" s="73"/>
      <c r="LBN74" s="73"/>
      <c r="LBO74" s="73"/>
      <c r="LBP74" s="73"/>
      <c r="LBQ74" s="73"/>
      <c r="LBR74" s="73"/>
      <c r="LBS74" s="73"/>
      <c r="LBT74" s="73"/>
      <c r="LBU74" s="73"/>
      <c r="LBV74" s="73"/>
      <c r="LBW74" s="73"/>
      <c r="LBX74" s="73"/>
      <c r="LBY74" s="73"/>
      <c r="LBZ74" s="73"/>
      <c r="LCA74" s="73"/>
      <c r="LCB74" s="73"/>
      <c r="LCC74" s="73"/>
      <c r="LCD74" s="73"/>
      <c r="LCE74" s="73"/>
      <c r="LCF74" s="73"/>
      <c r="LCG74" s="73"/>
      <c r="LCH74" s="73"/>
      <c r="LCI74" s="73"/>
      <c r="LCJ74" s="73"/>
      <c r="LCK74" s="73"/>
      <c r="LCL74" s="73"/>
      <c r="LCM74" s="73"/>
      <c r="LCN74" s="73"/>
      <c r="LCO74" s="73"/>
      <c r="LCP74" s="73"/>
      <c r="LCQ74" s="73"/>
      <c r="LCR74" s="73"/>
      <c r="LCS74" s="73"/>
      <c r="LCT74" s="73"/>
      <c r="LCU74" s="73"/>
      <c r="LCV74" s="73"/>
      <c r="LCW74" s="73"/>
      <c r="LCX74" s="73"/>
      <c r="LCY74" s="73"/>
      <c r="LCZ74" s="73"/>
      <c r="LDA74" s="73"/>
      <c r="LDB74" s="73"/>
      <c r="LDC74" s="73"/>
      <c r="LDD74" s="73"/>
      <c r="LDE74" s="73"/>
      <c r="LDF74" s="73"/>
      <c r="LDG74" s="73"/>
      <c r="LDH74" s="73"/>
      <c r="LDI74" s="73"/>
      <c r="LDJ74" s="73"/>
      <c r="LDK74" s="73"/>
      <c r="LDL74" s="73"/>
      <c r="LDM74" s="73"/>
      <c r="LDN74" s="73"/>
      <c r="LDO74" s="73"/>
      <c r="LDP74" s="73"/>
      <c r="LDQ74" s="73"/>
      <c r="LDR74" s="73"/>
      <c r="LDS74" s="73"/>
      <c r="LDT74" s="73"/>
      <c r="LDU74" s="73"/>
      <c r="LDV74" s="73"/>
      <c r="LDW74" s="73"/>
      <c r="LDX74" s="73"/>
      <c r="LDY74" s="73"/>
      <c r="LDZ74" s="73"/>
      <c r="LEA74" s="73"/>
      <c r="LEB74" s="73"/>
      <c r="LEC74" s="73"/>
      <c r="LED74" s="73"/>
      <c r="LEE74" s="73"/>
      <c r="LEF74" s="73"/>
      <c r="LEG74" s="73"/>
      <c r="LEH74" s="73"/>
      <c r="LEI74" s="73"/>
      <c r="LEJ74" s="73"/>
      <c r="LEK74" s="73"/>
      <c r="LEL74" s="73"/>
      <c r="LEM74" s="73"/>
      <c r="LEN74" s="73"/>
      <c r="LEO74" s="73"/>
      <c r="LEP74" s="73"/>
      <c r="LEQ74" s="73"/>
      <c r="LER74" s="73"/>
      <c r="LES74" s="73"/>
      <c r="LET74" s="73"/>
      <c r="LEU74" s="73"/>
      <c r="LEV74" s="73"/>
      <c r="LEW74" s="73"/>
      <c r="LEX74" s="73"/>
      <c r="LEY74" s="73"/>
      <c r="LEZ74" s="73"/>
      <c r="LFA74" s="73"/>
      <c r="LFB74" s="73"/>
      <c r="LFC74" s="73"/>
      <c r="LFD74" s="73"/>
      <c r="LFE74" s="73"/>
      <c r="LFF74" s="73"/>
      <c r="LFG74" s="73"/>
      <c r="LFH74" s="73"/>
      <c r="LFI74" s="73"/>
      <c r="LFJ74" s="73"/>
      <c r="LFK74" s="73"/>
      <c r="LFL74" s="73"/>
      <c r="LFM74" s="73"/>
      <c r="LFN74" s="73"/>
      <c r="LFO74" s="73"/>
      <c r="LFP74" s="73"/>
      <c r="LFQ74" s="73"/>
      <c r="LFR74" s="73"/>
      <c r="LFS74" s="73"/>
      <c r="LFT74" s="73"/>
      <c r="LFU74" s="73"/>
      <c r="LFV74" s="73"/>
      <c r="LFW74" s="73"/>
      <c r="LFX74" s="73"/>
      <c r="LFY74" s="73"/>
      <c r="LFZ74" s="73"/>
      <c r="LGA74" s="73"/>
      <c r="LGB74" s="73"/>
      <c r="LGC74" s="73"/>
      <c r="LGD74" s="73"/>
      <c r="LGE74" s="73"/>
      <c r="LGF74" s="73"/>
      <c r="LGG74" s="73"/>
      <c r="LGH74" s="73"/>
      <c r="LGI74" s="73"/>
      <c r="LGJ74" s="73"/>
      <c r="LGK74" s="73"/>
      <c r="LGL74" s="73"/>
      <c r="LGM74" s="73"/>
      <c r="LGN74" s="73"/>
      <c r="LGO74" s="73"/>
      <c r="LGP74" s="73"/>
      <c r="LGQ74" s="73"/>
      <c r="LGR74" s="73"/>
      <c r="LGS74" s="73"/>
      <c r="LGT74" s="73"/>
      <c r="LGU74" s="73"/>
      <c r="LGV74" s="73"/>
      <c r="LGW74" s="73"/>
      <c r="LGX74" s="73"/>
      <c r="LGY74" s="73"/>
      <c r="LGZ74" s="73"/>
      <c r="LHA74" s="73"/>
      <c r="LHB74" s="73"/>
      <c r="LHC74" s="73"/>
      <c r="LHD74" s="73"/>
      <c r="LHE74" s="73"/>
      <c r="LHF74" s="73"/>
      <c r="LHG74" s="73"/>
      <c r="LHH74" s="73"/>
      <c r="LHI74" s="73"/>
      <c r="LHJ74" s="73"/>
      <c r="LHK74" s="73"/>
      <c r="LHL74" s="73"/>
      <c r="LHM74" s="73"/>
      <c r="LHN74" s="73"/>
      <c r="LHO74" s="73"/>
      <c r="LHP74" s="73"/>
      <c r="LHQ74" s="73"/>
      <c r="LHR74" s="73"/>
      <c r="LHS74" s="73"/>
      <c r="LHT74" s="73"/>
      <c r="LHU74" s="73"/>
      <c r="LHV74" s="73"/>
      <c r="LHW74" s="73"/>
      <c r="LHX74" s="73"/>
      <c r="LHY74" s="73"/>
      <c r="LHZ74" s="73"/>
      <c r="LIA74" s="73"/>
      <c r="LIB74" s="73"/>
      <c r="LIC74" s="73"/>
      <c r="LID74" s="73"/>
      <c r="LIE74" s="73"/>
      <c r="LIF74" s="73"/>
      <c r="LIG74" s="73"/>
      <c r="LIH74" s="73"/>
      <c r="LII74" s="73"/>
      <c r="LIJ74" s="73"/>
      <c r="LIK74" s="73"/>
      <c r="LIL74" s="73"/>
      <c r="LIM74" s="73"/>
      <c r="LIN74" s="73"/>
      <c r="LIO74" s="73"/>
      <c r="LIP74" s="73"/>
      <c r="LIQ74" s="73"/>
      <c r="LIR74" s="73"/>
      <c r="LIS74" s="73"/>
      <c r="LIT74" s="73"/>
      <c r="LIU74" s="73"/>
      <c r="LIV74" s="73"/>
      <c r="LIW74" s="73"/>
      <c r="LIX74" s="73"/>
      <c r="LIY74" s="73"/>
      <c r="LIZ74" s="73"/>
      <c r="LJA74" s="73"/>
      <c r="LJB74" s="73"/>
      <c r="LJC74" s="73"/>
      <c r="LJD74" s="73"/>
      <c r="LJE74" s="73"/>
      <c r="LJF74" s="73"/>
      <c r="LJG74" s="73"/>
      <c r="LJH74" s="73"/>
      <c r="LJI74" s="73"/>
      <c r="LJJ74" s="73"/>
      <c r="LJK74" s="73"/>
      <c r="LJL74" s="73"/>
      <c r="LJM74" s="73"/>
      <c r="LJN74" s="73"/>
      <c r="LJO74" s="73"/>
      <c r="LJP74" s="73"/>
      <c r="LJQ74" s="73"/>
      <c r="LJR74" s="73"/>
      <c r="LJS74" s="73"/>
      <c r="LJT74" s="73"/>
      <c r="LJU74" s="73"/>
      <c r="LJV74" s="73"/>
      <c r="LJW74" s="73"/>
      <c r="LJX74" s="73"/>
      <c r="LJY74" s="73"/>
      <c r="LJZ74" s="73"/>
      <c r="LKA74" s="73"/>
      <c r="LKB74" s="73"/>
      <c r="LKC74" s="73"/>
      <c r="LKD74" s="73"/>
      <c r="LKE74" s="73"/>
      <c r="LKF74" s="73"/>
      <c r="LKG74" s="73"/>
      <c r="LKH74" s="73"/>
      <c r="LKI74" s="73"/>
      <c r="LKJ74" s="73"/>
      <c r="LKK74" s="73"/>
      <c r="LKL74" s="73"/>
      <c r="LKM74" s="73"/>
      <c r="LKN74" s="73"/>
      <c r="LKO74" s="73"/>
      <c r="LKP74" s="73"/>
      <c r="LKQ74" s="73"/>
      <c r="LKR74" s="73"/>
      <c r="LKS74" s="73"/>
      <c r="LKT74" s="73"/>
      <c r="LKU74" s="73"/>
      <c r="LKV74" s="73"/>
      <c r="LKW74" s="73"/>
      <c r="LKX74" s="73"/>
      <c r="LKY74" s="73"/>
      <c r="LKZ74" s="73"/>
      <c r="LLA74" s="73"/>
      <c r="LLB74" s="73"/>
      <c r="LLC74" s="73"/>
      <c r="LLD74" s="73"/>
      <c r="LLE74" s="73"/>
      <c r="LLF74" s="73"/>
      <c r="LLG74" s="73"/>
      <c r="LLH74" s="73"/>
      <c r="LLI74" s="73"/>
      <c r="LLJ74" s="73"/>
      <c r="LLK74" s="73"/>
      <c r="LLL74" s="73"/>
      <c r="LLM74" s="73"/>
      <c r="LLN74" s="73"/>
      <c r="LLO74" s="73"/>
      <c r="LLP74" s="73"/>
      <c r="LLQ74" s="73"/>
      <c r="LLR74" s="73"/>
      <c r="LLS74" s="73"/>
      <c r="LLT74" s="73"/>
      <c r="LLU74" s="73"/>
      <c r="LLV74" s="73"/>
      <c r="LLW74" s="73"/>
      <c r="LLX74" s="73"/>
      <c r="LLY74" s="73"/>
      <c r="LLZ74" s="73"/>
      <c r="LMA74" s="73"/>
      <c r="LMB74" s="73"/>
      <c r="LMC74" s="73"/>
      <c r="LMD74" s="73"/>
      <c r="LME74" s="73"/>
      <c r="LMF74" s="73"/>
      <c r="LMG74" s="73"/>
      <c r="LMH74" s="73"/>
      <c r="LMI74" s="73"/>
      <c r="LMJ74" s="73"/>
      <c r="LMK74" s="73"/>
      <c r="LML74" s="73"/>
      <c r="LMM74" s="73"/>
      <c r="LMN74" s="73"/>
      <c r="LMO74" s="73"/>
      <c r="LMP74" s="73"/>
      <c r="LMQ74" s="73"/>
      <c r="LMR74" s="73"/>
      <c r="LMS74" s="73"/>
      <c r="LMT74" s="73"/>
      <c r="LMU74" s="73"/>
      <c r="LMV74" s="73"/>
      <c r="LMW74" s="73"/>
      <c r="LMX74" s="73"/>
      <c r="LMY74" s="73"/>
      <c r="LMZ74" s="73"/>
      <c r="LNA74" s="73"/>
      <c r="LNB74" s="73"/>
      <c r="LNC74" s="73"/>
      <c r="LND74" s="73"/>
      <c r="LNE74" s="73"/>
      <c r="LNF74" s="73"/>
      <c r="LNG74" s="73"/>
      <c r="LNH74" s="73"/>
      <c r="LNI74" s="73"/>
      <c r="LNJ74" s="73"/>
      <c r="LNK74" s="73"/>
      <c r="LNL74" s="73"/>
      <c r="LNM74" s="73"/>
      <c r="LNN74" s="73"/>
      <c r="LNO74" s="73"/>
      <c r="LNP74" s="73"/>
      <c r="LNQ74" s="73"/>
      <c r="LNR74" s="73"/>
      <c r="LNS74" s="73"/>
      <c r="LNT74" s="73"/>
      <c r="LNU74" s="73"/>
      <c r="LNV74" s="73"/>
      <c r="LNW74" s="73"/>
      <c r="LNX74" s="73"/>
      <c r="LNY74" s="73"/>
      <c r="LNZ74" s="73"/>
      <c r="LOA74" s="73"/>
      <c r="LOB74" s="73"/>
      <c r="LOC74" s="73"/>
      <c r="LOD74" s="73"/>
      <c r="LOE74" s="73"/>
      <c r="LOF74" s="73"/>
      <c r="LOG74" s="73"/>
      <c r="LOH74" s="73"/>
      <c r="LOI74" s="73"/>
      <c r="LOJ74" s="73"/>
      <c r="LOK74" s="73"/>
      <c r="LOL74" s="73"/>
      <c r="LOM74" s="73"/>
      <c r="LON74" s="73"/>
      <c r="LOO74" s="73"/>
      <c r="LOP74" s="73"/>
      <c r="LOQ74" s="73"/>
      <c r="LOR74" s="73"/>
      <c r="LOS74" s="73"/>
      <c r="LOT74" s="73"/>
      <c r="LOU74" s="73"/>
      <c r="LOV74" s="73"/>
      <c r="LOW74" s="73"/>
      <c r="LOX74" s="73"/>
      <c r="LOY74" s="73"/>
      <c r="LOZ74" s="73"/>
      <c r="LPA74" s="73"/>
      <c r="LPB74" s="73"/>
      <c r="LPC74" s="73"/>
      <c r="LPD74" s="73"/>
      <c r="LPE74" s="73"/>
      <c r="LPF74" s="73"/>
      <c r="LPG74" s="73"/>
      <c r="LPH74" s="73"/>
      <c r="LPI74" s="73"/>
      <c r="LPJ74" s="73"/>
      <c r="LPK74" s="73"/>
      <c r="LPL74" s="73"/>
      <c r="LPM74" s="73"/>
      <c r="LPN74" s="73"/>
      <c r="LPO74" s="73"/>
      <c r="LPP74" s="73"/>
      <c r="LPQ74" s="73"/>
      <c r="LPR74" s="73"/>
      <c r="LPS74" s="73"/>
      <c r="LPT74" s="73"/>
      <c r="LPU74" s="73"/>
      <c r="LPV74" s="73"/>
      <c r="LPW74" s="73"/>
      <c r="LPX74" s="73"/>
      <c r="LPY74" s="73"/>
      <c r="LPZ74" s="73"/>
      <c r="LQA74" s="73"/>
      <c r="LQB74" s="73"/>
      <c r="LQC74" s="73"/>
      <c r="LQD74" s="73"/>
      <c r="LQE74" s="73"/>
      <c r="LQF74" s="73"/>
      <c r="LQG74" s="73"/>
      <c r="LQH74" s="73"/>
      <c r="LQI74" s="73"/>
      <c r="LQJ74" s="73"/>
      <c r="LQK74" s="73"/>
      <c r="LQL74" s="73"/>
      <c r="LQM74" s="73"/>
      <c r="LQN74" s="73"/>
      <c r="LQO74" s="73"/>
      <c r="LQP74" s="73"/>
      <c r="LQQ74" s="73"/>
      <c r="LQR74" s="73"/>
      <c r="LQS74" s="73"/>
      <c r="LQT74" s="73"/>
      <c r="LQU74" s="73"/>
      <c r="LQV74" s="73"/>
      <c r="LQW74" s="73"/>
      <c r="LQX74" s="73"/>
      <c r="LQY74" s="73"/>
      <c r="LQZ74" s="73"/>
      <c r="LRA74" s="73"/>
      <c r="LRB74" s="73"/>
      <c r="LRC74" s="73"/>
      <c r="LRD74" s="73"/>
      <c r="LRE74" s="73"/>
      <c r="LRF74" s="73"/>
      <c r="LRG74" s="73"/>
      <c r="LRH74" s="73"/>
      <c r="LRI74" s="73"/>
      <c r="LRJ74" s="73"/>
      <c r="LRK74" s="73"/>
      <c r="LRL74" s="73"/>
      <c r="LRM74" s="73"/>
      <c r="LRN74" s="73"/>
      <c r="LRO74" s="73"/>
      <c r="LRP74" s="73"/>
      <c r="LRQ74" s="73"/>
      <c r="LRR74" s="73"/>
      <c r="LRS74" s="73"/>
      <c r="LRT74" s="73"/>
      <c r="LRU74" s="73"/>
      <c r="LRV74" s="73"/>
      <c r="LRW74" s="73"/>
      <c r="LRX74" s="73"/>
      <c r="LRY74" s="73"/>
      <c r="LRZ74" s="73"/>
      <c r="LSA74" s="73"/>
      <c r="LSB74" s="73"/>
      <c r="LSC74" s="73"/>
      <c r="LSD74" s="73"/>
      <c r="LSE74" s="73"/>
      <c r="LSF74" s="73"/>
      <c r="LSG74" s="73"/>
      <c r="LSH74" s="73"/>
      <c r="LSI74" s="73"/>
      <c r="LSJ74" s="73"/>
      <c r="LSK74" s="73"/>
      <c r="LSL74" s="73"/>
      <c r="LSM74" s="73"/>
      <c r="LSN74" s="73"/>
      <c r="LSO74" s="73"/>
      <c r="LSP74" s="73"/>
      <c r="LSQ74" s="73"/>
      <c r="LSR74" s="73"/>
      <c r="LSS74" s="73"/>
      <c r="LST74" s="73"/>
      <c r="LSU74" s="73"/>
      <c r="LSV74" s="73"/>
      <c r="LSW74" s="73"/>
      <c r="LSX74" s="73"/>
      <c r="LSY74" s="73"/>
      <c r="LSZ74" s="73"/>
      <c r="LTA74" s="73"/>
      <c r="LTB74" s="73"/>
      <c r="LTC74" s="73"/>
      <c r="LTD74" s="73"/>
      <c r="LTE74" s="73"/>
      <c r="LTF74" s="73"/>
      <c r="LTG74" s="73"/>
      <c r="LTH74" s="73"/>
      <c r="LTI74" s="73"/>
      <c r="LTJ74" s="73"/>
      <c r="LTK74" s="73"/>
      <c r="LTL74" s="73"/>
      <c r="LTM74" s="73"/>
      <c r="LTN74" s="73"/>
      <c r="LTO74" s="73"/>
      <c r="LTP74" s="73"/>
      <c r="LTQ74" s="73"/>
      <c r="LTR74" s="73"/>
      <c r="LTS74" s="73"/>
      <c r="LTT74" s="73"/>
      <c r="LTU74" s="73"/>
      <c r="LTV74" s="73"/>
      <c r="LTW74" s="73"/>
      <c r="LTX74" s="73"/>
      <c r="LTY74" s="73"/>
      <c r="LTZ74" s="73"/>
      <c r="LUA74" s="73"/>
      <c r="LUB74" s="73"/>
      <c r="LUC74" s="73"/>
      <c r="LUD74" s="73"/>
      <c r="LUE74" s="73"/>
      <c r="LUF74" s="73"/>
      <c r="LUG74" s="73"/>
      <c r="LUH74" s="73"/>
      <c r="LUI74" s="73"/>
      <c r="LUJ74" s="73"/>
      <c r="LUK74" s="73"/>
      <c r="LUL74" s="73"/>
      <c r="LUM74" s="73"/>
      <c r="LUN74" s="73"/>
      <c r="LUO74" s="73"/>
      <c r="LUP74" s="73"/>
      <c r="LUQ74" s="73"/>
      <c r="LUR74" s="73"/>
      <c r="LUS74" s="73"/>
      <c r="LUT74" s="73"/>
      <c r="LUU74" s="73"/>
      <c r="LUV74" s="73"/>
      <c r="LUW74" s="73"/>
      <c r="LUX74" s="73"/>
      <c r="LUY74" s="73"/>
      <c r="LUZ74" s="73"/>
      <c r="LVA74" s="73"/>
      <c r="LVB74" s="73"/>
      <c r="LVC74" s="73"/>
      <c r="LVD74" s="73"/>
      <c r="LVE74" s="73"/>
      <c r="LVF74" s="73"/>
      <c r="LVG74" s="73"/>
      <c r="LVH74" s="73"/>
      <c r="LVI74" s="73"/>
      <c r="LVJ74" s="73"/>
      <c r="LVK74" s="73"/>
      <c r="LVL74" s="73"/>
      <c r="LVM74" s="73"/>
      <c r="LVN74" s="73"/>
      <c r="LVO74" s="73"/>
      <c r="LVP74" s="73"/>
      <c r="LVQ74" s="73"/>
      <c r="LVR74" s="73"/>
      <c r="LVS74" s="73"/>
      <c r="LVT74" s="73"/>
      <c r="LVU74" s="73"/>
      <c r="LVV74" s="73"/>
      <c r="LVW74" s="73"/>
      <c r="LVX74" s="73"/>
      <c r="LVY74" s="73"/>
      <c r="LVZ74" s="73"/>
      <c r="LWA74" s="73"/>
      <c r="LWB74" s="73"/>
      <c r="LWC74" s="73"/>
      <c r="LWD74" s="73"/>
      <c r="LWE74" s="73"/>
      <c r="LWF74" s="73"/>
      <c r="LWG74" s="73"/>
      <c r="LWH74" s="73"/>
      <c r="LWI74" s="73"/>
      <c r="LWJ74" s="73"/>
      <c r="LWK74" s="73"/>
      <c r="LWL74" s="73"/>
      <c r="LWM74" s="73"/>
      <c r="LWN74" s="73"/>
      <c r="LWO74" s="73"/>
      <c r="LWP74" s="73"/>
      <c r="LWQ74" s="73"/>
      <c r="LWR74" s="73"/>
      <c r="LWS74" s="73"/>
      <c r="LWT74" s="73"/>
      <c r="LWU74" s="73"/>
      <c r="LWV74" s="73"/>
      <c r="LWW74" s="73"/>
      <c r="LWX74" s="73"/>
      <c r="LWY74" s="73"/>
      <c r="LWZ74" s="73"/>
      <c r="LXA74" s="73"/>
      <c r="LXB74" s="73"/>
      <c r="LXC74" s="73"/>
      <c r="LXD74" s="73"/>
      <c r="LXE74" s="73"/>
      <c r="LXF74" s="73"/>
      <c r="LXG74" s="73"/>
      <c r="LXH74" s="73"/>
      <c r="LXI74" s="73"/>
      <c r="LXJ74" s="73"/>
      <c r="LXK74" s="73"/>
      <c r="LXL74" s="73"/>
      <c r="LXM74" s="73"/>
      <c r="LXN74" s="73"/>
      <c r="LXO74" s="73"/>
      <c r="LXP74" s="73"/>
      <c r="LXQ74" s="73"/>
      <c r="LXR74" s="73"/>
      <c r="LXS74" s="73"/>
      <c r="LXT74" s="73"/>
      <c r="LXU74" s="73"/>
      <c r="LXV74" s="73"/>
      <c r="LXW74" s="73"/>
      <c r="LXX74" s="73"/>
      <c r="LXY74" s="73"/>
      <c r="LXZ74" s="73"/>
      <c r="LYA74" s="73"/>
      <c r="LYB74" s="73"/>
      <c r="LYC74" s="73"/>
      <c r="LYD74" s="73"/>
      <c r="LYE74" s="73"/>
      <c r="LYF74" s="73"/>
      <c r="LYG74" s="73"/>
      <c r="LYH74" s="73"/>
      <c r="LYI74" s="73"/>
      <c r="LYJ74" s="73"/>
      <c r="LYK74" s="73"/>
      <c r="LYL74" s="73"/>
      <c r="LYM74" s="73"/>
      <c r="LYN74" s="73"/>
      <c r="LYO74" s="73"/>
      <c r="LYP74" s="73"/>
      <c r="LYQ74" s="73"/>
      <c r="LYR74" s="73"/>
      <c r="LYS74" s="73"/>
      <c r="LYT74" s="73"/>
      <c r="LYU74" s="73"/>
      <c r="LYV74" s="73"/>
      <c r="LYW74" s="73"/>
      <c r="LYX74" s="73"/>
      <c r="LYY74" s="73"/>
      <c r="LYZ74" s="73"/>
      <c r="LZA74" s="73"/>
      <c r="LZB74" s="73"/>
      <c r="LZC74" s="73"/>
      <c r="LZD74" s="73"/>
      <c r="LZE74" s="73"/>
      <c r="LZF74" s="73"/>
      <c r="LZG74" s="73"/>
      <c r="LZH74" s="73"/>
      <c r="LZI74" s="73"/>
      <c r="LZJ74" s="73"/>
      <c r="LZK74" s="73"/>
      <c r="LZL74" s="73"/>
      <c r="LZM74" s="73"/>
      <c r="LZN74" s="73"/>
      <c r="LZO74" s="73"/>
      <c r="LZP74" s="73"/>
      <c r="LZQ74" s="73"/>
      <c r="LZR74" s="73"/>
      <c r="LZS74" s="73"/>
      <c r="LZT74" s="73"/>
      <c r="LZU74" s="73"/>
      <c r="LZV74" s="73"/>
      <c r="LZW74" s="73"/>
      <c r="LZX74" s="73"/>
      <c r="LZY74" s="73"/>
      <c r="LZZ74" s="73"/>
      <c r="MAA74" s="73"/>
      <c r="MAB74" s="73"/>
      <c r="MAC74" s="73"/>
      <c r="MAD74" s="73"/>
      <c r="MAE74" s="73"/>
      <c r="MAF74" s="73"/>
      <c r="MAG74" s="73"/>
      <c r="MAH74" s="73"/>
      <c r="MAI74" s="73"/>
      <c r="MAJ74" s="73"/>
      <c r="MAK74" s="73"/>
      <c r="MAL74" s="73"/>
      <c r="MAM74" s="73"/>
      <c r="MAN74" s="73"/>
      <c r="MAO74" s="73"/>
      <c r="MAP74" s="73"/>
      <c r="MAQ74" s="73"/>
      <c r="MAR74" s="73"/>
      <c r="MAS74" s="73"/>
      <c r="MAT74" s="73"/>
      <c r="MAU74" s="73"/>
      <c r="MAV74" s="73"/>
      <c r="MAW74" s="73"/>
      <c r="MAX74" s="73"/>
      <c r="MAY74" s="73"/>
      <c r="MAZ74" s="73"/>
      <c r="MBA74" s="73"/>
      <c r="MBB74" s="73"/>
      <c r="MBC74" s="73"/>
      <c r="MBD74" s="73"/>
      <c r="MBE74" s="73"/>
      <c r="MBF74" s="73"/>
      <c r="MBG74" s="73"/>
      <c r="MBH74" s="73"/>
      <c r="MBI74" s="73"/>
      <c r="MBJ74" s="73"/>
      <c r="MBK74" s="73"/>
      <c r="MBL74" s="73"/>
      <c r="MBM74" s="73"/>
      <c r="MBN74" s="73"/>
      <c r="MBO74" s="73"/>
      <c r="MBP74" s="73"/>
      <c r="MBQ74" s="73"/>
      <c r="MBR74" s="73"/>
      <c r="MBS74" s="73"/>
      <c r="MBT74" s="73"/>
      <c r="MBU74" s="73"/>
      <c r="MBV74" s="73"/>
      <c r="MBW74" s="73"/>
      <c r="MBX74" s="73"/>
      <c r="MBY74" s="73"/>
      <c r="MBZ74" s="73"/>
      <c r="MCA74" s="73"/>
      <c r="MCB74" s="73"/>
      <c r="MCC74" s="73"/>
      <c r="MCD74" s="73"/>
      <c r="MCE74" s="73"/>
      <c r="MCF74" s="73"/>
      <c r="MCG74" s="73"/>
      <c r="MCH74" s="73"/>
      <c r="MCI74" s="73"/>
      <c r="MCJ74" s="73"/>
      <c r="MCK74" s="73"/>
      <c r="MCL74" s="73"/>
      <c r="MCM74" s="73"/>
      <c r="MCN74" s="73"/>
      <c r="MCO74" s="73"/>
      <c r="MCP74" s="73"/>
      <c r="MCQ74" s="73"/>
      <c r="MCR74" s="73"/>
      <c r="MCS74" s="73"/>
      <c r="MCT74" s="73"/>
      <c r="MCU74" s="73"/>
      <c r="MCV74" s="73"/>
      <c r="MCW74" s="73"/>
      <c r="MCX74" s="73"/>
      <c r="MCY74" s="73"/>
      <c r="MCZ74" s="73"/>
      <c r="MDA74" s="73"/>
      <c r="MDB74" s="73"/>
      <c r="MDC74" s="73"/>
      <c r="MDD74" s="73"/>
      <c r="MDE74" s="73"/>
      <c r="MDF74" s="73"/>
      <c r="MDG74" s="73"/>
      <c r="MDH74" s="73"/>
      <c r="MDI74" s="73"/>
      <c r="MDJ74" s="73"/>
      <c r="MDK74" s="73"/>
      <c r="MDL74" s="73"/>
      <c r="MDM74" s="73"/>
      <c r="MDN74" s="73"/>
      <c r="MDO74" s="73"/>
      <c r="MDP74" s="73"/>
      <c r="MDQ74" s="73"/>
      <c r="MDR74" s="73"/>
      <c r="MDS74" s="73"/>
      <c r="MDT74" s="73"/>
      <c r="MDU74" s="73"/>
      <c r="MDV74" s="73"/>
      <c r="MDW74" s="73"/>
      <c r="MDX74" s="73"/>
      <c r="MDY74" s="73"/>
      <c r="MDZ74" s="73"/>
      <c r="MEA74" s="73"/>
      <c r="MEB74" s="73"/>
      <c r="MEC74" s="73"/>
      <c r="MED74" s="73"/>
      <c r="MEE74" s="73"/>
      <c r="MEF74" s="73"/>
      <c r="MEG74" s="73"/>
      <c r="MEH74" s="73"/>
      <c r="MEI74" s="73"/>
      <c r="MEJ74" s="73"/>
      <c r="MEK74" s="73"/>
      <c r="MEL74" s="73"/>
      <c r="MEM74" s="73"/>
      <c r="MEN74" s="73"/>
      <c r="MEO74" s="73"/>
      <c r="MEP74" s="73"/>
      <c r="MEQ74" s="73"/>
      <c r="MER74" s="73"/>
      <c r="MES74" s="73"/>
      <c r="MET74" s="73"/>
      <c r="MEU74" s="73"/>
      <c r="MEV74" s="73"/>
      <c r="MEW74" s="73"/>
      <c r="MEX74" s="73"/>
      <c r="MEY74" s="73"/>
      <c r="MEZ74" s="73"/>
      <c r="MFA74" s="73"/>
      <c r="MFB74" s="73"/>
      <c r="MFC74" s="73"/>
      <c r="MFD74" s="73"/>
      <c r="MFE74" s="73"/>
      <c r="MFF74" s="73"/>
      <c r="MFG74" s="73"/>
      <c r="MFH74" s="73"/>
      <c r="MFI74" s="73"/>
      <c r="MFJ74" s="73"/>
      <c r="MFK74" s="73"/>
      <c r="MFL74" s="73"/>
      <c r="MFM74" s="73"/>
      <c r="MFN74" s="73"/>
      <c r="MFO74" s="73"/>
      <c r="MFP74" s="73"/>
      <c r="MFQ74" s="73"/>
      <c r="MFR74" s="73"/>
      <c r="MFS74" s="73"/>
      <c r="MFT74" s="73"/>
      <c r="MFU74" s="73"/>
      <c r="MFV74" s="73"/>
      <c r="MFW74" s="73"/>
      <c r="MFX74" s="73"/>
      <c r="MFY74" s="73"/>
      <c r="MFZ74" s="73"/>
      <c r="MGA74" s="73"/>
      <c r="MGB74" s="73"/>
      <c r="MGC74" s="73"/>
      <c r="MGD74" s="73"/>
      <c r="MGE74" s="73"/>
      <c r="MGF74" s="73"/>
      <c r="MGG74" s="73"/>
      <c r="MGH74" s="73"/>
      <c r="MGI74" s="73"/>
      <c r="MGJ74" s="73"/>
      <c r="MGK74" s="73"/>
      <c r="MGL74" s="73"/>
      <c r="MGM74" s="73"/>
      <c r="MGN74" s="73"/>
      <c r="MGO74" s="73"/>
      <c r="MGP74" s="73"/>
      <c r="MGQ74" s="73"/>
      <c r="MGR74" s="73"/>
      <c r="MGS74" s="73"/>
      <c r="MGT74" s="73"/>
      <c r="MGU74" s="73"/>
      <c r="MGV74" s="73"/>
      <c r="MGW74" s="73"/>
      <c r="MGX74" s="73"/>
      <c r="MGY74" s="73"/>
      <c r="MGZ74" s="73"/>
      <c r="MHA74" s="73"/>
      <c r="MHB74" s="73"/>
      <c r="MHC74" s="73"/>
      <c r="MHD74" s="73"/>
      <c r="MHE74" s="73"/>
      <c r="MHF74" s="73"/>
      <c r="MHG74" s="73"/>
      <c r="MHH74" s="73"/>
      <c r="MHI74" s="73"/>
      <c r="MHJ74" s="73"/>
      <c r="MHK74" s="73"/>
      <c r="MHL74" s="73"/>
      <c r="MHM74" s="73"/>
      <c r="MHN74" s="73"/>
      <c r="MHO74" s="73"/>
      <c r="MHP74" s="73"/>
      <c r="MHQ74" s="73"/>
      <c r="MHR74" s="73"/>
      <c r="MHS74" s="73"/>
      <c r="MHT74" s="73"/>
      <c r="MHU74" s="73"/>
      <c r="MHV74" s="73"/>
      <c r="MHW74" s="73"/>
      <c r="MHX74" s="73"/>
      <c r="MHY74" s="73"/>
      <c r="MHZ74" s="73"/>
      <c r="MIA74" s="73"/>
      <c r="MIB74" s="73"/>
      <c r="MIC74" s="73"/>
      <c r="MID74" s="73"/>
      <c r="MIE74" s="73"/>
      <c r="MIF74" s="73"/>
      <c r="MIG74" s="73"/>
      <c r="MIH74" s="73"/>
      <c r="MII74" s="73"/>
      <c r="MIJ74" s="73"/>
      <c r="MIK74" s="73"/>
      <c r="MIL74" s="73"/>
      <c r="MIM74" s="73"/>
      <c r="MIN74" s="73"/>
      <c r="MIO74" s="73"/>
      <c r="MIP74" s="73"/>
      <c r="MIQ74" s="73"/>
      <c r="MIR74" s="73"/>
      <c r="MIS74" s="73"/>
      <c r="MIT74" s="73"/>
      <c r="MIU74" s="73"/>
      <c r="MIV74" s="73"/>
      <c r="MIW74" s="73"/>
      <c r="MIX74" s="73"/>
      <c r="MIY74" s="73"/>
      <c r="MIZ74" s="73"/>
      <c r="MJA74" s="73"/>
      <c r="MJB74" s="73"/>
      <c r="MJC74" s="73"/>
      <c r="MJD74" s="73"/>
      <c r="MJE74" s="73"/>
      <c r="MJF74" s="73"/>
      <c r="MJG74" s="73"/>
      <c r="MJH74" s="73"/>
      <c r="MJI74" s="73"/>
      <c r="MJJ74" s="73"/>
      <c r="MJK74" s="73"/>
      <c r="MJL74" s="73"/>
      <c r="MJM74" s="73"/>
      <c r="MJN74" s="73"/>
      <c r="MJO74" s="73"/>
      <c r="MJP74" s="73"/>
      <c r="MJQ74" s="73"/>
      <c r="MJR74" s="73"/>
      <c r="MJS74" s="73"/>
      <c r="MJT74" s="73"/>
      <c r="MJU74" s="73"/>
      <c r="MJV74" s="73"/>
      <c r="MJW74" s="73"/>
      <c r="MJX74" s="73"/>
      <c r="MJY74" s="73"/>
      <c r="MJZ74" s="73"/>
      <c r="MKA74" s="73"/>
      <c r="MKB74" s="73"/>
      <c r="MKC74" s="73"/>
      <c r="MKD74" s="73"/>
      <c r="MKE74" s="73"/>
      <c r="MKF74" s="73"/>
      <c r="MKG74" s="73"/>
      <c r="MKH74" s="73"/>
      <c r="MKI74" s="73"/>
      <c r="MKJ74" s="73"/>
      <c r="MKK74" s="73"/>
      <c r="MKL74" s="73"/>
      <c r="MKM74" s="73"/>
      <c r="MKN74" s="73"/>
      <c r="MKO74" s="73"/>
      <c r="MKP74" s="73"/>
      <c r="MKQ74" s="73"/>
      <c r="MKR74" s="73"/>
      <c r="MKS74" s="73"/>
      <c r="MKT74" s="73"/>
      <c r="MKU74" s="73"/>
      <c r="MKV74" s="73"/>
      <c r="MKW74" s="73"/>
      <c r="MKX74" s="73"/>
      <c r="MKY74" s="73"/>
      <c r="MKZ74" s="73"/>
      <c r="MLA74" s="73"/>
      <c r="MLB74" s="73"/>
      <c r="MLC74" s="73"/>
      <c r="MLD74" s="73"/>
      <c r="MLE74" s="73"/>
      <c r="MLF74" s="73"/>
      <c r="MLG74" s="73"/>
      <c r="MLH74" s="73"/>
      <c r="MLI74" s="73"/>
      <c r="MLJ74" s="73"/>
      <c r="MLK74" s="73"/>
      <c r="MLL74" s="73"/>
      <c r="MLM74" s="73"/>
      <c r="MLN74" s="73"/>
      <c r="MLO74" s="73"/>
      <c r="MLP74" s="73"/>
      <c r="MLQ74" s="73"/>
      <c r="MLR74" s="73"/>
      <c r="MLS74" s="73"/>
      <c r="MLT74" s="73"/>
      <c r="MLU74" s="73"/>
      <c r="MLV74" s="73"/>
      <c r="MLW74" s="73"/>
      <c r="MLX74" s="73"/>
      <c r="MLY74" s="73"/>
      <c r="MLZ74" s="73"/>
      <c r="MMA74" s="73"/>
      <c r="MMB74" s="73"/>
      <c r="MMC74" s="73"/>
      <c r="MMD74" s="73"/>
      <c r="MME74" s="73"/>
      <c r="MMF74" s="73"/>
      <c r="MMG74" s="73"/>
      <c r="MMH74" s="73"/>
      <c r="MMI74" s="73"/>
      <c r="MMJ74" s="73"/>
      <c r="MMK74" s="73"/>
      <c r="MML74" s="73"/>
      <c r="MMM74" s="73"/>
      <c r="MMN74" s="73"/>
      <c r="MMO74" s="73"/>
      <c r="MMP74" s="73"/>
      <c r="MMQ74" s="73"/>
      <c r="MMR74" s="73"/>
      <c r="MMS74" s="73"/>
      <c r="MMT74" s="73"/>
      <c r="MMU74" s="73"/>
      <c r="MMV74" s="73"/>
      <c r="MMW74" s="73"/>
      <c r="MMX74" s="73"/>
      <c r="MMY74" s="73"/>
      <c r="MMZ74" s="73"/>
      <c r="MNA74" s="73"/>
      <c r="MNB74" s="73"/>
      <c r="MNC74" s="73"/>
      <c r="MND74" s="73"/>
      <c r="MNE74" s="73"/>
      <c r="MNF74" s="73"/>
      <c r="MNG74" s="73"/>
      <c r="MNH74" s="73"/>
      <c r="MNI74" s="73"/>
      <c r="MNJ74" s="73"/>
      <c r="MNK74" s="73"/>
      <c r="MNL74" s="73"/>
      <c r="MNM74" s="73"/>
      <c r="MNN74" s="73"/>
      <c r="MNO74" s="73"/>
      <c r="MNP74" s="73"/>
      <c r="MNQ74" s="73"/>
      <c r="MNR74" s="73"/>
      <c r="MNS74" s="73"/>
      <c r="MNT74" s="73"/>
      <c r="MNU74" s="73"/>
      <c r="MNV74" s="73"/>
      <c r="MNW74" s="73"/>
      <c r="MNX74" s="73"/>
      <c r="MNY74" s="73"/>
      <c r="MNZ74" s="73"/>
      <c r="MOA74" s="73"/>
      <c r="MOB74" s="73"/>
      <c r="MOC74" s="73"/>
      <c r="MOD74" s="73"/>
      <c r="MOE74" s="73"/>
      <c r="MOF74" s="73"/>
      <c r="MOG74" s="73"/>
      <c r="MOH74" s="73"/>
      <c r="MOI74" s="73"/>
      <c r="MOJ74" s="73"/>
      <c r="MOK74" s="73"/>
      <c r="MOL74" s="73"/>
      <c r="MOM74" s="73"/>
      <c r="MON74" s="73"/>
      <c r="MOO74" s="73"/>
      <c r="MOP74" s="73"/>
      <c r="MOQ74" s="73"/>
      <c r="MOR74" s="73"/>
      <c r="MOS74" s="73"/>
      <c r="MOT74" s="73"/>
      <c r="MOU74" s="73"/>
      <c r="MOV74" s="73"/>
      <c r="MOW74" s="73"/>
      <c r="MOX74" s="73"/>
      <c r="MOY74" s="73"/>
      <c r="MOZ74" s="73"/>
      <c r="MPA74" s="73"/>
      <c r="MPB74" s="73"/>
      <c r="MPC74" s="73"/>
      <c r="MPD74" s="73"/>
      <c r="MPE74" s="73"/>
      <c r="MPF74" s="73"/>
      <c r="MPG74" s="73"/>
      <c r="MPH74" s="73"/>
      <c r="MPI74" s="73"/>
      <c r="MPJ74" s="73"/>
      <c r="MPK74" s="73"/>
      <c r="MPL74" s="73"/>
      <c r="MPM74" s="73"/>
      <c r="MPN74" s="73"/>
      <c r="MPO74" s="73"/>
      <c r="MPP74" s="73"/>
      <c r="MPQ74" s="73"/>
      <c r="MPR74" s="73"/>
      <c r="MPS74" s="73"/>
      <c r="MPT74" s="73"/>
      <c r="MPU74" s="73"/>
      <c r="MPV74" s="73"/>
      <c r="MPW74" s="73"/>
      <c r="MPX74" s="73"/>
      <c r="MPY74" s="73"/>
      <c r="MPZ74" s="73"/>
      <c r="MQA74" s="73"/>
      <c r="MQB74" s="73"/>
      <c r="MQC74" s="73"/>
      <c r="MQD74" s="73"/>
      <c r="MQE74" s="73"/>
      <c r="MQF74" s="73"/>
      <c r="MQG74" s="73"/>
      <c r="MQH74" s="73"/>
      <c r="MQI74" s="73"/>
      <c r="MQJ74" s="73"/>
      <c r="MQK74" s="73"/>
      <c r="MQL74" s="73"/>
      <c r="MQM74" s="73"/>
      <c r="MQN74" s="73"/>
      <c r="MQO74" s="73"/>
      <c r="MQP74" s="73"/>
      <c r="MQQ74" s="73"/>
      <c r="MQR74" s="73"/>
      <c r="MQS74" s="73"/>
      <c r="MQT74" s="73"/>
      <c r="MQU74" s="73"/>
      <c r="MQV74" s="73"/>
      <c r="MQW74" s="73"/>
      <c r="MQX74" s="73"/>
      <c r="MQY74" s="73"/>
      <c r="MQZ74" s="73"/>
      <c r="MRA74" s="73"/>
      <c r="MRB74" s="73"/>
      <c r="MRC74" s="73"/>
      <c r="MRD74" s="73"/>
      <c r="MRE74" s="73"/>
      <c r="MRF74" s="73"/>
      <c r="MRG74" s="73"/>
      <c r="MRH74" s="73"/>
      <c r="MRI74" s="73"/>
      <c r="MRJ74" s="73"/>
      <c r="MRK74" s="73"/>
      <c r="MRL74" s="73"/>
      <c r="MRM74" s="73"/>
      <c r="MRN74" s="73"/>
      <c r="MRO74" s="73"/>
      <c r="MRP74" s="73"/>
      <c r="MRQ74" s="73"/>
      <c r="MRR74" s="73"/>
      <c r="MRS74" s="73"/>
      <c r="MRT74" s="73"/>
      <c r="MRU74" s="73"/>
      <c r="MRV74" s="73"/>
      <c r="MRW74" s="73"/>
      <c r="MRX74" s="73"/>
      <c r="MRY74" s="73"/>
      <c r="MRZ74" s="73"/>
      <c r="MSA74" s="73"/>
      <c r="MSB74" s="73"/>
      <c r="MSC74" s="73"/>
      <c r="MSD74" s="73"/>
      <c r="MSE74" s="73"/>
      <c r="MSF74" s="73"/>
      <c r="MSG74" s="73"/>
      <c r="MSH74" s="73"/>
      <c r="MSI74" s="73"/>
      <c r="MSJ74" s="73"/>
      <c r="MSK74" s="73"/>
      <c r="MSL74" s="73"/>
      <c r="MSM74" s="73"/>
      <c r="MSN74" s="73"/>
      <c r="MSO74" s="73"/>
      <c r="MSP74" s="73"/>
      <c r="MSQ74" s="73"/>
      <c r="MSR74" s="73"/>
      <c r="MSS74" s="73"/>
      <c r="MST74" s="73"/>
      <c r="MSU74" s="73"/>
      <c r="MSV74" s="73"/>
      <c r="MSW74" s="73"/>
      <c r="MSX74" s="73"/>
      <c r="MSY74" s="73"/>
      <c r="MSZ74" s="73"/>
      <c r="MTA74" s="73"/>
      <c r="MTB74" s="73"/>
      <c r="MTC74" s="73"/>
      <c r="MTD74" s="73"/>
      <c r="MTE74" s="73"/>
      <c r="MTF74" s="73"/>
      <c r="MTG74" s="73"/>
      <c r="MTH74" s="73"/>
      <c r="MTI74" s="73"/>
      <c r="MTJ74" s="73"/>
      <c r="MTK74" s="73"/>
      <c r="MTL74" s="73"/>
      <c r="MTM74" s="73"/>
      <c r="MTN74" s="73"/>
      <c r="MTO74" s="73"/>
      <c r="MTP74" s="73"/>
      <c r="MTQ74" s="73"/>
      <c r="MTR74" s="73"/>
      <c r="MTS74" s="73"/>
      <c r="MTT74" s="73"/>
      <c r="MTU74" s="73"/>
      <c r="MTV74" s="73"/>
      <c r="MTW74" s="73"/>
      <c r="MTX74" s="73"/>
      <c r="MTY74" s="73"/>
      <c r="MTZ74" s="73"/>
      <c r="MUA74" s="73"/>
      <c r="MUB74" s="73"/>
      <c r="MUC74" s="73"/>
      <c r="MUD74" s="73"/>
      <c r="MUE74" s="73"/>
      <c r="MUF74" s="73"/>
      <c r="MUG74" s="73"/>
      <c r="MUH74" s="73"/>
      <c r="MUI74" s="73"/>
      <c r="MUJ74" s="73"/>
      <c r="MUK74" s="73"/>
      <c r="MUL74" s="73"/>
      <c r="MUM74" s="73"/>
      <c r="MUN74" s="73"/>
      <c r="MUO74" s="73"/>
      <c r="MUP74" s="73"/>
      <c r="MUQ74" s="73"/>
      <c r="MUR74" s="73"/>
      <c r="MUS74" s="73"/>
      <c r="MUT74" s="73"/>
      <c r="MUU74" s="73"/>
      <c r="MUV74" s="73"/>
      <c r="MUW74" s="73"/>
      <c r="MUX74" s="73"/>
      <c r="MUY74" s="73"/>
      <c r="MUZ74" s="73"/>
      <c r="MVA74" s="73"/>
      <c r="MVB74" s="73"/>
      <c r="MVC74" s="73"/>
      <c r="MVD74" s="73"/>
      <c r="MVE74" s="73"/>
      <c r="MVF74" s="73"/>
      <c r="MVG74" s="73"/>
      <c r="MVH74" s="73"/>
      <c r="MVI74" s="73"/>
      <c r="MVJ74" s="73"/>
      <c r="MVK74" s="73"/>
      <c r="MVL74" s="73"/>
      <c r="MVM74" s="73"/>
      <c r="MVN74" s="73"/>
      <c r="MVO74" s="73"/>
      <c r="MVP74" s="73"/>
      <c r="MVQ74" s="73"/>
      <c r="MVR74" s="73"/>
      <c r="MVS74" s="73"/>
      <c r="MVT74" s="73"/>
      <c r="MVU74" s="73"/>
      <c r="MVV74" s="73"/>
      <c r="MVW74" s="73"/>
      <c r="MVX74" s="73"/>
      <c r="MVY74" s="73"/>
      <c r="MVZ74" s="73"/>
      <c r="MWA74" s="73"/>
      <c r="MWB74" s="73"/>
      <c r="MWC74" s="73"/>
      <c r="MWD74" s="73"/>
      <c r="MWE74" s="73"/>
      <c r="MWF74" s="73"/>
      <c r="MWG74" s="73"/>
      <c r="MWH74" s="73"/>
      <c r="MWI74" s="73"/>
      <c r="MWJ74" s="73"/>
      <c r="MWK74" s="73"/>
      <c r="MWL74" s="73"/>
      <c r="MWM74" s="73"/>
      <c r="MWN74" s="73"/>
      <c r="MWO74" s="73"/>
      <c r="MWP74" s="73"/>
      <c r="MWQ74" s="73"/>
      <c r="MWR74" s="73"/>
      <c r="MWS74" s="73"/>
      <c r="MWT74" s="73"/>
      <c r="MWU74" s="73"/>
      <c r="MWV74" s="73"/>
      <c r="MWW74" s="73"/>
      <c r="MWX74" s="73"/>
      <c r="MWY74" s="73"/>
      <c r="MWZ74" s="73"/>
      <c r="MXA74" s="73"/>
      <c r="MXB74" s="73"/>
      <c r="MXC74" s="73"/>
      <c r="MXD74" s="73"/>
      <c r="MXE74" s="73"/>
      <c r="MXF74" s="73"/>
      <c r="MXG74" s="73"/>
      <c r="MXH74" s="73"/>
      <c r="MXI74" s="73"/>
      <c r="MXJ74" s="73"/>
      <c r="MXK74" s="73"/>
      <c r="MXL74" s="73"/>
      <c r="MXM74" s="73"/>
      <c r="MXN74" s="73"/>
      <c r="MXO74" s="73"/>
      <c r="MXP74" s="73"/>
      <c r="MXQ74" s="73"/>
      <c r="MXR74" s="73"/>
      <c r="MXS74" s="73"/>
      <c r="MXT74" s="73"/>
      <c r="MXU74" s="73"/>
      <c r="MXV74" s="73"/>
      <c r="MXW74" s="73"/>
      <c r="MXX74" s="73"/>
      <c r="MXY74" s="73"/>
      <c r="MXZ74" s="73"/>
      <c r="MYA74" s="73"/>
      <c r="MYB74" s="73"/>
      <c r="MYC74" s="73"/>
      <c r="MYD74" s="73"/>
      <c r="MYE74" s="73"/>
      <c r="MYF74" s="73"/>
      <c r="MYG74" s="73"/>
      <c r="MYH74" s="73"/>
      <c r="MYI74" s="73"/>
      <c r="MYJ74" s="73"/>
      <c r="MYK74" s="73"/>
      <c r="MYL74" s="73"/>
      <c r="MYM74" s="73"/>
      <c r="MYN74" s="73"/>
      <c r="MYO74" s="73"/>
      <c r="MYP74" s="73"/>
      <c r="MYQ74" s="73"/>
      <c r="MYR74" s="73"/>
      <c r="MYS74" s="73"/>
      <c r="MYT74" s="73"/>
      <c r="MYU74" s="73"/>
      <c r="MYV74" s="73"/>
      <c r="MYW74" s="73"/>
      <c r="MYX74" s="73"/>
      <c r="MYY74" s="73"/>
      <c r="MYZ74" s="73"/>
      <c r="MZA74" s="73"/>
      <c r="MZB74" s="73"/>
      <c r="MZC74" s="73"/>
      <c r="MZD74" s="73"/>
      <c r="MZE74" s="73"/>
      <c r="MZF74" s="73"/>
      <c r="MZG74" s="73"/>
      <c r="MZH74" s="73"/>
      <c r="MZI74" s="73"/>
      <c r="MZJ74" s="73"/>
      <c r="MZK74" s="73"/>
      <c r="MZL74" s="73"/>
      <c r="MZM74" s="73"/>
      <c r="MZN74" s="73"/>
      <c r="MZO74" s="73"/>
      <c r="MZP74" s="73"/>
      <c r="MZQ74" s="73"/>
      <c r="MZR74" s="73"/>
      <c r="MZS74" s="73"/>
      <c r="MZT74" s="73"/>
      <c r="MZU74" s="73"/>
      <c r="MZV74" s="73"/>
      <c r="MZW74" s="73"/>
      <c r="MZX74" s="73"/>
      <c r="MZY74" s="73"/>
      <c r="MZZ74" s="73"/>
      <c r="NAA74" s="73"/>
      <c r="NAB74" s="73"/>
      <c r="NAC74" s="73"/>
      <c r="NAD74" s="73"/>
      <c r="NAE74" s="73"/>
      <c r="NAF74" s="73"/>
      <c r="NAG74" s="73"/>
      <c r="NAH74" s="73"/>
      <c r="NAI74" s="73"/>
      <c r="NAJ74" s="73"/>
      <c r="NAK74" s="73"/>
      <c r="NAL74" s="73"/>
      <c r="NAM74" s="73"/>
      <c r="NAN74" s="73"/>
      <c r="NAO74" s="73"/>
      <c r="NAP74" s="73"/>
      <c r="NAQ74" s="73"/>
      <c r="NAR74" s="73"/>
      <c r="NAS74" s="73"/>
      <c r="NAT74" s="73"/>
      <c r="NAU74" s="73"/>
      <c r="NAV74" s="73"/>
      <c r="NAW74" s="73"/>
      <c r="NAX74" s="73"/>
      <c r="NAY74" s="73"/>
      <c r="NAZ74" s="73"/>
      <c r="NBA74" s="73"/>
      <c r="NBB74" s="73"/>
      <c r="NBC74" s="73"/>
      <c r="NBD74" s="73"/>
      <c r="NBE74" s="73"/>
      <c r="NBF74" s="73"/>
      <c r="NBG74" s="73"/>
      <c r="NBH74" s="73"/>
      <c r="NBI74" s="73"/>
      <c r="NBJ74" s="73"/>
      <c r="NBK74" s="73"/>
      <c r="NBL74" s="73"/>
      <c r="NBM74" s="73"/>
      <c r="NBN74" s="73"/>
      <c r="NBO74" s="73"/>
      <c r="NBP74" s="73"/>
      <c r="NBQ74" s="73"/>
      <c r="NBR74" s="73"/>
      <c r="NBS74" s="73"/>
      <c r="NBT74" s="73"/>
      <c r="NBU74" s="73"/>
      <c r="NBV74" s="73"/>
      <c r="NBW74" s="73"/>
      <c r="NBX74" s="73"/>
      <c r="NBY74" s="73"/>
      <c r="NBZ74" s="73"/>
      <c r="NCA74" s="73"/>
      <c r="NCB74" s="73"/>
      <c r="NCC74" s="73"/>
      <c r="NCD74" s="73"/>
      <c r="NCE74" s="73"/>
      <c r="NCF74" s="73"/>
      <c r="NCG74" s="73"/>
      <c r="NCH74" s="73"/>
      <c r="NCI74" s="73"/>
      <c r="NCJ74" s="73"/>
      <c r="NCK74" s="73"/>
      <c r="NCL74" s="73"/>
      <c r="NCM74" s="73"/>
      <c r="NCN74" s="73"/>
      <c r="NCO74" s="73"/>
      <c r="NCP74" s="73"/>
      <c r="NCQ74" s="73"/>
      <c r="NCR74" s="73"/>
      <c r="NCS74" s="73"/>
      <c r="NCT74" s="73"/>
      <c r="NCU74" s="73"/>
      <c r="NCV74" s="73"/>
      <c r="NCW74" s="73"/>
      <c r="NCX74" s="73"/>
      <c r="NCY74" s="73"/>
      <c r="NCZ74" s="73"/>
      <c r="NDA74" s="73"/>
      <c r="NDB74" s="73"/>
      <c r="NDC74" s="73"/>
      <c r="NDD74" s="73"/>
      <c r="NDE74" s="73"/>
      <c r="NDF74" s="73"/>
      <c r="NDG74" s="73"/>
      <c r="NDH74" s="73"/>
      <c r="NDI74" s="73"/>
      <c r="NDJ74" s="73"/>
      <c r="NDK74" s="73"/>
      <c r="NDL74" s="73"/>
      <c r="NDM74" s="73"/>
      <c r="NDN74" s="73"/>
      <c r="NDO74" s="73"/>
      <c r="NDP74" s="73"/>
      <c r="NDQ74" s="73"/>
      <c r="NDR74" s="73"/>
      <c r="NDS74" s="73"/>
      <c r="NDT74" s="73"/>
      <c r="NDU74" s="73"/>
      <c r="NDV74" s="73"/>
      <c r="NDW74" s="73"/>
      <c r="NDX74" s="73"/>
      <c r="NDY74" s="73"/>
      <c r="NDZ74" s="73"/>
      <c r="NEA74" s="73"/>
      <c r="NEB74" s="73"/>
      <c r="NEC74" s="73"/>
      <c r="NED74" s="73"/>
      <c r="NEE74" s="73"/>
      <c r="NEF74" s="73"/>
      <c r="NEG74" s="73"/>
      <c r="NEH74" s="73"/>
      <c r="NEI74" s="73"/>
      <c r="NEJ74" s="73"/>
      <c r="NEK74" s="73"/>
      <c r="NEL74" s="73"/>
      <c r="NEM74" s="73"/>
      <c r="NEN74" s="73"/>
      <c r="NEO74" s="73"/>
      <c r="NEP74" s="73"/>
      <c r="NEQ74" s="73"/>
      <c r="NER74" s="73"/>
      <c r="NES74" s="73"/>
      <c r="NET74" s="73"/>
      <c r="NEU74" s="73"/>
      <c r="NEV74" s="73"/>
      <c r="NEW74" s="73"/>
      <c r="NEX74" s="73"/>
      <c r="NEY74" s="73"/>
      <c r="NEZ74" s="73"/>
      <c r="NFA74" s="73"/>
      <c r="NFB74" s="73"/>
      <c r="NFC74" s="73"/>
      <c r="NFD74" s="73"/>
      <c r="NFE74" s="73"/>
      <c r="NFF74" s="73"/>
      <c r="NFG74" s="73"/>
      <c r="NFH74" s="73"/>
      <c r="NFI74" s="73"/>
      <c r="NFJ74" s="73"/>
      <c r="NFK74" s="73"/>
      <c r="NFL74" s="73"/>
      <c r="NFM74" s="73"/>
      <c r="NFN74" s="73"/>
      <c r="NFO74" s="73"/>
      <c r="NFP74" s="73"/>
      <c r="NFQ74" s="73"/>
      <c r="NFR74" s="73"/>
      <c r="NFS74" s="73"/>
      <c r="NFT74" s="73"/>
      <c r="NFU74" s="73"/>
      <c r="NFV74" s="73"/>
      <c r="NFW74" s="73"/>
      <c r="NFX74" s="73"/>
      <c r="NFY74" s="73"/>
      <c r="NFZ74" s="73"/>
      <c r="NGA74" s="73"/>
      <c r="NGB74" s="73"/>
      <c r="NGC74" s="73"/>
      <c r="NGD74" s="73"/>
      <c r="NGE74" s="73"/>
      <c r="NGF74" s="73"/>
      <c r="NGG74" s="73"/>
      <c r="NGH74" s="73"/>
      <c r="NGI74" s="73"/>
      <c r="NGJ74" s="73"/>
      <c r="NGK74" s="73"/>
      <c r="NGL74" s="73"/>
      <c r="NGM74" s="73"/>
      <c r="NGN74" s="73"/>
      <c r="NGO74" s="73"/>
      <c r="NGP74" s="73"/>
      <c r="NGQ74" s="73"/>
      <c r="NGR74" s="73"/>
      <c r="NGS74" s="73"/>
      <c r="NGT74" s="73"/>
      <c r="NGU74" s="73"/>
      <c r="NGV74" s="73"/>
      <c r="NGW74" s="73"/>
      <c r="NGX74" s="73"/>
      <c r="NGY74" s="73"/>
      <c r="NGZ74" s="73"/>
      <c r="NHA74" s="73"/>
      <c r="NHB74" s="73"/>
      <c r="NHC74" s="73"/>
      <c r="NHD74" s="73"/>
      <c r="NHE74" s="73"/>
      <c r="NHF74" s="73"/>
      <c r="NHG74" s="73"/>
      <c r="NHH74" s="73"/>
      <c r="NHI74" s="73"/>
      <c r="NHJ74" s="73"/>
      <c r="NHK74" s="73"/>
      <c r="NHL74" s="73"/>
      <c r="NHM74" s="73"/>
      <c r="NHN74" s="73"/>
      <c r="NHO74" s="73"/>
      <c r="NHP74" s="73"/>
      <c r="NHQ74" s="73"/>
      <c r="NHR74" s="73"/>
      <c r="NHS74" s="73"/>
      <c r="NHT74" s="73"/>
      <c r="NHU74" s="73"/>
      <c r="NHV74" s="73"/>
      <c r="NHW74" s="73"/>
      <c r="NHX74" s="73"/>
      <c r="NHY74" s="73"/>
      <c r="NHZ74" s="73"/>
      <c r="NIA74" s="73"/>
      <c r="NIB74" s="73"/>
      <c r="NIC74" s="73"/>
      <c r="NID74" s="73"/>
      <c r="NIE74" s="73"/>
      <c r="NIF74" s="73"/>
      <c r="NIG74" s="73"/>
      <c r="NIH74" s="73"/>
      <c r="NII74" s="73"/>
      <c r="NIJ74" s="73"/>
      <c r="NIK74" s="73"/>
      <c r="NIL74" s="73"/>
      <c r="NIM74" s="73"/>
      <c r="NIN74" s="73"/>
      <c r="NIO74" s="73"/>
      <c r="NIP74" s="73"/>
      <c r="NIQ74" s="73"/>
      <c r="NIR74" s="73"/>
      <c r="NIS74" s="73"/>
      <c r="NIT74" s="73"/>
      <c r="NIU74" s="73"/>
      <c r="NIV74" s="73"/>
      <c r="NIW74" s="73"/>
      <c r="NIX74" s="73"/>
      <c r="NIY74" s="73"/>
      <c r="NIZ74" s="73"/>
      <c r="NJA74" s="73"/>
      <c r="NJB74" s="73"/>
      <c r="NJC74" s="73"/>
      <c r="NJD74" s="73"/>
      <c r="NJE74" s="73"/>
      <c r="NJF74" s="73"/>
      <c r="NJG74" s="73"/>
      <c r="NJH74" s="73"/>
      <c r="NJI74" s="73"/>
      <c r="NJJ74" s="73"/>
      <c r="NJK74" s="73"/>
      <c r="NJL74" s="73"/>
      <c r="NJM74" s="73"/>
      <c r="NJN74" s="73"/>
      <c r="NJO74" s="73"/>
      <c r="NJP74" s="73"/>
      <c r="NJQ74" s="73"/>
      <c r="NJR74" s="73"/>
      <c r="NJS74" s="73"/>
      <c r="NJT74" s="73"/>
      <c r="NJU74" s="73"/>
      <c r="NJV74" s="73"/>
      <c r="NJW74" s="73"/>
      <c r="NJX74" s="73"/>
      <c r="NJY74" s="73"/>
      <c r="NJZ74" s="73"/>
      <c r="NKA74" s="73"/>
      <c r="NKB74" s="73"/>
      <c r="NKC74" s="73"/>
      <c r="NKD74" s="73"/>
      <c r="NKE74" s="73"/>
      <c r="NKF74" s="73"/>
      <c r="NKG74" s="73"/>
      <c r="NKH74" s="73"/>
      <c r="NKI74" s="73"/>
      <c r="NKJ74" s="73"/>
      <c r="NKK74" s="73"/>
      <c r="NKL74" s="73"/>
      <c r="NKM74" s="73"/>
      <c r="NKN74" s="73"/>
      <c r="NKO74" s="73"/>
      <c r="NKP74" s="73"/>
      <c r="NKQ74" s="73"/>
      <c r="NKR74" s="73"/>
      <c r="NKS74" s="73"/>
      <c r="NKT74" s="73"/>
      <c r="NKU74" s="73"/>
      <c r="NKV74" s="73"/>
      <c r="NKW74" s="73"/>
      <c r="NKX74" s="73"/>
      <c r="NKY74" s="73"/>
      <c r="NKZ74" s="73"/>
      <c r="NLA74" s="73"/>
      <c r="NLB74" s="73"/>
      <c r="NLC74" s="73"/>
      <c r="NLD74" s="73"/>
      <c r="NLE74" s="73"/>
      <c r="NLF74" s="73"/>
      <c r="NLG74" s="73"/>
      <c r="NLH74" s="73"/>
      <c r="NLI74" s="73"/>
      <c r="NLJ74" s="73"/>
      <c r="NLK74" s="73"/>
      <c r="NLL74" s="73"/>
      <c r="NLM74" s="73"/>
      <c r="NLN74" s="73"/>
      <c r="NLO74" s="73"/>
      <c r="NLP74" s="73"/>
      <c r="NLQ74" s="73"/>
      <c r="NLR74" s="73"/>
      <c r="NLS74" s="73"/>
      <c r="NLT74" s="73"/>
      <c r="NLU74" s="73"/>
      <c r="NLV74" s="73"/>
      <c r="NLW74" s="73"/>
      <c r="NLX74" s="73"/>
      <c r="NLY74" s="73"/>
      <c r="NLZ74" s="73"/>
      <c r="NMA74" s="73"/>
      <c r="NMB74" s="73"/>
      <c r="NMC74" s="73"/>
      <c r="NMD74" s="73"/>
      <c r="NME74" s="73"/>
      <c r="NMF74" s="73"/>
      <c r="NMG74" s="73"/>
      <c r="NMH74" s="73"/>
      <c r="NMI74" s="73"/>
      <c r="NMJ74" s="73"/>
      <c r="NMK74" s="73"/>
      <c r="NML74" s="73"/>
      <c r="NMM74" s="73"/>
      <c r="NMN74" s="73"/>
      <c r="NMO74" s="73"/>
      <c r="NMP74" s="73"/>
      <c r="NMQ74" s="73"/>
      <c r="NMR74" s="73"/>
      <c r="NMS74" s="73"/>
      <c r="NMT74" s="73"/>
      <c r="NMU74" s="73"/>
      <c r="NMV74" s="73"/>
      <c r="NMW74" s="73"/>
      <c r="NMX74" s="73"/>
      <c r="NMY74" s="73"/>
      <c r="NMZ74" s="73"/>
      <c r="NNA74" s="73"/>
      <c r="NNB74" s="73"/>
      <c r="NNC74" s="73"/>
      <c r="NND74" s="73"/>
      <c r="NNE74" s="73"/>
      <c r="NNF74" s="73"/>
      <c r="NNG74" s="73"/>
      <c r="NNH74" s="73"/>
      <c r="NNI74" s="73"/>
      <c r="NNJ74" s="73"/>
      <c r="NNK74" s="73"/>
      <c r="NNL74" s="73"/>
      <c r="NNM74" s="73"/>
      <c r="NNN74" s="73"/>
      <c r="NNO74" s="73"/>
      <c r="NNP74" s="73"/>
      <c r="NNQ74" s="73"/>
      <c r="NNR74" s="73"/>
      <c r="NNS74" s="73"/>
      <c r="NNT74" s="73"/>
      <c r="NNU74" s="73"/>
      <c r="NNV74" s="73"/>
      <c r="NNW74" s="73"/>
      <c r="NNX74" s="73"/>
      <c r="NNY74" s="73"/>
      <c r="NNZ74" s="73"/>
      <c r="NOA74" s="73"/>
      <c r="NOB74" s="73"/>
      <c r="NOC74" s="73"/>
      <c r="NOD74" s="73"/>
      <c r="NOE74" s="73"/>
      <c r="NOF74" s="73"/>
      <c r="NOG74" s="73"/>
      <c r="NOH74" s="73"/>
      <c r="NOI74" s="73"/>
      <c r="NOJ74" s="73"/>
      <c r="NOK74" s="73"/>
      <c r="NOL74" s="73"/>
      <c r="NOM74" s="73"/>
      <c r="NON74" s="73"/>
      <c r="NOO74" s="73"/>
      <c r="NOP74" s="73"/>
      <c r="NOQ74" s="73"/>
      <c r="NOR74" s="73"/>
      <c r="NOS74" s="73"/>
      <c r="NOT74" s="73"/>
      <c r="NOU74" s="73"/>
      <c r="NOV74" s="73"/>
      <c r="NOW74" s="73"/>
      <c r="NOX74" s="73"/>
      <c r="NOY74" s="73"/>
      <c r="NOZ74" s="73"/>
      <c r="NPA74" s="73"/>
      <c r="NPB74" s="73"/>
      <c r="NPC74" s="73"/>
      <c r="NPD74" s="73"/>
      <c r="NPE74" s="73"/>
      <c r="NPF74" s="73"/>
      <c r="NPG74" s="73"/>
      <c r="NPH74" s="73"/>
      <c r="NPI74" s="73"/>
      <c r="NPJ74" s="73"/>
      <c r="NPK74" s="73"/>
      <c r="NPL74" s="73"/>
      <c r="NPM74" s="73"/>
      <c r="NPN74" s="73"/>
      <c r="NPO74" s="73"/>
      <c r="NPP74" s="73"/>
      <c r="NPQ74" s="73"/>
      <c r="NPR74" s="73"/>
      <c r="NPS74" s="73"/>
      <c r="NPT74" s="73"/>
      <c r="NPU74" s="73"/>
      <c r="NPV74" s="73"/>
      <c r="NPW74" s="73"/>
      <c r="NPX74" s="73"/>
      <c r="NPY74" s="73"/>
      <c r="NPZ74" s="73"/>
      <c r="NQA74" s="73"/>
      <c r="NQB74" s="73"/>
      <c r="NQC74" s="73"/>
      <c r="NQD74" s="73"/>
      <c r="NQE74" s="73"/>
      <c r="NQF74" s="73"/>
      <c r="NQG74" s="73"/>
      <c r="NQH74" s="73"/>
      <c r="NQI74" s="73"/>
      <c r="NQJ74" s="73"/>
      <c r="NQK74" s="73"/>
      <c r="NQL74" s="73"/>
      <c r="NQM74" s="73"/>
      <c r="NQN74" s="73"/>
      <c r="NQO74" s="73"/>
      <c r="NQP74" s="73"/>
      <c r="NQQ74" s="73"/>
      <c r="NQR74" s="73"/>
      <c r="NQS74" s="73"/>
      <c r="NQT74" s="73"/>
      <c r="NQU74" s="73"/>
      <c r="NQV74" s="73"/>
      <c r="NQW74" s="73"/>
      <c r="NQX74" s="73"/>
      <c r="NQY74" s="73"/>
      <c r="NQZ74" s="73"/>
      <c r="NRA74" s="73"/>
      <c r="NRB74" s="73"/>
      <c r="NRC74" s="73"/>
      <c r="NRD74" s="73"/>
      <c r="NRE74" s="73"/>
      <c r="NRF74" s="73"/>
      <c r="NRG74" s="73"/>
      <c r="NRH74" s="73"/>
      <c r="NRI74" s="73"/>
      <c r="NRJ74" s="73"/>
      <c r="NRK74" s="73"/>
      <c r="NRL74" s="73"/>
      <c r="NRM74" s="73"/>
      <c r="NRN74" s="73"/>
      <c r="NRO74" s="73"/>
      <c r="NRP74" s="73"/>
      <c r="NRQ74" s="73"/>
      <c r="NRR74" s="73"/>
      <c r="NRS74" s="73"/>
      <c r="NRT74" s="73"/>
      <c r="NRU74" s="73"/>
      <c r="NRV74" s="73"/>
      <c r="NRW74" s="73"/>
      <c r="NRX74" s="73"/>
      <c r="NRY74" s="73"/>
      <c r="NRZ74" s="73"/>
      <c r="NSA74" s="73"/>
      <c r="NSB74" s="73"/>
      <c r="NSC74" s="73"/>
      <c r="NSD74" s="73"/>
      <c r="NSE74" s="73"/>
      <c r="NSF74" s="73"/>
      <c r="NSG74" s="73"/>
      <c r="NSH74" s="73"/>
      <c r="NSI74" s="73"/>
      <c r="NSJ74" s="73"/>
      <c r="NSK74" s="73"/>
      <c r="NSL74" s="73"/>
      <c r="NSM74" s="73"/>
      <c r="NSN74" s="73"/>
      <c r="NSO74" s="73"/>
      <c r="NSP74" s="73"/>
      <c r="NSQ74" s="73"/>
      <c r="NSR74" s="73"/>
      <c r="NSS74" s="73"/>
      <c r="NST74" s="73"/>
      <c r="NSU74" s="73"/>
      <c r="NSV74" s="73"/>
      <c r="NSW74" s="73"/>
      <c r="NSX74" s="73"/>
      <c r="NSY74" s="73"/>
      <c r="NSZ74" s="73"/>
      <c r="NTA74" s="73"/>
      <c r="NTB74" s="73"/>
      <c r="NTC74" s="73"/>
      <c r="NTD74" s="73"/>
      <c r="NTE74" s="73"/>
      <c r="NTF74" s="73"/>
      <c r="NTG74" s="73"/>
      <c r="NTH74" s="73"/>
      <c r="NTI74" s="73"/>
      <c r="NTJ74" s="73"/>
      <c r="NTK74" s="73"/>
      <c r="NTL74" s="73"/>
      <c r="NTM74" s="73"/>
      <c r="NTN74" s="73"/>
      <c r="NTO74" s="73"/>
      <c r="NTP74" s="73"/>
      <c r="NTQ74" s="73"/>
      <c r="NTR74" s="73"/>
      <c r="NTS74" s="73"/>
      <c r="NTT74" s="73"/>
      <c r="NTU74" s="73"/>
      <c r="NTV74" s="73"/>
      <c r="NTW74" s="73"/>
      <c r="NTX74" s="73"/>
      <c r="NTY74" s="73"/>
      <c r="NTZ74" s="73"/>
      <c r="NUA74" s="73"/>
      <c r="NUB74" s="73"/>
      <c r="NUC74" s="73"/>
      <c r="NUD74" s="73"/>
      <c r="NUE74" s="73"/>
      <c r="NUF74" s="73"/>
      <c r="NUG74" s="73"/>
      <c r="NUH74" s="73"/>
      <c r="NUI74" s="73"/>
      <c r="NUJ74" s="73"/>
      <c r="NUK74" s="73"/>
      <c r="NUL74" s="73"/>
      <c r="NUM74" s="73"/>
      <c r="NUN74" s="73"/>
      <c r="NUO74" s="73"/>
      <c r="NUP74" s="73"/>
      <c r="NUQ74" s="73"/>
      <c r="NUR74" s="73"/>
      <c r="NUS74" s="73"/>
      <c r="NUT74" s="73"/>
      <c r="NUU74" s="73"/>
      <c r="NUV74" s="73"/>
      <c r="NUW74" s="73"/>
      <c r="NUX74" s="73"/>
      <c r="NUY74" s="73"/>
      <c r="NUZ74" s="73"/>
      <c r="NVA74" s="73"/>
      <c r="NVB74" s="73"/>
      <c r="NVC74" s="73"/>
      <c r="NVD74" s="73"/>
      <c r="NVE74" s="73"/>
      <c r="NVF74" s="73"/>
      <c r="NVG74" s="73"/>
      <c r="NVH74" s="73"/>
      <c r="NVI74" s="73"/>
      <c r="NVJ74" s="73"/>
      <c r="NVK74" s="73"/>
      <c r="NVL74" s="73"/>
      <c r="NVM74" s="73"/>
      <c r="NVN74" s="73"/>
      <c r="NVO74" s="73"/>
      <c r="NVP74" s="73"/>
      <c r="NVQ74" s="73"/>
      <c r="NVR74" s="73"/>
      <c r="NVS74" s="73"/>
      <c r="NVT74" s="73"/>
      <c r="NVU74" s="73"/>
      <c r="NVV74" s="73"/>
      <c r="NVW74" s="73"/>
      <c r="NVX74" s="73"/>
      <c r="NVY74" s="73"/>
      <c r="NVZ74" s="73"/>
      <c r="NWA74" s="73"/>
      <c r="NWB74" s="73"/>
      <c r="NWC74" s="73"/>
      <c r="NWD74" s="73"/>
      <c r="NWE74" s="73"/>
      <c r="NWF74" s="73"/>
      <c r="NWG74" s="73"/>
      <c r="NWH74" s="73"/>
      <c r="NWI74" s="73"/>
      <c r="NWJ74" s="73"/>
      <c r="NWK74" s="73"/>
      <c r="NWL74" s="73"/>
      <c r="NWM74" s="73"/>
      <c r="NWN74" s="73"/>
      <c r="NWO74" s="73"/>
      <c r="NWP74" s="73"/>
      <c r="NWQ74" s="73"/>
      <c r="NWR74" s="73"/>
      <c r="NWS74" s="73"/>
      <c r="NWT74" s="73"/>
      <c r="NWU74" s="73"/>
      <c r="NWV74" s="73"/>
      <c r="NWW74" s="73"/>
      <c r="NWX74" s="73"/>
      <c r="NWY74" s="73"/>
      <c r="NWZ74" s="73"/>
      <c r="NXA74" s="73"/>
      <c r="NXB74" s="73"/>
      <c r="NXC74" s="73"/>
      <c r="NXD74" s="73"/>
      <c r="NXE74" s="73"/>
      <c r="NXF74" s="73"/>
      <c r="NXG74" s="73"/>
      <c r="NXH74" s="73"/>
      <c r="NXI74" s="73"/>
      <c r="NXJ74" s="73"/>
      <c r="NXK74" s="73"/>
      <c r="NXL74" s="73"/>
      <c r="NXM74" s="73"/>
      <c r="NXN74" s="73"/>
      <c r="NXO74" s="73"/>
      <c r="NXP74" s="73"/>
      <c r="NXQ74" s="73"/>
      <c r="NXR74" s="73"/>
      <c r="NXS74" s="73"/>
      <c r="NXT74" s="73"/>
      <c r="NXU74" s="73"/>
      <c r="NXV74" s="73"/>
      <c r="NXW74" s="73"/>
      <c r="NXX74" s="73"/>
      <c r="NXY74" s="73"/>
      <c r="NXZ74" s="73"/>
      <c r="NYA74" s="73"/>
      <c r="NYB74" s="73"/>
      <c r="NYC74" s="73"/>
      <c r="NYD74" s="73"/>
      <c r="NYE74" s="73"/>
      <c r="NYF74" s="73"/>
      <c r="NYG74" s="73"/>
      <c r="NYH74" s="73"/>
      <c r="NYI74" s="73"/>
      <c r="NYJ74" s="73"/>
      <c r="NYK74" s="73"/>
      <c r="NYL74" s="73"/>
      <c r="NYM74" s="73"/>
      <c r="NYN74" s="73"/>
      <c r="NYO74" s="73"/>
      <c r="NYP74" s="73"/>
      <c r="NYQ74" s="73"/>
      <c r="NYR74" s="73"/>
      <c r="NYS74" s="73"/>
      <c r="NYT74" s="73"/>
      <c r="NYU74" s="73"/>
      <c r="NYV74" s="73"/>
      <c r="NYW74" s="73"/>
      <c r="NYX74" s="73"/>
      <c r="NYY74" s="73"/>
      <c r="NYZ74" s="73"/>
      <c r="NZA74" s="73"/>
      <c r="NZB74" s="73"/>
      <c r="NZC74" s="73"/>
      <c r="NZD74" s="73"/>
      <c r="NZE74" s="73"/>
      <c r="NZF74" s="73"/>
      <c r="NZG74" s="73"/>
      <c r="NZH74" s="73"/>
      <c r="NZI74" s="73"/>
      <c r="NZJ74" s="73"/>
      <c r="NZK74" s="73"/>
      <c r="NZL74" s="73"/>
      <c r="NZM74" s="73"/>
      <c r="NZN74" s="73"/>
      <c r="NZO74" s="73"/>
      <c r="NZP74" s="73"/>
      <c r="NZQ74" s="73"/>
      <c r="NZR74" s="73"/>
      <c r="NZS74" s="73"/>
      <c r="NZT74" s="73"/>
      <c r="NZU74" s="73"/>
      <c r="NZV74" s="73"/>
      <c r="NZW74" s="73"/>
      <c r="NZX74" s="73"/>
      <c r="NZY74" s="73"/>
      <c r="NZZ74" s="73"/>
      <c r="OAA74" s="73"/>
      <c r="OAB74" s="73"/>
      <c r="OAC74" s="73"/>
      <c r="OAD74" s="73"/>
      <c r="OAE74" s="73"/>
      <c r="OAF74" s="73"/>
      <c r="OAG74" s="73"/>
      <c r="OAH74" s="73"/>
      <c r="OAI74" s="73"/>
      <c r="OAJ74" s="73"/>
      <c r="OAK74" s="73"/>
      <c r="OAL74" s="73"/>
      <c r="OAM74" s="73"/>
      <c r="OAN74" s="73"/>
      <c r="OAO74" s="73"/>
      <c r="OAP74" s="73"/>
      <c r="OAQ74" s="73"/>
      <c r="OAR74" s="73"/>
      <c r="OAS74" s="73"/>
      <c r="OAT74" s="73"/>
      <c r="OAU74" s="73"/>
      <c r="OAV74" s="73"/>
      <c r="OAW74" s="73"/>
      <c r="OAX74" s="73"/>
      <c r="OAY74" s="73"/>
      <c r="OAZ74" s="73"/>
      <c r="OBA74" s="73"/>
      <c r="OBB74" s="73"/>
      <c r="OBC74" s="73"/>
      <c r="OBD74" s="73"/>
      <c r="OBE74" s="73"/>
      <c r="OBF74" s="73"/>
      <c r="OBG74" s="73"/>
      <c r="OBH74" s="73"/>
      <c r="OBI74" s="73"/>
      <c r="OBJ74" s="73"/>
      <c r="OBK74" s="73"/>
      <c r="OBL74" s="73"/>
      <c r="OBM74" s="73"/>
      <c r="OBN74" s="73"/>
      <c r="OBO74" s="73"/>
      <c r="OBP74" s="73"/>
      <c r="OBQ74" s="73"/>
      <c r="OBR74" s="73"/>
      <c r="OBS74" s="73"/>
      <c r="OBT74" s="73"/>
      <c r="OBU74" s="73"/>
      <c r="OBV74" s="73"/>
      <c r="OBW74" s="73"/>
      <c r="OBX74" s="73"/>
      <c r="OBY74" s="73"/>
      <c r="OBZ74" s="73"/>
      <c r="OCA74" s="73"/>
      <c r="OCB74" s="73"/>
      <c r="OCC74" s="73"/>
      <c r="OCD74" s="73"/>
      <c r="OCE74" s="73"/>
      <c r="OCF74" s="73"/>
      <c r="OCG74" s="73"/>
      <c r="OCH74" s="73"/>
      <c r="OCI74" s="73"/>
      <c r="OCJ74" s="73"/>
      <c r="OCK74" s="73"/>
      <c r="OCL74" s="73"/>
      <c r="OCM74" s="73"/>
      <c r="OCN74" s="73"/>
      <c r="OCO74" s="73"/>
      <c r="OCP74" s="73"/>
      <c r="OCQ74" s="73"/>
      <c r="OCR74" s="73"/>
      <c r="OCS74" s="73"/>
      <c r="OCT74" s="73"/>
      <c r="OCU74" s="73"/>
      <c r="OCV74" s="73"/>
      <c r="OCW74" s="73"/>
      <c r="OCX74" s="73"/>
      <c r="OCY74" s="73"/>
      <c r="OCZ74" s="73"/>
      <c r="ODA74" s="73"/>
      <c r="ODB74" s="73"/>
      <c r="ODC74" s="73"/>
      <c r="ODD74" s="73"/>
      <c r="ODE74" s="73"/>
      <c r="ODF74" s="73"/>
      <c r="ODG74" s="73"/>
      <c r="ODH74" s="73"/>
      <c r="ODI74" s="73"/>
      <c r="ODJ74" s="73"/>
      <c r="ODK74" s="73"/>
      <c r="ODL74" s="73"/>
      <c r="ODM74" s="73"/>
      <c r="ODN74" s="73"/>
      <c r="ODO74" s="73"/>
      <c r="ODP74" s="73"/>
      <c r="ODQ74" s="73"/>
      <c r="ODR74" s="73"/>
      <c r="ODS74" s="73"/>
      <c r="ODT74" s="73"/>
      <c r="ODU74" s="73"/>
      <c r="ODV74" s="73"/>
      <c r="ODW74" s="73"/>
      <c r="ODX74" s="73"/>
      <c r="ODY74" s="73"/>
      <c r="ODZ74" s="73"/>
      <c r="OEA74" s="73"/>
      <c r="OEB74" s="73"/>
      <c r="OEC74" s="73"/>
      <c r="OED74" s="73"/>
      <c r="OEE74" s="73"/>
      <c r="OEF74" s="73"/>
      <c r="OEG74" s="73"/>
      <c r="OEH74" s="73"/>
      <c r="OEI74" s="73"/>
      <c r="OEJ74" s="73"/>
      <c r="OEK74" s="73"/>
      <c r="OEL74" s="73"/>
      <c r="OEM74" s="73"/>
      <c r="OEN74" s="73"/>
      <c r="OEO74" s="73"/>
      <c r="OEP74" s="73"/>
      <c r="OEQ74" s="73"/>
      <c r="OER74" s="73"/>
      <c r="OES74" s="73"/>
      <c r="OET74" s="73"/>
      <c r="OEU74" s="73"/>
      <c r="OEV74" s="73"/>
      <c r="OEW74" s="73"/>
      <c r="OEX74" s="73"/>
      <c r="OEY74" s="73"/>
      <c r="OEZ74" s="73"/>
      <c r="OFA74" s="73"/>
      <c r="OFB74" s="73"/>
      <c r="OFC74" s="73"/>
      <c r="OFD74" s="73"/>
      <c r="OFE74" s="73"/>
      <c r="OFF74" s="73"/>
      <c r="OFG74" s="73"/>
      <c r="OFH74" s="73"/>
      <c r="OFI74" s="73"/>
      <c r="OFJ74" s="73"/>
      <c r="OFK74" s="73"/>
      <c r="OFL74" s="73"/>
      <c r="OFM74" s="73"/>
      <c r="OFN74" s="73"/>
      <c r="OFO74" s="73"/>
      <c r="OFP74" s="73"/>
      <c r="OFQ74" s="73"/>
      <c r="OFR74" s="73"/>
      <c r="OFS74" s="73"/>
      <c r="OFT74" s="73"/>
      <c r="OFU74" s="73"/>
      <c r="OFV74" s="73"/>
      <c r="OFW74" s="73"/>
      <c r="OFX74" s="73"/>
      <c r="OFY74" s="73"/>
      <c r="OFZ74" s="73"/>
      <c r="OGA74" s="73"/>
      <c r="OGB74" s="73"/>
      <c r="OGC74" s="73"/>
      <c r="OGD74" s="73"/>
      <c r="OGE74" s="73"/>
      <c r="OGF74" s="73"/>
      <c r="OGG74" s="73"/>
      <c r="OGH74" s="73"/>
      <c r="OGI74" s="73"/>
      <c r="OGJ74" s="73"/>
      <c r="OGK74" s="73"/>
      <c r="OGL74" s="73"/>
      <c r="OGM74" s="73"/>
      <c r="OGN74" s="73"/>
      <c r="OGO74" s="73"/>
      <c r="OGP74" s="73"/>
      <c r="OGQ74" s="73"/>
      <c r="OGR74" s="73"/>
      <c r="OGS74" s="73"/>
      <c r="OGT74" s="73"/>
      <c r="OGU74" s="73"/>
      <c r="OGV74" s="73"/>
      <c r="OGW74" s="73"/>
      <c r="OGX74" s="73"/>
      <c r="OGY74" s="73"/>
      <c r="OGZ74" s="73"/>
      <c r="OHA74" s="73"/>
      <c r="OHB74" s="73"/>
      <c r="OHC74" s="73"/>
      <c r="OHD74" s="73"/>
      <c r="OHE74" s="73"/>
      <c r="OHF74" s="73"/>
      <c r="OHG74" s="73"/>
      <c r="OHH74" s="73"/>
      <c r="OHI74" s="73"/>
      <c r="OHJ74" s="73"/>
      <c r="OHK74" s="73"/>
      <c r="OHL74" s="73"/>
      <c r="OHM74" s="73"/>
      <c r="OHN74" s="73"/>
      <c r="OHO74" s="73"/>
      <c r="OHP74" s="73"/>
      <c r="OHQ74" s="73"/>
      <c r="OHR74" s="73"/>
      <c r="OHS74" s="73"/>
      <c r="OHT74" s="73"/>
      <c r="OHU74" s="73"/>
      <c r="OHV74" s="73"/>
      <c r="OHW74" s="73"/>
      <c r="OHX74" s="73"/>
      <c r="OHY74" s="73"/>
      <c r="OHZ74" s="73"/>
      <c r="OIA74" s="73"/>
      <c r="OIB74" s="73"/>
      <c r="OIC74" s="73"/>
      <c r="OID74" s="73"/>
      <c r="OIE74" s="73"/>
      <c r="OIF74" s="73"/>
      <c r="OIG74" s="73"/>
      <c r="OIH74" s="73"/>
      <c r="OII74" s="73"/>
      <c r="OIJ74" s="73"/>
      <c r="OIK74" s="73"/>
      <c r="OIL74" s="73"/>
      <c r="OIM74" s="73"/>
      <c r="OIN74" s="73"/>
      <c r="OIO74" s="73"/>
      <c r="OIP74" s="73"/>
      <c r="OIQ74" s="73"/>
      <c r="OIR74" s="73"/>
      <c r="OIS74" s="73"/>
      <c r="OIT74" s="73"/>
      <c r="OIU74" s="73"/>
      <c r="OIV74" s="73"/>
      <c r="OIW74" s="73"/>
      <c r="OIX74" s="73"/>
      <c r="OIY74" s="73"/>
      <c r="OIZ74" s="73"/>
      <c r="OJA74" s="73"/>
      <c r="OJB74" s="73"/>
      <c r="OJC74" s="73"/>
      <c r="OJD74" s="73"/>
      <c r="OJE74" s="73"/>
      <c r="OJF74" s="73"/>
      <c r="OJG74" s="73"/>
      <c r="OJH74" s="73"/>
      <c r="OJI74" s="73"/>
      <c r="OJJ74" s="73"/>
      <c r="OJK74" s="73"/>
      <c r="OJL74" s="73"/>
      <c r="OJM74" s="73"/>
      <c r="OJN74" s="73"/>
      <c r="OJO74" s="73"/>
      <c r="OJP74" s="73"/>
      <c r="OJQ74" s="73"/>
      <c r="OJR74" s="73"/>
      <c r="OJS74" s="73"/>
      <c r="OJT74" s="73"/>
      <c r="OJU74" s="73"/>
      <c r="OJV74" s="73"/>
      <c r="OJW74" s="73"/>
      <c r="OJX74" s="73"/>
      <c r="OJY74" s="73"/>
      <c r="OJZ74" s="73"/>
      <c r="OKA74" s="73"/>
      <c r="OKB74" s="73"/>
      <c r="OKC74" s="73"/>
      <c r="OKD74" s="73"/>
      <c r="OKE74" s="73"/>
      <c r="OKF74" s="73"/>
      <c r="OKG74" s="73"/>
      <c r="OKH74" s="73"/>
      <c r="OKI74" s="73"/>
      <c r="OKJ74" s="73"/>
      <c r="OKK74" s="73"/>
      <c r="OKL74" s="73"/>
      <c r="OKM74" s="73"/>
      <c r="OKN74" s="73"/>
      <c r="OKO74" s="73"/>
      <c r="OKP74" s="73"/>
      <c r="OKQ74" s="73"/>
      <c r="OKR74" s="73"/>
      <c r="OKS74" s="73"/>
      <c r="OKT74" s="73"/>
      <c r="OKU74" s="73"/>
      <c r="OKV74" s="73"/>
      <c r="OKW74" s="73"/>
      <c r="OKX74" s="73"/>
      <c r="OKY74" s="73"/>
      <c r="OKZ74" s="73"/>
      <c r="OLA74" s="73"/>
      <c r="OLB74" s="73"/>
      <c r="OLC74" s="73"/>
      <c r="OLD74" s="73"/>
      <c r="OLE74" s="73"/>
      <c r="OLF74" s="73"/>
      <c r="OLG74" s="73"/>
      <c r="OLH74" s="73"/>
      <c r="OLI74" s="73"/>
      <c r="OLJ74" s="73"/>
      <c r="OLK74" s="73"/>
      <c r="OLL74" s="73"/>
      <c r="OLM74" s="73"/>
      <c r="OLN74" s="73"/>
      <c r="OLO74" s="73"/>
      <c r="OLP74" s="73"/>
      <c r="OLQ74" s="73"/>
      <c r="OLR74" s="73"/>
      <c r="OLS74" s="73"/>
      <c r="OLT74" s="73"/>
      <c r="OLU74" s="73"/>
      <c r="OLV74" s="73"/>
      <c r="OLW74" s="73"/>
      <c r="OLX74" s="73"/>
      <c r="OLY74" s="73"/>
      <c r="OLZ74" s="73"/>
      <c r="OMA74" s="73"/>
      <c r="OMB74" s="73"/>
      <c r="OMC74" s="73"/>
      <c r="OMD74" s="73"/>
      <c r="OME74" s="73"/>
      <c r="OMF74" s="73"/>
      <c r="OMG74" s="73"/>
      <c r="OMH74" s="73"/>
      <c r="OMI74" s="73"/>
      <c r="OMJ74" s="73"/>
      <c r="OMK74" s="73"/>
      <c r="OML74" s="73"/>
      <c r="OMM74" s="73"/>
      <c r="OMN74" s="73"/>
      <c r="OMO74" s="73"/>
      <c r="OMP74" s="73"/>
      <c r="OMQ74" s="73"/>
      <c r="OMR74" s="73"/>
      <c r="OMS74" s="73"/>
      <c r="OMT74" s="73"/>
      <c r="OMU74" s="73"/>
      <c r="OMV74" s="73"/>
      <c r="OMW74" s="73"/>
      <c r="OMX74" s="73"/>
      <c r="OMY74" s="73"/>
      <c r="OMZ74" s="73"/>
      <c r="ONA74" s="73"/>
      <c r="ONB74" s="73"/>
      <c r="ONC74" s="73"/>
      <c r="OND74" s="73"/>
      <c r="ONE74" s="73"/>
      <c r="ONF74" s="73"/>
      <c r="ONG74" s="73"/>
      <c r="ONH74" s="73"/>
      <c r="ONI74" s="73"/>
      <c r="ONJ74" s="73"/>
      <c r="ONK74" s="73"/>
      <c r="ONL74" s="73"/>
      <c r="ONM74" s="73"/>
      <c r="ONN74" s="73"/>
      <c r="ONO74" s="73"/>
      <c r="ONP74" s="73"/>
      <c r="ONQ74" s="73"/>
      <c r="ONR74" s="73"/>
      <c r="ONS74" s="73"/>
      <c r="ONT74" s="73"/>
      <c r="ONU74" s="73"/>
      <c r="ONV74" s="73"/>
      <c r="ONW74" s="73"/>
      <c r="ONX74" s="73"/>
      <c r="ONY74" s="73"/>
      <c r="ONZ74" s="73"/>
      <c r="OOA74" s="73"/>
      <c r="OOB74" s="73"/>
      <c r="OOC74" s="73"/>
      <c r="OOD74" s="73"/>
      <c r="OOE74" s="73"/>
      <c r="OOF74" s="73"/>
      <c r="OOG74" s="73"/>
      <c r="OOH74" s="73"/>
      <c r="OOI74" s="73"/>
      <c r="OOJ74" s="73"/>
      <c r="OOK74" s="73"/>
      <c r="OOL74" s="73"/>
      <c r="OOM74" s="73"/>
      <c r="OON74" s="73"/>
      <c r="OOO74" s="73"/>
      <c r="OOP74" s="73"/>
      <c r="OOQ74" s="73"/>
      <c r="OOR74" s="73"/>
      <c r="OOS74" s="73"/>
      <c r="OOT74" s="73"/>
      <c r="OOU74" s="73"/>
      <c r="OOV74" s="73"/>
      <c r="OOW74" s="73"/>
      <c r="OOX74" s="73"/>
      <c r="OOY74" s="73"/>
      <c r="OOZ74" s="73"/>
      <c r="OPA74" s="73"/>
      <c r="OPB74" s="73"/>
      <c r="OPC74" s="73"/>
      <c r="OPD74" s="73"/>
      <c r="OPE74" s="73"/>
      <c r="OPF74" s="73"/>
      <c r="OPG74" s="73"/>
      <c r="OPH74" s="73"/>
      <c r="OPI74" s="73"/>
      <c r="OPJ74" s="73"/>
      <c r="OPK74" s="73"/>
      <c r="OPL74" s="73"/>
      <c r="OPM74" s="73"/>
      <c r="OPN74" s="73"/>
      <c r="OPO74" s="73"/>
      <c r="OPP74" s="73"/>
      <c r="OPQ74" s="73"/>
      <c r="OPR74" s="73"/>
      <c r="OPS74" s="73"/>
      <c r="OPT74" s="73"/>
      <c r="OPU74" s="73"/>
      <c r="OPV74" s="73"/>
      <c r="OPW74" s="73"/>
      <c r="OPX74" s="73"/>
      <c r="OPY74" s="73"/>
      <c r="OPZ74" s="73"/>
      <c r="OQA74" s="73"/>
      <c r="OQB74" s="73"/>
      <c r="OQC74" s="73"/>
      <c r="OQD74" s="73"/>
      <c r="OQE74" s="73"/>
      <c r="OQF74" s="73"/>
      <c r="OQG74" s="73"/>
      <c r="OQH74" s="73"/>
      <c r="OQI74" s="73"/>
      <c r="OQJ74" s="73"/>
      <c r="OQK74" s="73"/>
      <c r="OQL74" s="73"/>
      <c r="OQM74" s="73"/>
      <c r="OQN74" s="73"/>
      <c r="OQO74" s="73"/>
      <c r="OQP74" s="73"/>
      <c r="OQQ74" s="73"/>
      <c r="OQR74" s="73"/>
      <c r="OQS74" s="73"/>
      <c r="OQT74" s="73"/>
      <c r="OQU74" s="73"/>
      <c r="OQV74" s="73"/>
      <c r="OQW74" s="73"/>
      <c r="OQX74" s="73"/>
      <c r="OQY74" s="73"/>
      <c r="OQZ74" s="73"/>
      <c r="ORA74" s="73"/>
      <c r="ORB74" s="73"/>
      <c r="ORC74" s="73"/>
      <c r="ORD74" s="73"/>
      <c r="ORE74" s="73"/>
      <c r="ORF74" s="73"/>
      <c r="ORG74" s="73"/>
      <c r="ORH74" s="73"/>
      <c r="ORI74" s="73"/>
      <c r="ORJ74" s="73"/>
      <c r="ORK74" s="73"/>
      <c r="ORL74" s="73"/>
      <c r="ORM74" s="73"/>
      <c r="ORN74" s="73"/>
      <c r="ORO74" s="73"/>
      <c r="ORP74" s="73"/>
      <c r="ORQ74" s="73"/>
      <c r="ORR74" s="73"/>
      <c r="ORS74" s="73"/>
      <c r="ORT74" s="73"/>
      <c r="ORU74" s="73"/>
      <c r="ORV74" s="73"/>
      <c r="ORW74" s="73"/>
      <c r="ORX74" s="73"/>
      <c r="ORY74" s="73"/>
      <c r="ORZ74" s="73"/>
      <c r="OSA74" s="73"/>
      <c r="OSB74" s="73"/>
      <c r="OSC74" s="73"/>
      <c r="OSD74" s="73"/>
      <c r="OSE74" s="73"/>
      <c r="OSF74" s="73"/>
      <c r="OSG74" s="73"/>
      <c r="OSH74" s="73"/>
      <c r="OSI74" s="73"/>
      <c r="OSJ74" s="73"/>
      <c r="OSK74" s="73"/>
      <c r="OSL74" s="73"/>
      <c r="OSM74" s="73"/>
      <c r="OSN74" s="73"/>
      <c r="OSO74" s="73"/>
      <c r="OSP74" s="73"/>
      <c r="OSQ74" s="73"/>
      <c r="OSR74" s="73"/>
      <c r="OSS74" s="73"/>
      <c r="OST74" s="73"/>
      <c r="OSU74" s="73"/>
      <c r="OSV74" s="73"/>
      <c r="OSW74" s="73"/>
      <c r="OSX74" s="73"/>
      <c r="OSY74" s="73"/>
      <c r="OSZ74" s="73"/>
      <c r="OTA74" s="73"/>
      <c r="OTB74" s="73"/>
      <c r="OTC74" s="73"/>
      <c r="OTD74" s="73"/>
      <c r="OTE74" s="73"/>
      <c r="OTF74" s="73"/>
      <c r="OTG74" s="73"/>
      <c r="OTH74" s="73"/>
      <c r="OTI74" s="73"/>
      <c r="OTJ74" s="73"/>
      <c r="OTK74" s="73"/>
      <c r="OTL74" s="73"/>
      <c r="OTM74" s="73"/>
      <c r="OTN74" s="73"/>
      <c r="OTO74" s="73"/>
      <c r="OTP74" s="73"/>
      <c r="OTQ74" s="73"/>
      <c r="OTR74" s="73"/>
      <c r="OTS74" s="73"/>
      <c r="OTT74" s="73"/>
      <c r="OTU74" s="73"/>
      <c r="OTV74" s="73"/>
      <c r="OTW74" s="73"/>
      <c r="OTX74" s="73"/>
      <c r="OTY74" s="73"/>
      <c r="OTZ74" s="73"/>
      <c r="OUA74" s="73"/>
      <c r="OUB74" s="73"/>
      <c r="OUC74" s="73"/>
      <c r="OUD74" s="73"/>
      <c r="OUE74" s="73"/>
      <c r="OUF74" s="73"/>
      <c r="OUG74" s="73"/>
      <c r="OUH74" s="73"/>
      <c r="OUI74" s="73"/>
      <c r="OUJ74" s="73"/>
      <c r="OUK74" s="73"/>
      <c r="OUL74" s="73"/>
      <c r="OUM74" s="73"/>
      <c r="OUN74" s="73"/>
      <c r="OUO74" s="73"/>
      <c r="OUP74" s="73"/>
      <c r="OUQ74" s="73"/>
      <c r="OUR74" s="73"/>
      <c r="OUS74" s="73"/>
      <c r="OUT74" s="73"/>
      <c r="OUU74" s="73"/>
      <c r="OUV74" s="73"/>
      <c r="OUW74" s="73"/>
      <c r="OUX74" s="73"/>
      <c r="OUY74" s="73"/>
      <c r="OUZ74" s="73"/>
      <c r="OVA74" s="73"/>
      <c r="OVB74" s="73"/>
      <c r="OVC74" s="73"/>
      <c r="OVD74" s="73"/>
      <c r="OVE74" s="73"/>
      <c r="OVF74" s="73"/>
      <c r="OVG74" s="73"/>
      <c r="OVH74" s="73"/>
      <c r="OVI74" s="73"/>
      <c r="OVJ74" s="73"/>
      <c r="OVK74" s="73"/>
      <c r="OVL74" s="73"/>
      <c r="OVM74" s="73"/>
      <c r="OVN74" s="73"/>
      <c r="OVO74" s="73"/>
      <c r="OVP74" s="73"/>
      <c r="OVQ74" s="73"/>
      <c r="OVR74" s="73"/>
      <c r="OVS74" s="73"/>
      <c r="OVT74" s="73"/>
      <c r="OVU74" s="73"/>
      <c r="OVV74" s="73"/>
      <c r="OVW74" s="73"/>
      <c r="OVX74" s="73"/>
      <c r="OVY74" s="73"/>
      <c r="OVZ74" s="73"/>
      <c r="OWA74" s="73"/>
      <c r="OWB74" s="73"/>
      <c r="OWC74" s="73"/>
      <c r="OWD74" s="73"/>
      <c r="OWE74" s="73"/>
      <c r="OWF74" s="73"/>
      <c r="OWG74" s="73"/>
      <c r="OWH74" s="73"/>
      <c r="OWI74" s="73"/>
      <c r="OWJ74" s="73"/>
      <c r="OWK74" s="73"/>
      <c r="OWL74" s="73"/>
      <c r="OWM74" s="73"/>
      <c r="OWN74" s="73"/>
      <c r="OWO74" s="73"/>
      <c r="OWP74" s="73"/>
      <c r="OWQ74" s="73"/>
      <c r="OWR74" s="73"/>
      <c r="OWS74" s="73"/>
      <c r="OWT74" s="73"/>
      <c r="OWU74" s="73"/>
      <c r="OWV74" s="73"/>
      <c r="OWW74" s="73"/>
      <c r="OWX74" s="73"/>
      <c r="OWY74" s="73"/>
      <c r="OWZ74" s="73"/>
      <c r="OXA74" s="73"/>
      <c r="OXB74" s="73"/>
      <c r="OXC74" s="73"/>
      <c r="OXD74" s="73"/>
      <c r="OXE74" s="73"/>
      <c r="OXF74" s="73"/>
      <c r="OXG74" s="73"/>
      <c r="OXH74" s="73"/>
      <c r="OXI74" s="73"/>
      <c r="OXJ74" s="73"/>
      <c r="OXK74" s="73"/>
      <c r="OXL74" s="73"/>
      <c r="OXM74" s="73"/>
      <c r="OXN74" s="73"/>
      <c r="OXO74" s="73"/>
      <c r="OXP74" s="73"/>
      <c r="OXQ74" s="73"/>
      <c r="OXR74" s="73"/>
      <c r="OXS74" s="73"/>
      <c r="OXT74" s="73"/>
      <c r="OXU74" s="73"/>
      <c r="OXV74" s="73"/>
      <c r="OXW74" s="73"/>
      <c r="OXX74" s="73"/>
      <c r="OXY74" s="73"/>
      <c r="OXZ74" s="73"/>
      <c r="OYA74" s="73"/>
      <c r="OYB74" s="73"/>
      <c r="OYC74" s="73"/>
      <c r="OYD74" s="73"/>
      <c r="OYE74" s="73"/>
      <c r="OYF74" s="73"/>
      <c r="OYG74" s="73"/>
      <c r="OYH74" s="73"/>
      <c r="OYI74" s="73"/>
      <c r="OYJ74" s="73"/>
      <c r="OYK74" s="73"/>
      <c r="OYL74" s="73"/>
      <c r="OYM74" s="73"/>
      <c r="OYN74" s="73"/>
      <c r="OYO74" s="73"/>
      <c r="OYP74" s="73"/>
      <c r="OYQ74" s="73"/>
      <c r="OYR74" s="73"/>
      <c r="OYS74" s="73"/>
      <c r="OYT74" s="73"/>
      <c r="OYU74" s="73"/>
      <c r="OYV74" s="73"/>
      <c r="OYW74" s="73"/>
      <c r="OYX74" s="73"/>
      <c r="OYY74" s="73"/>
      <c r="OYZ74" s="73"/>
      <c r="OZA74" s="73"/>
      <c r="OZB74" s="73"/>
      <c r="OZC74" s="73"/>
      <c r="OZD74" s="73"/>
      <c r="OZE74" s="73"/>
      <c r="OZF74" s="73"/>
      <c r="OZG74" s="73"/>
      <c r="OZH74" s="73"/>
      <c r="OZI74" s="73"/>
      <c r="OZJ74" s="73"/>
      <c r="OZK74" s="73"/>
      <c r="OZL74" s="73"/>
      <c r="OZM74" s="73"/>
      <c r="OZN74" s="73"/>
      <c r="OZO74" s="73"/>
      <c r="OZP74" s="73"/>
      <c r="OZQ74" s="73"/>
      <c r="OZR74" s="73"/>
      <c r="OZS74" s="73"/>
      <c r="OZT74" s="73"/>
      <c r="OZU74" s="73"/>
      <c r="OZV74" s="73"/>
      <c r="OZW74" s="73"/>
      <c r="OZX74" s="73"/>
      <c r="OZY74" s="73"/>
      <c r="OZZ74" s="73"/>
      <c r="PAA74" s="73"/>
      <c r="PAB74" s="73"/>
      <c r="PAC74" s="73"/>
      <c r="PAD74" s="73"/>
      <c r="PAE74" s="73"/>
      <c r="PAF74" s="73"/>
      <c r="PAG74" s="73"/>
      <c r="PAH74" s="73"/>
      <c r="PAI74" s="73"/>
      <c r="PAJ74" s="73"/>
      <c r="PAK74" s="73"/>
      <c r="PAL74" s="73"/>
      <c r="PAM74" s="73"/>
      <c r="PAN74" s="73"/>
      <c r="PAO74" s="73"/>
      <c r="PAP74" s="73"/>
      <c r="PAQ74" s="73"/>
      <c r="PAR74" s="73"/>
      <c r="PAS74" s="73"/>
      <c r="PAT74" s="73"/>
      <c r="PAU74" s="73"/>
      <c r="PAV74" s="73"/>
      <c r="PAW74" s="73"/>
      <c r="PAX74" s="73"/>
      <c r="PAY74" s="73"/>
      <c r="PAZ74" s="73"/>
      <c r="PBA74" s="73"/>
      <c r="PBB74" s="73"/>
      <c r="PBC74" s="73"/>
      <c r="PBD74" s="73"/>
      <c r="PBE74" s="73"/>
      <c r="PBF74" s="73"/>
      <c r="PBG74" s="73"/>
      <c r="PBH74" s="73"/>
      <c r="PBI74" s="73"/>
      <c r="PBJ74" s="73"/>
      <c r="PBK74" s="73"/>
      <c r="PBL74" s="73"/>
      <c r="PBM74" s="73"/>
      <c r="PBN74" s="73"/>
      <c r="PBO74" s="73"/>
      <c r="PBP74" s="73"/>
      <c r="PBQ74" s="73"/>
      <c r="PBR74" s="73"/>
      <c r="PBS74" s="73"/>
      <c r="PBT74" s="73"/>
      <c r="PBU74" s="73"/>
      <c r="PBV74" s="73"/>
      <c r="PBW74" s="73"/>
      <c r="PBX74" s="73"/>
      <c r="PBY74" s="73"/>
      <c r="PBZ74" s="73"/>
      <c r="PCA74" s="73"/>
      <c r="PCB74" s="73"/>
      <c r="PCC74" s="73"/>
      <c r="PCD74" s="73"/>
      <c r="PCE74" s="73"/>
      <c r="PCF74" s="73"/>
      <c r="PCG74" s="73"/>
      <c r="PCH74" s="73"/>
      <c r="PCI74" s="73"/>
      <c r="PCJ74" s="73"/>
      <c r="PCK74" s="73"/>
      <c r="PCL74" s="73"/>
      <c r="PCM74" s="73"/>
      <c r="PCN74" s="73"/>
      <c r="PCO74" s="73"/>
      <c r="PCP74" s="73"/>
      <c r="PCQ74" s="73"/>
      <c r="PCR74" s="73"/>
      <c r="PCS74" s="73"/>
      <c r="PCT74" s="73"/>
      <c r="PCU74" s="73"/>
      <c r="PCV74" s="73"/>
      <c r="PCW74" s="73"/>
      <c r="PCX74" s="73"/>
      <c r="PCY74" s="73"/>
      <c r="PCZ74" s="73"/>
      <c r="PDA74" s="73"/>
      <c r="PDB74" s="73"/>
      <c r="PDC74" s="73"/>
      <c r="PDD74" s="73"/>
      <c r="PDE74" s="73"/>
      <c r="PDF74" s="73"/>
      <c r="PDG74" s="73"/>
      <c r="PDH74" s="73"/>
      <c r="PDI74" s="73"/>
      <c r="PDJ74" s="73"/>
      <c r="PDK74" s="73"/>
      <c r="PDL74" s="73"/>
      <c r="PDM74" s="73"/>
      <c r="PDN74" s="73"/>
      <c r="PDO74" s="73"/>
      <c r="PDP74" s="73"/>
      <c r="PDQ74" s="73"/>
      <c r="PDR74" s="73"/>
      <c r="PDS74" s="73"/>
      <c r="PDT74" s="73"/>
      <c r="PDU74" s="73"/>
      <c r="PDV74" s="73"/>
      <c r="PDW74" s="73"/>
      <c r="PDX74" s="73"/>
      <c r="PDY74" s="73"/>
      <c r="PDZ74" s="73"/>
      <c r="PEA74" s="73"/>
      <c r="PEB74" s="73"/>
      <c r="PEC74" s="73"/>
      <c r="PED74" s="73"/>
      <c r="PEE74" s="73"/>
      <c r="PEF74" s="73"/>
      <c r="PEG74" s="73"/>
      <c r="PEH74" s="73"/>
      <c r="PEI74" s="73"/>
      <c r="PEJ74" s="73"/>
      <c r="PEK74" s="73"/>
      <c r="PEL74" s="73"/>
      <c r="PEM74" s="73"/>
      <c r="PEN74" s="73"/>
      <c r="PEO74" s="73"/>
      <c r="PEP74" s="73"/>
      <c r="PEQ74" s="73"/>
      <c r="PER74" s="73"/>
      <c r="PES74" s="73"/>
      <c r="PET74" s="73"/>
      <c r="PEU74" s="73"/>
      <c r="PEV74" s="73"/>
      <c r="PEW74" s="73"/>
      <c r="PEX74" s="73"/>
      <c r="PEY74" s="73"/>
      <c r="PEZ74" s="73"/>
      <c r="PFA74" s="73"/>
      <c r="PFB74" s="73"/>
      <c r="PFC74" s="73"/>
      <c r="PFD74" s="73"/>
      <c r="PFE74" s="73"/>
      <c r="PFF74" s="73"/>
      <c r="PFG74" s="73"/>
      <c r="PFH74" s="73"/>
      <c r="PFI74" s="73"/>
      <c r="PFJ74" s="73"/>
      <c r="PFK74" s="73"/>
      <c r="PFL74" s="73"/>
      <c r="PFM74" s="73"/>
      <c r="PFN74" s="73"/>
      <c r="PFO74" s="73"/>
      <c r="PFP74" s="73"/>
      <c r="PFQ74" s="73"/>
      <c r="PFR74" s="73"/>
      <c r="PFS74" s="73"/>
      <c r="PFT74" s="73"/>
      <c r="PFU74" s="73"/>
      <c r="PFV74" s="73"/>
      <c r="PFW74" s="73"/>
      <c r="PFX74" s="73"/>
      <c r="PFY74" s="73"/>
      <c r="PFZ74" s="73"/>
      <c r="PGA74" s="73"/>
      <c r="PGB74" s="73"/>
      <c r="PGC74" s="73"/>
      <c r="PGD74" s="73"/>
      <c r="PGE74" s="73"/>
      <c r="PGF74" s="73"/>
      <c r="PGG74" s="73"/>
      <c r="PGH74" s="73"/>
      <c r="PGI74" s="73"/>
      <c r="PGJ74" s="73"/>
      <c r="PGK74" s="73"/>
      <c r="PGL74" s="73"/>
      <c r="PGM74" s="73"/>
      <c r="PGN74" s="73"/>
      <c r="PGO74" s="73"/>
      <c r="PGP74" s="73"/>
      <c r="PGQ74" s="73"/>
      <c r="PGR74" s="73"/>
      <c r="PGS74" s="73"/>
      <c r="PGT74" s="73"/>
      <c r="PGU74" s="73"/>
      <c r="PGV74" s="73"/>
      <c r="PGW74" s="73"/>
      <c r="PGX74" s="73"/>
      <c r="PGY74" s="73"/>
      <c r="PGZ74" s="73"/>
      <c r="PHA74" s="73"/>
      <c r="PHB74" s="73"/>
      <c r="PHC74" s="73"/>
      <c r="PHD74" s="73"/>
      <c r="PHE74" s="73"/>
      <c r="PHF74" s="73"/>
      <c r="PHG74" s="73"/>
      <c r="PHH74" s="73"/>
      <c r="PHI74" s="73"/>
      <c r="PHJ74" s="73"/>
      <c r="PHK74" s="73"/>
      <c r="PHL74" s="73"/>
      <c r="PHM74" s="73"/>
      <c r="PHN74" s="73"/>
      <c r="PHO74" s="73"/>
      <c r="PHP74" s="73"/>
      <c r="PHQ74" s="73"/>
      <c r="PHR74" s="73"/>
      <c r="PHS74" s="73"/>
      <c r="PHT74" s="73"/>
      <c r="PHU74" s="73"/>
      <c r="PHV74" s="73"/>
      <c r="PHW74" s="73"/>
      <c r="PHX74" s="73"/>
      <c r="PHY74" s="73"/>
      <c r="PHZ74" s="73"/>
      <c r="PIA74" s="73"/>
      <c r="PIB74" s="73"/>
      <c r="PIC74" s="73"/>
      <c r="PID74" s="73"/>
      <c r="PIE74" s="73"/>
      <c r="PIF74" s="73"/>
      <c r="PIG74" s="73"/>
      <c r="PIH74" s="73"/>
      <c r="PII74" s="73"/>
      <c r="PIJ74" s="73"/>
      <c r="PIK74" s="73"/>
      <c r="PIL74" s="73"/>
      <c r="PIM74" s="73"/>
      <c r="PIN74" s="73"/>
      <c r="PIO74" s="73"/>
      <c r="PIP74" s="73"/>
      <c r="PIQ74" s="73"/>
      <c r="PIR74" s="73"/>
      <c r="PIS74" s="73"/>
      <c r="PIT74" s="73"/>
      <c r="PIU74" s="73"/>
      <c r="PIV74" s="73"/>
      <c r="PIW74" s="73"/>
      <c r="PIX74" s="73"/>
      <c r="PIY74" s="73"/>
      <c r="PIZ74" s="73"/>
      <c r="PJA74" s="73"/>
      <c r="PJB74" s="73"/>
      <c r="PJC74" s="73"/>
      <c r="PJD74" s="73"/>
      <c r="PJE74" s="73"/>
      <c r="PJF74" s="73"/>
      <c r="PJG74" s="73"/>
      <c r="PJH74" s="73"/>
      <c r="PJI74" s="73"/>
      <c r="PJJ74" s="73"/>
      <c r="PJK74" s="73"/>
      <c r="PJL74" s="73"/>
      <c r="PJM74" s="73"/>
      <c r="PJN74" s="73"/>
      <c r="PJO74" s="73"/>
      <c r="PJP74" s="73"/>
      <c r="PJQ74" s="73"/>
      <c r="PJR74" s="73"/>
      <c r="PJS74" s="73"/>
      <c r="PJT74" s="73"/>
      <c r="PJU74" s="73"/>
      <c r="PJV74" s="73"/>
      <c r="PJW74" s="73"/>
      <c r="PJX74" s="73"/>
      <c r="PJY74" s="73"/>
      <c r="PJZ74" s="73"/>
      <c r="PKA74" s="73"/>
      <c r="PKB74" s="73"/>
      <c r="PKC74" s="73"/>
      <c r="PKD74" s="73"/>
      <c r="PKE74" s="73"/>
      <c r="PKF74" s="73"/>
      <c r="PKG74" s="73"/>
      <c r="PKH74" s="73"/>
      <c r="PKI74" s="73"/>
      <c r="PKJ74" s="73"/>
      <c r="PKK74" s="73"/>
      <c r="PKL74" s="73"/>
      <c r="PKM74" s="73"/>
      <c r="PKN74" s="73"/>
      <c r="PKO74" s="73"/>
      <c r="PKP74" s="73"/>
      <c r="PKQ74" s="73"/>
      <c r="PKR74" s="73"/>
      <c r="PKS74" s="73"/>
      <c r="PKT74" s="73"/>
      <c r="PKU74" s="73"/>
      <c r="PKV74" s="73"/>
      <c r="PKW74" s="73"/>
      <c r="PKX74" s="73"/>
      <c r="PKY74" s="73"/>
      <c r="PKZ74" s="73"/>
      <c r="PLA74" s="73"/>
      <c r="PLB74" s="73"/>
      <c r="PLC74" s="73"/>
      <c r="PLD74" s="73"/>
      <c r="PLE74" s="73"/>
      <c r="PLF74" s="73"/>
      <c r="PLG74" s="73"/>
      <c r="PLH74" s="73"/>
      <c r="PLI74" s="73"/>
      <c r="PLJ74" s="73"/>
      <c r="PLK74" s="73"/>
      <c r="PLL74" s="73"/>
      <c r="PLM74" s="73"/>
      <c r="PLN74" s="73"/>
      <c r="PLO74" s="73"/>
      <c r="PLP74" s="73"/>
      <c r="PLQ74" s="73"/>
      <c r="PLR74" s="73"/>
      <c r="PLS74" s="73"/>
      <c r="PLT74" s="73"/>
      <c r="PLU74" s="73"/>
      <c r="PLV74" s="73"/>
      <c r="PLW74" s="73"/>
      <c r="PLX74" s="73"/>
      <c r="PLY74" s="73"/>
      <c r="PLZ74" s="73"/>
      <c r="PMA74" s="73"/>
      <c r="PMB74" s="73"/>
      <c r="PMC74" s="73"/>
      <c r="PMD74" s="73"/>
      <c r="PME74" s="73"/>
      <c r="PMF74" s="73"/>
      <c r="PMG74" s="73"/>
      <c r="PMH74" s="73"/>
      <c r="PMI74" s="73"/>
      <c r="PMJ74" s="73"/>
      <c r="PMK74" s="73"/>
      <c r="PML74" s="73"/>
      <c r="PMM74" s="73"/>
      <c r="PMN74" s="73"/>
      <c r="PMO74" s="73"/>
      <c r="PMP74" s="73"/>
      <c r="PMQ74" s="73"/>
      <c r="PMR74" s="73"/>
      <c r="PMS74" s="73"/>
      <c r="PMT74" s="73"/>
      <c r="PMU74" s="73"/>
      <c r="PMV74" s="73"/>
      <c r="PMW74" s="73"/>
      <c r="PMX74" s="73"/>
      <c r="PMY74" s="73"/>
      <c r="PMZ74" s="73"/>
      <c r="PNA74" s="73"/>
      <c r="PNB74" s="73"/>
      <c r="PNC74" s="73"/>
      <c r="PND74" s="73"/>
      <c r="PNE74" s="73"/>
      <c r="PNF74" s="73"/>
      <c r="PNG74" s="73"/>
      <c r="PNH74" s="73"/>
      <c r="PNI74" s="73"/>
      <c r="PNJ74" s="73"/>
      <c r="PNK74" s="73"/>
      <c r="PNL74" s="73"/>
      <c r="PNM74" s="73"/>
      <c r="PNN74" s="73"/>
      <c r="PNO74" s="73"/>
      <c r="PNP74" s="73"/>
      <c r="PNQ74" s="73"/>
      <c r="PNR74" s="73"/>
      <c r="PNS74" s="73"/>
      <c r="PNT74" s="73"/>
      <c r="PNU74" s="73"/>
      <c r="PNV74" s="73"/>
      <c r="PNW74" s="73"/>
      <c r="PNX74" s="73"/>
      <c r="PNY74" s="73"/>
      <c r="PNZ74" s="73"/>
      <c r="POA74" s="73"/>
      <c r="POB74" s="73"/>
      <c r="POC74" s="73"/>
      <c r="POD74" s="73"/>
      <c r="POE74" s="73"/>
      <c r="POF74" s="73"/>
      <c r="POG74" s="73"/>
      <c r="POH74" s="73"/>
      <c r="POI74" s="73"/>
      <c r="POJ74" s="73"/>
      <c r="POK74" s="73"/>
      <c r="POL74" s="73"/>
      <c r="POM74" s="73"/>
      <c r="PON74" s="73"/>
      <c r="POO74" s="73"/>
      <c r="POP74" s="73"/>
      <c r="POQ74" s="73"/>
      <c r="POR74" s="73"/>
      <c r="POS74" s="73"/>
      <c r="POT74" s="73"/>
      <c r="POU74" s="73"/>
      <c r="POV74" s="73"/>
      <c r="POW74" s="73"/>
      <c r="POX74" s="73"/>
      <c r="POY74" s="73"/>
      <c r="POZ74" s="73"/>
      <c r="PPA74" s="73"/>
      <c r="PPB74" s="73"/>
      <c r="PPC74" s="73"/>
      <c r="PPD74" s="73"/>
      <c r="PPE74" s="73"/>
      <c r="PPF74" s="73"/>
      <c r="PPG74" s="73"/>
      <c r="PPH74" s="73"/>
      <c r="PPI74" s="73"/>
      <c r="PPJ74" s="73"/>
      <c r="PPK74" s="73"/>
      <c r="PPL74" s="73"/>
      <c r="PPM74" s="73"/>
      <c r="PPN74" s="73"/>
      <c r="PPO74" s="73"/>
      <c r="PPP74" s="73"/>
      <c r="PPQ74" s="73"/>
      <c r="PPR74" s="73"/>
      <c r="PPS74" s="73"/>
      <c r="PPT74" s="73"/>
      <c r="PPU74" s="73"/>
      <c r="PPV74" s="73"/>
      <c r="PPW74" s="73"/>
      <c r="PPX74" s="73"/>
      <c r="PPY74" s="73"/>
      <c r="PPZ74" s="73"/>
      <c r="PQA74" s="73"/>
      <c r="PQB74" s="73"/>
      <c r="PQC74" s="73"/>
      <c r="PQD74" s="73"/>
      <c r="PQE74" s="73"/>
      <c r="PQF74" s="73"/>
      <c r="PQG74" s="73"/>
      <c r="PQH74" s="73"/>
      <c r="PQI74" s="73"/>
      <c r="PQJ74" s="73"/>
      <c r="PQK74" s="73"/>
      <c r="PQL74" s="73"/>
      <c r="PQM74" s="73"/>
      <c r="PQN74" s="73"/>
      <c r="PQO74" s="73"/>
      <c r="PQP74" s="73"/>
      <c r="PQQ74" s="73"/>
      <c r="PQR74" s="73"/>
      <c r="PQS74" s="73"/>
      <c r="PQT74" s="73"/>
      <c r="PQU74" s="73"/>
      <c r="PQV74" s="73"/>
      <c r="PQW74" s="73"/>
      <c r="PQX74" s="73"/>
      <c r="PQY74" s="73"/>
      <c r="PQZ74" s="73"/>
      <c r="PRA74" s="73"/>
      <c r="PRB74" s="73"/>
      <c r="PRC74" s="73"/>
      <c r="PRD74" s="73"/>
      <c r="PRE74" s="73"/>
      <c r="PRF74" s="73"/>
      <c r="PRG74" s="73"/>
      <c r="PRH74" s="73"/>
      <c r="PRI74" s="73"/>
      <c r="PRJ74" s="73"/>
      <c r="PRK74" s="73"/>
      <c r="PRL74" s="73"/>
      <c r="PRM74" s="73"/>
      <c r="PRN74" s="73"/>
      <c r="PRO74" s="73"/>
      <c r="PRP74" s="73"/>
      <c r="PRQ74" s="73"/>
      <c r="PRR74" s="73"/>
      <c r="PRS74" s="73"/>
      <c r="PRT74" s="73"/>
      <c r="PRU74" s="73"/>
      <c r="PRV74" s="73"/>
      <c r="PRW74" s="73"/>
      <c r="PRX74" s="73"/>
      <c r="PRY74" s="73"/>
      <c r="PRZ74" s="73"/>
      <c r="PSA74" s="73"/>
      <c r="PSB74" s="73"/>
      <c r="PSC74" s="73"/>
      <c r="PSD74" s="73"/>
      <c r="PSE74" s="73"/>
      <c r="PSF74" s="73"/>
      <c r="PSG74" s="73"/>
      <c r="PSH74" s="73"/>
      <c r="PSI74" s="73"/>
      <c r="PSJ74" s="73"/>
      <c r="PSK74" s="73"/>
      <c r="PSL74" s="73"/>
      <c r="PSM74" s="73"/>
      <c r="PSN74" s="73"/>
      <c r="PSO74" s="73"/>
      <c r="PSP74" s="73"/>
      <c r="PSQ74" s="73"/>
      <c r="PSR74" s="73"/>
      <c r="PSS74" s="73"/>
      <c r="PST74" s="73"/>
      <c r="PSU74" s="73"/>
      <c r="PSV74" s="73"/>
      <c r="PSW74" s="73"/>
      <c r="PSX74" s="73"/>
      <c r="PSY74" s="73"/>
      <c r="PSZ74" s="73"/>
      <c r="PTA74" s="73"/>
      <c r="PTB74" s="73"/>
      <c r="PTC74" s="73"/>
      <c r="PTD74" s="73"/>
      <c r="PTE74" s="73"/>
      <c r="PTF74" s="73"/>
      <c r="PTG74" s="73"/>
      <c r="PTH74" s="73"/>
      <c r="PTI74" s="73"/>
      <c r="PTJ74" s="73"/>
      <c r="PTK74" s="73"/>
      <c r="PTL74" s="73"/>
      <c r="PTM74" s="73"/>
      <c r="PTN74" s="73"/>
      <c r="PTO74" s="73"/>
      <c r="PTP74" s="73"/>
      <c r="PTQ74" s="73"/>
      <c r="PTR74" s="73"/>
      <c r="PTS74" s="73"/>
      <c r="PTT74" s="73"/>
      <c r="PTU74" s="73"/>
      <c r="PTV74" s="73"/>
      <c r="PTW74" s="73"/>
      <c r="PTX74" s="73"/>
      <c r="PTY74" s="73"/>
      <c r="PTZ74" s="73"/>
      <c r="PUA74" s="73"/>
      <c r="PUB74" s="73"/>
      <c r="PUC74" s="73"/>
      <c r="PUD74" s="73"/>
      <c r="PUE74" s="73"/>
      <c r="PUF74" s="73"/>
      <c r="PUG74" s="73"/>
      <c r="PUH74" s="73"/>
      <c r="PUI74" s="73"/>
      <c r="PUJ74" s="73"/>
      <c r="PUK74" s="73"/>
      <c r="PUL74" s="73"/>
      <c r="PUM74" s="73"/>
      <c r="PUN74" s="73"/>
      <c r="PUO74" s="73"/>
      <c r="PUP74" s="73"/>
      <c r="PUQ74" s="73"/>
      <c r="PUR74" s="73"/>
      <c r="PUS74" s="73"/>
      <c r="PUT74" s="73"/>
      <c r="PUU74" s="73"/>
      <c r="PUV74" s="73"/>
      <c r="PUW74" s="73"/>
      <c r="PUX74" s="73"/>
      <c r="PUY74" s="73"/>
      <c r="PUZ74" s="73"/>
      <c r="PVA74" s="73"/>
      <c r="PVB74" s="73"/>
      <c r="PVC74" s="73"/>
      <c r="PVD74" s="73"/>
      <c r="PVE74" s="73"/>
      <c r="PVF74" s="73"/>
      <c r="PVG74" s="73"/>
      <c r="PVH74" s="73"/>
      <c r="PVI74" s="73"/>
      <c r="PVJ74" s="73"/>
      <c r="PVK74" s="73"/>
      <c r="PVL74" s="73"/>
      <c r="PVM74" s="73"/>
      <c r="PVN74" s="73"/>
      <c r="PVO74" s="73"/>
      <c r="PVP74" s="73"/>
      <c r="PVQ74" s="73"/>
      <c r="PVR74" s="73"/>
      <c r="PVS74" s="73"/>
      <c r="PVT74" s="73"/>
      <c r="PVU74" s="73"/>
      <c r="PVV74" s="73"/>
      <c r="PVW74" s="73"/>
      <c r="PVX74" s="73"/>
      <c r="PVY74" s="73"/>
      <c r="PVZ74" s="73"/>
      <c r="PWA74" s="73"/>
      <c r="PWB74" s="73"/>
      <c r="PWC74" s="73"/>
      <c r="PWD74" s="73"/>
      <c r="PWE74" s="73"/>
      <c r="PWF74" s="73"/>
      <c r="PWG74" s="73"/>
      <c r="PWH74" s="73"/>
      <c r="PWI74" s="73"/>
      <c r="PWJ74" s="73"/>
      <c r="PWK74" s="73"/>
      <c r="PWL74" s="73"/>
      <c r="PWM74" s="73"/>
      <c r="PWN74" s="73"/>
      <c r="PWO74" s="73"/>
      <c r="PWP74" s="73"/>
      <c r="PWQ74" s="73"/>
      <c r="PWR74" s="73"/>
      <c r="PWS74" s="73"/>
      <c r="PWT74" s="73"/>
      <c r="PWU74" s="73"/>
      <c r="PWV74" s="73"/>
      <c r="PWW74" s="73"/>
      <c r="PWX74" s="73"/>
      <c r="PWY74" s="73"/>
      <c r="PWZ74" s="73"/>
      <c r="PXA74" s="73"/>
      <c r="PXB74" s="73"/>
      <c r="PXC74" s="73"/>
      <c r="PXD74" s="73"/>
      <c r="PXE74" s="73"/>
      <c r="PXF74" s="73"/>
      <c r="PXG74" s="73"/>
      <c r="PXH74" s="73"/>
      <c r="PXI74" s="73"/>
      <c r="PXJ74" s="73"/>
      <c r="PXK74" s="73"/>
      <c r="PXL74" s="73"/>
      <c r="PXM74" s="73"/>
      <c r="PXN74" s="73"/>
      <c r="PXO74" s="73"/>
      <c r="PXP74" s="73"/>
      <c r="PXQ74" s="73"/>
      <c r="PXR74" s="73"/>
      <c r="PXS74" s="73"/>
      <c r="PXT74" s="73"/>
      <c r="PXU74" s="73"/>
      <c r="PXV74" s="73"/>
      <c r="PXW74" s="73"/>
      <c r="PXX74" s="73"/>
      <c r="PXY74" s="73"/>
      <c r="PXZ74" s="73"/>
      <c r="PYA74" s="73"/>
      <c r="PYB74" s="73"/>
      <c r="PYC74" s="73"/>
      <c r="PYD74" s="73"/>
      <c r="PYE74" s="73"/>
      <c r="PYF74" s="73"/>
      <c r="PYG74" s="73"/>
      <c r="PYH74" s="73"/>
      <c r="PYI74" s="73"/>
      <c r="PYJ74" s="73"/>
      <c r="PYK74" s="73"/>
      <c r="PYL74" s="73"/>
      <c r="PYM74" s="73"/>
      <c r="PYN74" s="73"/>
      <c r="PYO74" s="73"/>
      <c r="PYP74" s="73"/>
      <c r="PYQ74" s="73"/>
      <c r="PYR74" s="73"/>
      <c r="PYS74" s="73"/>
      <c r="PYT74" s="73"/>
      <c r="PYU74" s="73"/>
      <c r="PYV74" s="73"/>
      <c r="PYW74" s="73"/>
      <c r="PYX74" s="73"/>
      <c r="PYY74" s="73"/>
      <c r="PYZ74" s="73"/>
      <c r="PZA74" s="73"/>
      <c r="PZB74" s="73"/>
      <c r="PZC74" s="73"/>
      <c r="PZD74" s="73"/>
      <c r="PZE74" s="73"/>
      <c r="PZF74" s="73"/>
      <c r="PZG74" s="73"/>
      <c r="PZH74" s="73"/>
      <c r="PZI74" s="73"/>
      <c r="PZJ74" s="73"/>
      <c r="PZK74" s="73"/>
      <c r="PZL74" s="73"/>
      <c r="PZM74" s="73"/>
      <c r="PZN74" s="73"/>
      <c r="PZO74" s="73"/>
      <c r="PZP74" s="73"/>
      <c r="PZQ74" s="73"/>
      <c r="PZR74" s="73"/>
      <c r="PZS74" s="73"/>
      <c r="PZT74" s="73"/>
      <c r="PZU74" s="73"/>
      <c r="PZV74" s="73"/>
      <c r="PZW74" s="73"/>
      <c r="PZX74" s="73"/>
      <c r="PZY74" s="73"/>
      <c r="PZZ74" s="73"/>
      <c r="QAA74" s="73"/>
      <c r="QAB74" s="73"/>
      <c r="QAC74" s="73"/>
      <c r="QAD74" s="73"/>
      <c r="QAE74" s="73"/>
      <c r="QAF74" s="73"/>
      <c r="QAG74" s="73"/>
      <c r="QAH74" s="73"/>
      <c r="QAI74" s="73"/>
      <c r="QAJ74" s="73"/>
      <c r="QAK74" s="73"/>
      <c r="QAL74" s="73"/>
      <c r="QAM74" s="73"/>
      <c r="QAN74" s="73"/>
      <c r="QAO74" s="73"/>
      <c r="QAP74" s="73"/>
      <c r="QAQ74" s="73"/>
      <c r="QAR74" s="73"/>
      <c r="QAS74" s="73"/>
      <c r="QAT74" s="73"/>
      <c r="QAU74" s="73"/>
      <c r="QAV74" s="73"/>
      <c r="QAW74" s="73"/>
      <c r="QAX74" s="73"/>
      <c r="QAY74" s="73"/>
      <c r="QAZ74" s="73"/>
      <c r="QBA74" s="73"/>
      <c r="QBB74" s="73"/>
      <c r="QBC74" s="73"/>
      <c r="QBD74" s="73"/>
      <c r="QBE74" s="73"/>
      <c r="QBF74" s="73"/>
      <c r="QBG74" s="73"/>
      <c r="QBH74" s="73"/>
      <c r="QBI74" s="73"/>
      <c r="QBJ74" s="73"/>
      <c r="QBK74" s="73"/>
      <c r="QBL74" s="73"/>
      <c r="QBM74" s="73"/>
      <c r="QBN74" s="73"/>
      <c r="QBO74" s="73"/>
      <c r="QBP74" s="73"/>
      <c r="QBQ74" s="73"/>
      <c r="QBR74" s="73"/>
      <c r="QBS74" s="73"/>
      <c r="QBT74" s="73"/>
      <c r="QBU74" s="73"/>
      <c r="QBV74" s="73"/>
      <c r="QBW74" s="73"/>
      <c r="QBX74" s="73"/>
      <c r="QBY74" s="73"/>
      <c r="QBZ74" s="73"/>
      <c r="QCA74" s="73"/>
      <c r="QCB74" s="73"/>
      <c r="QCC74" s="73"/>
      <c r="QCD74" s="73"/>
      <c r="QCE74" s="73"/>
      <c r="QCF74" s="73"/>
      <c r="QCG74" s="73"/>
      <c r="QCH74" s="73"/>
      <c r="QCI74" s="73"/>
      <c r="QCJ74" s="73"/>
      <c r="QCK74" s="73"/>
      <c r="QCL74" s="73"/>
      <c r="QCM74" s="73"/>
      <c r="QCN74" s="73"/>
      <c r="QCO74" s="73"/>
      <c r="QCP74" s="73"/>
      <c r="QCQ74" s="73"/>
      <c r="QCR74" s="73"/>
      <c r="QCS74" s="73"/>
      <c r="QCT74" s="73"/>
      <c r="QCU74" s="73"/>
      <c r="QCV74" s="73"/>
      <c r="QCW74" s="73"/>
      <c r="QCX74" s="73"/>
      <c r="QCY74" s="73"/>
      <c r="QCZ74" s="73"/>
      <c r="QDA74" s="73"/>
      <c r="QDB74" s="73"/>
      <c r="QDC74" s="73"/>
      <c r="QDD74" s="73"/>
      <c r="QDE74" s="73"/>
      <c r="QDF74" s="73"/>
      <c r="QDG74" s="73"/>
      <c r="QDH74" s="73"/>
      <c r="QDI74" s="73"/>
      <c r="QDJ74" s="73"/>
      <c r="QDK74" s="73"/>
      <c r="QDL74" s="73"/>
      <c r="QDM74" s="73"/>
      <c r="QDN74" s="73"/>
      <c r="QDO74" s="73"/>
      <c r="QDP74" s="73"/>
      <c r="QDQ74" s="73"/>
      <c r="QDR74" s="73"/>
      <c r="QDS74" s="73"/>
      <c r="QDT74" s="73"/>
      <c r="QDU74" s="73"/>
      <c r="QDV74" s="73"/>
      <c r="QDW74" s="73"/>
      <c r="QDX74" s="73"/>
      <c r="QDY74" s="73"/>
      <c r="QDZ74" s="73"/>
      <c r="QEA74" s="73"/>
      <c r="QEB74" s="73"/>
      <c r="QEC74" s="73"/>
      <c r="QED74" s="73"/>
      <c r="QEE74" s="73"/>
      <c r="QEF74" s="73"/>
      <c r="QEG74" s="73"/>
      <c r="QEH74" s="73"/>
      <c r="QEI74" s="73"/>
      <c r="QEJ74" s="73"/>
      <c r="QEK74" s="73"/>
      <c r="QEL74" s="73"/>
      <c r="QEM74" s="73"/>
      <c r="QEN74" s="73"/>
      <c r="QEO74" s="73"/>
      <c r="QEP74" s="73"/>
      <c r="QEQ74" s="73"/>
      <c r="QER74" s="73"/>
      <c r="QES74" s="73"/>
      <c r="QET74" s="73"/>
      <c r="QEU74" s="73"/>
      <c r="QEV74" s="73"/>
      <c r="QEW74" s="73"/>
      <c r="QEX74" s="73"/>
      <c r="QEY74" s="73"/>
      <c r="QEZ74" s="73"/>
      <c r="QFA74" s="73"/>
      <c r="QFB74" s="73"/>
      <c r="QFC74" s="73"/>
      <c r="QFD74" s="73"/>
      <c r="QFE74" s="73"/>
      <c r="QFF74" s="73"/>
      <c r="QFG74" s="73"/>
      <c r="QFH74" s="73"/>
      <c r="QFI74" s="73"/>
      <c r="QFJ74" s="73"/>
      <c r="QFK74" s="73"/>
      <c r="QFL74" s="73"/>
      <c r="QFM74" s="73"/>
      <c r="QFN74" s="73"/>
      <c r="QFO74" s="73"/>
      <c r="QFP74" s="73"/>
      <c r="QFQ74" s="73"/>
      <c r="QFR74" s="73"/>
      <c r="QFS74" s="73"/>
      <c r="QFT74" s="73"/>
      <c r="QFU74" s="73"/>
      <c r="QFV74" s="73"/>
      <c r="QFW74" s="73"/>
      <c r="QFX74" s="73"/>
      <c r="QFY74" s="73"/>
      <c r="QFZ74" s="73"/>
      <c r="QGA74" s="73"/>
      <c r="QGB74" s="73"/>
      <c r="QGC74" s="73"/>
      <c r="QGD74" s="73"/>
      <c r="QGE74" s="73"/>
      <c r="QGF74" s="73"/>
      <c r="QGG74" s="73"/>
      <c r="QGH74" s="73"/>
      <c r="QGI74" s="73"/>
      <c r="QGJ74" s="73"/>
      <c r="QGK74" s="73"/>
      <c r="QGL74" s="73"/>
      <c r="QGM74" s="73"/>
      <c r="QGN74" s="73"/>
      <c r="QGO74" s="73"/>
      <c r="QGP74" s="73"/>
      <c r="QGQ74" s="73"/>
      <c r="QGR74" s="73"/>
      <c r="QGS74" s="73"/>
      <c r="QGT74" s="73"/>
      <c r="QGU74" s="73"/>
      <c r="QGV74" s="73"/>
      <c r="QGW74" s="73"/>
      <c r="QGX74" s="73"/>
      <c r="QGY74" s="73"/>
      <c r="QGZ74" s="73"/>
      <c r="QHA74" s="73"/>
      <c r="QHB74" s="73"/>
      <c r="QHC74" s="73"/>
      <c r="QHD74" s="73"/>
      <c r="QHE74" s="73"/>
      <c r="QHF74" s="73"/>
      <c r="QHG74" s="73"/>
      <c r="QHH74" s="73"/>
      <c r="QHI74" s="73"/>
      <c r="QHJ74" s="73"/>
      <c r="QHK74" s="73"/>
      <c r="QHL74" s="73"/>
      <c r="QHM74" s="73"/>
      <c r="QHN74" s="73"/>
      <c r="QHO74" s="73"/>
      <c r="QHP74" s="73"/>
      <c r="QHQ74" s="73"/>
      <c r="QHR74" s="73"/>
      <c r="QHS74" s="73"/>
      <c r="QHT74" s="73"/>
      <c r="QHU74" s="73"/>
      <c r="QHV74" s="73"/>
      <c r="QHW74" s="73"/>
      <c r="QHX74" s="73"/>
      <c r="QHY74" s="73"/>
      <c r="QHZ74" s="73"/>
      <c r="QIA74" s="73"/>
      <c r="QIB74" s="73"/>
      <c r="QIC74" s="73"/>
      <c r="QID74" s="73"/>
      <c r="QIE74" s="73"/>
      <c r="QIF74" s="73"/>
      <c r="QIG74" s="73"/>
      <c r="QIH74" s="73"/>
      <c r="QII74" s="73"/>
      <c r="QIJ74" s="73"/>
      <c r="QIK74" s="73"/>
      <c r="QIL74" s="73"/>
      <c r="QIM74" s="73"/>
      <c r="QIN74" s="73"/>
      <c r="QIO74" s="73"/>
      <c r="QIP74" s="73"/>
      <c r="QIQ74" s="73"/>
      <c r="QIR74" s="73"/>
      <c r="QIS74" s="73"/>
      <c r="QIT74" s="73"/>
      <c r="QIU74" s="73"/>
      <c r="QIV74" s="73"/>
      <c r="QIW74" s="73"/>
      <c r="QIX74" s="73"/>
      <c r="QIY74" s="73"/>
      <c r="QIZ74" s="73"/>
      <c r="QJA74" s="73"/>
      <c r="QJB74" s="73"/>
      <c r="QJC74" s="73"/>
      <c r="QJD74" s="73"/>
      <c r="QJE74" s="73"/>
      <c r="QJF74" s="73"/>
      <c r="QJG74" s="73"/>
      <c r="QJH74" s="73"/>
      <c r="QJI74" s="73"/>
      <c r="QJJ74" s="73"/>
      <c r="QJK74" s="73"/>
      <c r="QJL74" s="73"/>
      <c r="QJM74" s="73"/>
      <c r="QJN74" s="73"/>
      <c r="QJO74" s="73"/>
      <c r="QJP74" s="73"/>
      <c r="QJQ74" s="73"/>
      <c r="QJR74" s="73"/>
      <c r="QJS74" s="73"/>
      <c r="QJT74" s="73"/>
      <c r="QJU74" s="73"/>
      <c r="QJV74" s="73"/>
      <c r="QJW74" s="73"/>
      <c r="QJX74" s="73"/>
      <c r="QJY74" s="73"/>
      <c r="QJZ74" s="73"/>
      <c r="QKA74" s="73"/>
      <c r="QKB74" s="73"/>
      <c r="QKC74" s="73"/>
      <c r="QKD74" s="73"/>
      <c r="QKE74" s="73"/>
      <c r="QKF74" s="73"/>
      <c r="QKG74" s="73"/>
      <c r="QKH74" s="73"/>
      <c r="QKI74" s="73"/>
      <c r="QKJ74" s="73"/>
      <c r="QKK74" s="73"/>
      <c r="QKL74" s="73"/>
      <c r="QKM74" s="73"/>
      <c r="QKN74" s="73"/>
      <c r="QKO74" s="73"/>
      <c r="QKP74" s="73"/>
      <c r="QKQ74" s="73"/>
      <c r="QKR74" s="73"/>
      <c r="QKS74" s="73"/>
      <c r="QKT74" s="73"/>
      <c r="QKU74" s="73"/>
      <c r="QKV74" s="73"/>
      <c r="QKW74" s="73"/>
      <c r="QKX74" s="73"/>
      <c r="QKY74" s="73"/>
      <c r="QKZ74" s="73"/>
      <c r="QLA74" s="73"/>
      <c r="QLB74" s="73"/>
      <c r="QLC74" s="73"/>
      <c r="QLD74" s="73"/>
      <c r="QLE74" s="73"/>
      <c r="QLF74" s="73"/>
      <c r="QLG74" s="73"/>
      <c r="QLH74" s="73"/>
      <c r="QLI74" s="73"/>
      <c r="QLJ74" s="73"/>
      <c r="QLK74" s="73"/>
      <c r="QLL74" s="73"/>
      <c r="QLM74" s="73"/>
      <c r="QLN74" s="73"/>
      <c r="QLO74" s="73"/>
      <c r="QLP74" s="73"/>
      <c r="QLQ74" s="73"/>
      <c r="QLR74" s="73"/>
      <c r="QLS74" s="73"/>
      <c r="QLT74" s="73"/>
      <c r="QLU74" s="73"/>
      <c r="QLV74" s="73"/>
      <c r="QLW74" s="73"/>
      <c r="QLX74" s="73"/>
      <c r="QLY74" s="73"/>
      <c r="QLZ74" s="73"/>
      <c r="QMA74" s="73"/>
      <c r="QMB74" s="73"/>
      <c r="QMC74" s="73"/>
      <c r="QMD74" s="73"/>
      <c r="QME74" s="73"/>
      <c r="QMF74" s="73"/>
      <c r="QMG74" s="73"/>
      <c r="QMH74" s="73"/>
      <c r="QMI74" s="73"/>
      <c r="QMJ74" s="73"/>
      <c r="QMK74" s="73"/>
      <c r="QML74" s="73"/>
      <c r="QMM74" s="73"/>
      <c r="QMN74" s="73"/>
      <c r="QMO74" s="73"/>
      <c r="QMP74" s="73"/>
      <c r="QMQ74" s="73"/>
      <c r="QMR74" s="73"/>
      <c r="QMS74" s="73"/>
      <c r="QMT74" s="73"/>
      <c r="QMU74" s="73"/>
      <c r="QMV74" s="73"/>
      <c r="QMW74" s="73"/>
      <c r="QMX74" s="73"/>
      <c r="QMY74" s="73"/>
      <c r="QMZ74" s="73"/>
      <c r="QNA74" s="73"/>
      <c r="QNB74" s="73"/>
      <c r="QNC74" s="73"/>
      <c r="QND74" s="73"/>
      <c r="QNE74" s="73"/>
      <c r="QNF74" s="73"/>
      <c r="QNG74" s="73"/>
      <c r="QNH74" s="73"/>
      <c r="QNI74" s="73"/>
      <c r="QNJ74" s="73"/>
      <c r="QNK74" s="73"/>
      <c r="QNL74" s="73"/>
      <c r="QNM74" s="73"/>
      <c r="QNN74" s="73"/>
      <c r="QNO74" s="73"/>
      <c r="QNP74" s="73"/>
      <c r="QNQ74" s="73"/>
      <c r="QNR74" s="73"/>
      <c r="QNS74" s="73"/>
      <c r="QNT74" s="73"/>
      <c r="QNU74" s="73"/>
      <c r="QNV74" s="73"/>
      <c r="QNW74" s="73"/>
      <c r="QNX74" s="73"/>
      <c r="QNY74" s="73"/>
      <c r="QNZ74" s="73"/>
      <c r="QOA74" s="73"/>
      <c r="QOB74" s="73"/>
      <c r="QOC74" s="73"/>
      <c r="QOD74" s="73"/>
      <c r="QOE74" s="73"/>
      <c r="QOF74" s="73"/>
      <c r="QOG74" s="73"/>
      <c r="QOH74" s="73"/>
      <c r="QOI74" s="73"/>
      <c r="QOJ74" s="73"/>
      <c r="QOK74" s="73"/>
      <c r="QOL74" s="73"/>
      <c r="QOM74" s="73"/>
      <c r="QON74" s="73"/>
      <c r="QOO74" s="73"/>
      <c r="QOP74" s="73"/>
      <c r="QOQ74" s="73"/>
      <c r="QOR74" s="73"/>
      <c r="QOS74" s="73"/>
      <c r="QOT74" s="73"/>
      <c r="QOU74" s="73"/>
      <c r="QOV74" s="73"/>
      <c r="QOW74" s="73"/>
      <c r="QOX74" s="73"/>
      <c r="QOY74" s="73"/>
      <c r="QOZ74" s="73"/>
      <c r="QPA74" s="73"/>
      <c r="QPB74" s="73"/>
      <c r="QPC74" s="73"/>
      <c r="QPD74" s="73"/>
      <c r="QPE74" s="73"/>
      <c r="QPF74" s="73"/>
      <c r="QPG74" s="73"/>
      <c r="QPH74" s="73"/>
      <c r="QPI74" s="73"/>
      <c r="QPJ74" s="73"/>
      <c r="QPK74" s="73"/>
      <c r="QPL74" s="73"/>
      <c r="QPM74" s="73"/>
      <c r="QPN74" s="73"/>
      <c r="QPO74" s="73"/>
      <c r="QPP74" s="73"/>
      <c r="QPQ74" s="73"/>
      <c r="QPR74" s="73"/>
      <c r="QPS74" s="73"/>
      <c r="QPT74" s="73"/>
      <c r="QPU74" s="73"/>
      <c r="QPV74" s="73"/>
      <c r="QPW74" s="73"/>
      <c r="QPX74" s="73"/>
      <c r="QPY74" s="73"/>
      <c r="QPZ74" s="73"/>
      <c r="QQA74" s="73"/>
      <c r="QQB74" s="73"/>
      <c r="QQC74" s="73"/>
      <c r="QQD74" s="73"/>
      <c r="QQE74" s="73"/>
      <c r="QQF74" s="73"/>
      <c r="QQG74" s="73"/>
      <c r="QQH74" s="73"/>
      <c r="QQI74" s="73"/>
      <c r="QQJ74" s="73"/>
      <c r="QQK74" s="73"/>
      <c r="QQL74" s="73"/>
      <c r="QQM74" s="73"/>
      <c r="QQN74" s="73"/>
      <c r="QQO74" s="73"/>
      <c r="QQP74" s="73"/>
      <c r="QQQ74" s="73"/>
      <c r="QQR74" s="73"/>
      <c r="QQS74" s="73"/>
      <c r="QQT74" s="73"/>
      <c r="QQU74" s="73"/>
      <c r="QQV74" s="73"/>
      <c r="QQW74" s="73"/>
      <c r="QQX74" s="73"/>
      <c r="QQY74" s="73"/>
      <c r="QQZ74" s="73"/>
      <c r="QRA74" s="73"/>
      <c r="QRB74" s="73"/>
      <c r="QRC74" s="73"/>
      <c r="QRD74" s="73"/>
      <c r="QRE74" s="73"/>
      <c r="QRF74" s="73"/>
      <c r="QRG74" s="73"/>
      <c r="QRH74" s="73"/>
      <c r="QRI74" s="73"/>
      <c r="QRJ74" s="73"/>
      <c r="QRK74" s="73"/>
      <c r="QRL74" s="73"/>
      <c r="QRM74" s="73"/>
      <c r="QRN74" s="73"/>
      <c r="QRO74" s="73"/>
      <c r="QRP74" s="73"/>
      <c r="QRQ74" s="73"/>
      <c r="QRR74" s="73"/>
      <c r="QRS74" s="73"/>
      <c r="QRT74" s="73"/>
      <c r="QRU74" s="73"/>
      <c r="QRV74" s="73"/>
      <c r="QRW74" s="73"/>
      <c r="QRX74" s="73"/>
      <c r="QRY74" s="73"/>
      <c r="QRZ74" s="73"/>
      <c r="QSA74" s="73"/>
      <c r="QSB74" s="73"/>
      <c r="QSC74" s="73"/>
      <c r="QSD74" s="73"/>
      <c r="QSE74" s="73"/>
      <c r="QSF74" s="73"/>
      <c r="QSG74" s="73"/>
      <c r="QSH74" s="73"/>
      <c r="QSI74" s="73"/>
      <c r="QSJ74" s="73"/>
      <c r="QSK74" s="73"/>
      <c r="QSL74" s="73"/>
      <c r="QSM74" s="73"/>
      <c r="QSN74" s="73"/>
      <c r="QSO74" s="73"/>
      <c r="QSP74" s="73"/>
      <c r="QSQ74" s="73"/>
      <c r="QSR74" s="73"/>
      <c r="QSS74" s="73"/>
      <c r="QST74" s="73"/>
      <c r="QSU74" s="73"/>
      <c r="QSV74" s="73"/>
      <c r="QSW74" s="73"/>
      <c r="QSX74" s="73"/>
      <c r="QSY74" s="73"/>
      <c r="QSZ74" s="73"/>
      <c r="QTA74" s="73"/>
      <c r="QTB74" s="73"/>
      <c r="QTC74" s="73"/>
      <c r="QTD74" s="73"/>
      <c r="QTE74" s="73"/>
      <c r="QTF74" s="73"/>
      <c r="QTG74" s="73"/>
      <c r="QTH74" s="73"/>
      <c r="QTI74" s="73"/>
      <c r="QTJ74" s="73"/>
      <c r="QTK74" s="73"/>
      <c r="QTL74" s="73"/>
      <c r="QTM74" s="73"/>
      <c r="QTN74" s="73"/>
      <c r="QTO74" s="73"/>
      <c r="QTP74" s="73"/>
      <c r="QTQ74" s="73"/>
      <c r="QTR74" s="73"/>
      <c r="QTS74" s="73"/>
      <c r="QTT74" s="73"/>
      <c r="QTU74" s="73"/>
      <c r="QTV74" s="73"/>
      <c r="QTW74" s="73"/>
      <c r="QTX74" s="73"/>
      <c r="QTY74" s="73"/>
      <c r="QTZ74" s="73"/>
      <c r="QUA74" s="73"/>
      <c r="QUB74" s="73"/>
      <c r="QUC74" s="73"/>
      <c r="QUD74" s="73"/>
      <c r="QUE74" s="73"/>
      <c r="QUF74" s="73"/>
      <c r="QUG74" s="73"/>
      <c r="QUH74" s="73"/>
      <c r="QUI74" s="73"/>
      <c r="QUJ74" s="73"/>
      <c r="QUK74" s="73"/>
      <c r="QUL74" s="73"/>
      <c r="QUM74" s="73"/>
      <c r="QUN74" s="73"/>
      <c r="QUO74" s="73"/>
      <c r="QUP74" s="73"/>
      <c r="QUQ74" s="73"/>
      <c r="QUR74" s="73"/>
      <c r="QUS74" s="73"/>
      <c r="QUT74" s="73"/>
      <c r="QUU74" s="73"/>
      <c r="QUV74" s="73"/>
      <c r="QUW74" s="73"/>
      <c r="QUX74" s="73"/>
      <c r="QUY74" s="73"/>
      <c r="QUZ74" s="73"/>
      <c r="QVA74" s="73"/>
      <c r="QVB74" s="73"/>
      <c r="QVC74" s="73"/>
      <c r="QVD74" s="73"/>
      <c r="QVE74" s="73"/>
      <c r="QVF74" s="73"/>
      <c r="QVG74" s="73"/>
      <c r="QVH74" s="73"/>
      <c r="QVI74" s="73"/>
      <c r="QVJ74" s="73"/>
      <c r="QVK74" s="73"/>
      <c r="QVL74" s="73"/>
      <c r="QVM74" s="73"/>
      <c r="QVN74" s="73"/>
      <c r="QVO74" s="73"/>
      <c r="QVP74" s="73"/>
      <c r="QVQ74" s="73"/>
      <c r="QVR74" s="73"/>
      <c r="QVS74" s="73"/>
      <c r="QVT74" s="73"/>
      <c r="QVU74" s="73"/>
      <c r="QVV74" s="73"/>
      <c r="QVW74" s="73"/>
      <c r="QVX74" s="73"/>
      <c r="QVY74" s="73"/>
      <c r="QVZ74" s="73"/>
      <c r="QWA74" s="73"/>
      <c r="QWB74" s="73"/>
      <c r="QWC74" s="73"/>
      <c r="QWD74" s="73"/>
      <c r="QWE74" s="73"/>
      <c r="QWF74" s="73"/>
      <c r="QWG74" s="73"/>
      <c r="QWH74" s="73"/>
      <c r="QWI74" s="73"/>
      <c r="QWJ74" s="73"/>
      <c r="QWK74" s="73"/>
      <c r="QWL74" s="73"/>
      <c r="QWM74" s="73"/>
      <c r="QWN74" s="73"/>
      <c r="QWO74" s="73"/>
      <c r="QWP74" s="73"/>
      <c r="QWQ74" s="73"/>
      <c r="QWR74" s="73"/>
      <c r="QWS74" s="73"/>
      <c r="QWT74" s="73"/>
      <c r="QWU74" s="73"/>
      <c r="QWV74" s="73"/>
      <c r="QWW74" s="73"/>
      <c r="QWX74" s="73"/>
      <c r="QWY74" s="73"/>
      <c r="QWZ74" s="73"/>
      <c r="QXA74" s="73"/>
      <c r="QXB74" s="73"/>
      <c r="QXC74" s="73"/>
      <c r="QXD74" s="73"/>
      <c r="QXE74" s="73"/>
      <c r="QXF74" s="73"/>
      <c r="QXG74" s="73"/>
      <c r="QXH74" s="73"/>
      <c r="QXI74" s="73"/>
      <c r="QXJ74" s="73"/>
      <c r="QXK74" s="73"/>
      <c r="QXL74" s="73"/>
      <c r="QXM74" s="73"/>
      <c r="QXN74" s="73"/>
      <c r="QXO74" s="73"/>
      <c r="QXP74" s="73"/>
      <c r="QXQ74" s="73"/>
      <c r="QXR74" s="73"/>
      <c r="QXS74" s="73"/>
      <c r="QXT74" s="73"/>
      <c r="QXU74" s="73"/>
      <c r="QXV74" s="73"/>
      <c r="QXW74" s="73"/>
      <c r="QXX74" s="73"/>
      <c r="QXY74" s="73"/>
      <c r="QXZ74" s="73"/>
      <c r="QYA74" s="73"/>
      <c r="QYB74" s="73"/>
      <c r="QYC74" s="73"/>
      <c r="QYD74" s="73"/>
      <c r="QYE74" s="73"/>
      <c r="QYF74" s="73"/>
      <c r="QYG74" s="73"/>
      <c r="QYH74" s="73"/>
      <c r="QYI74" s="73"/>
      <c r="QYJ74" s="73"/>
      <c r="QYK74" s="73"/>
      <c r="QYL74" s="73"/>
      <c r="QYM74" s="73"/>
      <c r="QYN74" s="73"/>
      <c r="QYO74" s="73"/>
      <c r="QYP74" s="73"/>
      <c r="QYQ74" s="73"/>
      <c r="QYR74" s="73"/>
      <c r="QYS74" s="73"/>
      <c r="QYT74" s="73"/>
      <c r="QYU74" s="73"/>
      <c r="QYV74" s="73"/>
      <c r="QYW74" s="73"/>
      <c r="QYX74" s="73"/>
      <c r="QYY74" s="73"/>
      <c r="QYZ74" s="73"/>
      <c r="QZA74" s="73"/>
      <c r="QZB74" s="73"/>
      <c r="QZC74" s="73"/>
      <c r="QZD74" s="73"/>
      <c r="QZE74" s="73"/>
      <c r="QZF74" s="73"/>
      <c r="QZG74" s="73"/>
      <c r="QZH74" s="73"/>
      <c r="QZI74" s="73"/>
      <c r="QZJ74" s="73"/>
      <c r="QZK74" s="73"/>
      <c r="QZL74" s="73"/>
      <c r="QZM74" s="73"/>
      <c r="QZN74" s="73"/>
      <c r="QZO74" s="73"/>
      <c r="QZP74" s="73"/>
      <c r="QZQ74" s="73"/>
      <c r="QZR74" s="73"/>
      <c r="QZS74" s="73"/>
      <c r="QZT74" s="73"/>
      <c r="QZU74" s="73"/>
      <c r="QZV74" s="73"/>
      <c r="QZW74" s="73"/>
      <c r="QZX74" s="73"/>
      <c r="QZY74" s="73"/>
      <c r="QZZ74" s="73"/>
      <c r="RAA74" s="73"/>
      <c r="RAB74" s="73"/>
      <c r="RAC74" s="73"/>
      <c r="RAD74" s="73"/>
      <c r="RAE74" s="73"/>
      <c r="RAF74" s="73"/>
      <c r="RAG74" s="73"/>
      <c r="RAH74" s="73"/>
      <c r="RAI74" s="73"/>
      <c r="RAJ74" s="73"/>
      <c r="RAK74" s="73"/>
      <c r="RAL74" s="73"/>
      <c r="RAM74" s="73"/>
      <c r="RAN74" s="73"/>
      <c r="RAO74" s="73"/>
      <c r="RAP74" s="73"/>
      <c r="RAQ74" s="73"/>
      <c r="RAR74" s="73"/>
      <c r="RAS74" s="73"/>
      <c r="RAT74" s="73"/>
      <c r="RAU74" s="73"/>
      <c r="RAV74" s="73"/>
      <c r="RAW74" s="73"/>
      <c r="RAX74" s="73"/>
      <c r="RAY74" s="73"/>
      <c r="RAZ74" s="73"/>
      <c r="RBA74" s="73"/>
      <c r="RBB74" s="73"/>
      <c r="RBC74" s="73"/>
      <c r="RBD74" s="73"/>
      <c r="RBE74" s="73"/>
      <c r="RBF74" s="73"/>
      <c r="RBG74" s="73"/>
      <c r="RBH74" s="73"/>
      <c r="RBI74" s="73"/>
      <c r="RBJ74" s="73"/>
      <c r="RBK74" s="73"/>
      <c r="RBL74" s="73"/>
      <c r="RBM74" s="73"/>
      <c r="RBN74" s="73"/>
      <c r="RBO74" s="73"/>
      <c r="RBP74" s="73"/>
      <c r="RBQ74" s="73"/>
      <c r="RBR74" s="73"/>
      <c r="RBS74" s="73"/>
      <c r="RBT74" s="73"/>
      <c r="RBU74" s="73"/>
      <c r="RBV74" s="73"/>
      <c r="RBW74" s="73"/>
      <c r="RBX74" s="73"/>
      <c r="RBY74" s="73"/>
      <c r="RBZ74" s="73"/>
      <c r="RCA74" s="73"/>
      <c r="RCB74" s="73"/>
      <c r="RCC74" s="73"/>
      <c r="RCD74" s="73"/>
      <c r="RCE74" s="73"/>
      <c r="RCF74" s="73"/>
      <c r="RCG74" s="73"/>
      <c r="RCH74" s="73"/>
      <c r="RCI74" s="73"/>
      <c r="RCJ74" s="73"/>
      <c r="RCK74" s="73"/>
      <c r="RCL74" s="73"/>
      <c r="RCM74" s="73"/>
      <c r="RCN74" s="73"/>
      <c r="RCO74" s="73"/>
      <c r="RCP74" s="73"/>
      <c r="RCQ74" s="73"/>
      <c r="RCR74" s="73"/>
      <c r="RCS74" s="73"/>
      <c r="RCT74" s="73"/>
      <c r="RCU74" s="73"/>
      <c r="RCV74" s="73"/>
      <c r="RCW74" s="73"/>
      <c r="RCX74" s="73"/>
      <c r="RCY74" s="73"/>
      <c r="RCZ74" s="73"/>
      <c r="RDA74" s="73"/>
      <c r="RDB74" s="73"/>
      <c r="RDC74" s="73"/>
      <c r="RDD74" s="73"/>
      <c r="RDE74" s="73"/>
      <c r="RDF74" s="73"/>
      <c r="RDG74" s="73"/>
      <c r="RDH74" s="73"/>
      <c r="RDI74" s="73"/>
      <c r="RDJ74" s="73"/>
      <c r="RDK74" s="73"/>
      <c r="RDL74" s="73"/>
      <c r="RDM74" s="73"/>
      <c r="RDN74" s="73"/>
      <c r="RDO74" s="73"/>
      <c r="RDP74" s="73"/>
      <c r="RDQ74" s="73"/>
      <c r="RDR74" s="73"/>
      <c r="RDS74" s="73"/>
      <c r="RDT74" s="73"/>
      <c r="RDU74" s="73"/>
      <c r="RDV74" s="73"/>
      <c r="RDW74" s="73"/>
      <c r="RDX74" s="73"/>
      <c r="RDY74" s="73"/>
      <c r="RDZ74" s="73"/>
      <c r="REA74" s="73"/>
      <c r="REB74" s="73"/>
      <c r="REC74" s="73"/>
      <c r="RED74" s="73"/>
      <c r="REE74" s="73"/>
      <c r="REF74" s="73"/>
      <c r="REG74" s="73"/>
      <c r="REH74" s="73"/>
      <c r="REI74" s="73"/>
      <c r="REJ74" s="73"/>
      <c r="REK74" s="73"/>
      <c r="REL74" s="73"/>
      <c r="REM74" s="73"/>
      <c r="REN74" s="73"/>
      <c r="REO74" s="73"/>
      <c r="REP74" s="73"/>
      <c r="REQ74" s="73"/>
      <c r="RER74" s="73"/>
      <c r="RES74" s="73"/>
      <c r="RET74" s="73"/>
      <c r="REU74" s="73"/>
      <c r="REV74" s="73"/>
      <c r="REW74" s="73"/>
      <c r="REX74" s="73"/>
      <c r="REY74" s="73"/>
      <c r="REZ74" s="73"/>
      <c r="RFA74" s="73"/>
      <c r="RFB74" s="73"/>
      <c r="RFC74" s="73"/>
      <c r="RFD74" s="73"/>
      <c r="RFE74" s="73"/>
      <c r="RFF74" s="73"/>
      <c r="RFG74" s="73"/>
      <c r="RFH74" s="73"/>
      <c r="RFI74" s="73"/>
      <c r="RFJ74" s="73"/>
      <c r="RFK74" s="73"/>
      <c r="RFL74" s="73"/>
      <c r="RFM74" s="73"/>
      <c r="RFN74" s="73"/>
      <c r="RFO74" s="73"/>
      <c r="RFP74" s="73"/>
      <c r="RFQ74" s="73"/>
      <c r="RFR74" s="73"/>
      <c r="RFS74" s="73"/>
      <c r="RFT74" s="73"/>
      <c r="RFU74" s="73"/>
      <c r="RFV74" s="73"/>
      <c r="RFW74" s="73"/>
      <c r="RFX74" s="73"/>
      <c r="RFY74" s="73"/>
      <c r="RFZ74" s="73"/>
      <c r="RGA74" s="73"/>
      <c r="RGB74" s="73"/>
      <c r="RGC74" s="73"/>
      <c r="RGD74" s="73"/>
      <c r="RGE74" s="73"/>
      <c r="RGF74" s="73"/>
      <c r="RGG74" s="73"/>
      <c r="RGH74" s="73"/>
      <c r="RGI74" s="73"/>
      <c r="RGJ74" s="73"/>
      <c r="RGK74" s="73"/>
      <c r="RGL74" s="73"/>
      <c r="RGM74" s="73"/>
      <c r="RGN74" s="73"/>
      <c r="RGO74" s="73"/>
      <c r="RGP74" s="73"/>
      <c r="RGQ74" s="73"/>
      <c r="RGR74" s="73"/>
      <c r="RGS74" s="73"/>
      <c r="RGT74" s="73"/>
      <c r="RGU74" s="73"/>
      <c r="RGV74" s="73"/>
      <c r="RGW74" s="73"/>
      <c r="RGX74" s="73"/>
      <c r="RGY74" s="73"/>
      <c r="RGZ74" s="73"/>
      <c r="RHA74" s="73"/>
      <c r="RHB74" s="73"/>
      <c r="RHC74" s="73"/>
      <c r="RHD74" s="73"/>
      <c r="RHE74" s="73"/>
      <c r="RHF74" s="73"/>
      <c r="RHG74" s="73"/>
      <c r="RHH74" s="73"/>
      <c r="RHI74" s="73"/>
      <c r="RHJ74" s="73"/>
      <c r="RHK74" s="73"/>
      <c r="RHL74" s="73"/>
      <c r="RHM74" s="73"/>
      <c r="RHN74" s="73"/>
      <c r="RHO74" s="73"/>
      <c r="RHP74" s="73"/>
      <c r="RHQ74" s="73"/>
      <c r="RHR74" s="73"/>
      <c r="RHS74" s="73"/>
      <c r="RHT74" s="73"/>
      <c r="RHU74" s="73"/>
      <c r="RHV74" s="73"/>
      <c r="RHW74" s="73"/>
      <c r="RHX74" s="73"/>
      <c r="RHY74" s="73"/>
      <c r="RHZ74" s="73"/>
      <c r="RIA74" s="73"/>
      <c r="RIB74" s="73"/>
      <c r="RIC74" s="73"/>
      <c r="RID74" s="73"/>
      <c r="RIE74" s="73"/>
      <c r="RIF74" s="73"/>
      <c r="RIG74" s="73"/>
      <c r="RIH74" s="73"/>
      <c r="RII74" s="73"/>
      <c r="RIJ74" s="73"/>
      <c r="RIK74" s="73"/>
      <c r="RIL74" s="73"/>
      <c r="RIM74" s="73"/>
      <c r="RIN74" s="73"/>
      <c r="RIO74" s="73"/>
      <c r="RIP74" s="73"/>
      <c r="RIQ74" s="73"/>
      <c r="RIR74" s="73"/>
      <c r="RIS74" s="73"/>
      <c r="RIT74" s="73"/>
      <c r="RIU74" s="73"/>
      <c r="RIV74" s="73"/>
      <c r="RIW74" s="73"/>
      <c r="RIX74" s="73"/>
      <c r="RIY74" s="73"/>
      <c r="RIZ74" s="73"/>
      <c r="RJA74" s="73"/>
      <c r="RJB74" s="73"/>
      <c r="RJC74" s="73"/>
      <c r="RJD74" s="73"/>
      <c r="RJE74" s="73"/>
      <c r="RJF74" s="73"/>
      <c r="RJG74" s="73"/>
      <c r="RJH74" s="73"/>
      <c r="RJI74" s="73"/>
      <c r="RJJ74" s="73"/>
      <c r="RJK74" s="73"/>
      <c r="RJL74" s="73"/>
      <c r="RJM74" s="73"/>
      <c r="RJN74" s="73"/>
      <c r="RJO74" s="73"/>
      <c r="RJP74" s="73"/>
      <c r="RJQ74" s="73"/>
      <c r="RJR74" s="73"/>
      <c r="RJS74" s="73"/>
      <c r="RJT74" s="73"/>
      <c r="RJU74" s="73"/>
      <c r="RJV74" s="73"/>
      <c r="RJW74" s="73"/>
      <c r="RJX74" s="73"/>
      <c r="RJY74" s="73"/>
      <c r="RJZ74" s="73"/>
      <c r="RKA74" s="73"/>
      <c r="RKB74" s="73"/>
      <c r="RKC74" s="73"/>
      <c r="RKD74" s="73"/>
      <c r="RKE74" s="73"/>
      <c r="RKF74" s="73"/>
      <c r="RKG74" s="73"/>
      <c r="RKH74" s="73"/>
      <c r="RKI74" s="73"/>
      <c r="RKJ74" s="73"/>
      <c r="RKK74" s="73"/>
      <c r="RKL74" s="73"/>
      <c r="RKM74" s="73"/>
      <c r="RKN74" s="73"/>
      <c r="RKO74" s="73"/>
      <c r="RKP74" s="73"/>
      <c r="RKQ74" s="73"/>
      <c r="RKR74" s="73"/>
      <c r="RKS74" s="73"/>
      <c r="RKT74" s="73"/>
      <c r="RKU74" s="73"/>
      <c r="RKV74" s="73"/>
      <c r="RKW74" s="73"/>
      <c r="RKX74" s="73"/>
      <c r="RKY74" s="73"/>
      <c r="RKZ74" s="73"/>
      <c r="RLA74" s="73"/>
      <c r="RLB74" s="73"/>
      <c r="RLC74" s="73"/>
      <c r="RLD74" s="73"/>
      <c r="RLE74" s="73"/>
      <c r="RLF74" s="73"/>
      <c r="RLG74" s="73"/>
      <c r="RLH74" s="73"/>
      <c r="RLI74" s="73"/>
      <c r="RLJ74" s="73"/>
      <c r="RLK74" s="73"/>
      <c r="RLL74" s="73"/>
      <c r="RLM74" s="73"/>
      <c r="RLN74" s="73"/>
      <c r="RLO74" s="73"/>
      <c r="RLP74" s="73"/>
      <c r="RLQ74" s="73"/>
      <c r="RLR74" s="73"/>
      <c r="RLS74" s="73"/>
      <c r="RLT74" s="73"/>
      <c r="RLU74" s="73"/>
      <c r="RLV74" s="73"/>
      <c r="RLW74" s="73"/>
      <c r="RLX74" s="73"/>
      <c r="RLY74" s="73"/>
      <c r="RLZ74" s="73"/>
      <c r="RMA74" s="73"/>
      <c r="RMB74" s="73"/>
      <c r="RMC74" s="73"/>
      <c r="RMD74" s="73"/>
      <c r="RME74" s="73"/>
      <c r="RMF74" s="73"/>
      <c r="RMG74" s="73"/>
      <c r="RMH74" s="73"/>
      <c r="RMI74" s="73"/>
      <c r="RMJ74" s="73"/>
      <c r="RMK74" s="73"/>
      <c r="RML74" s="73"/>
      <c r="RMM74" s="73"/>
      <c r="RMN74" s="73"/>
      <c r="RMO74" s="73"/>
      <c r="RMP74" s="73"/>
      <c r="RMQ74" s="73"/>
      <c r="RMR74" s="73"/>
      <c r="RMS74" s="73"/>
      <c r="RMT74" s="73"/>
      <c r="RMU74" s="73"/>
      <c r="RMV74" s="73"/>
      <c r="RMW74" s="73"/>
      <c r="RMX74" s="73"/>
      <c r="RMY74" s="73"/>
      <c r="RMZ74" s="73"/>
      <c r="RNA74" s="73"/>
      <c r="RNB74" s="73"/>
      <c r="RNC74" s="73"/>
      <c r="RND74" s="73"/>
      <c r="RNE74" s="73"/>
      <c r="RNF74" s="73"/>
      <c r="RNG74" s="73"/>
      <c r="RNH74" s="73"/>
      <c r="RNI74" s="73"/>
      <c r="RNJ74" s="73"/>
      <c r="RNK74" s="73"/>
      <c r="RNL74" s="73"/>
      <c r="RNM74" s="73"/>
      <c r="RNN74" s="73"/>
      <c r="RNO74" s="73"/>
      <c r="RNP74" s="73"/>
      <c r="RNQ74" s="73"/>
      <c r="RNR74" s="73"/>
      <c r="RNS74" s="73"/>
      <c r="RNT74" s="73"/>
      <c r="RNU74" s="73"/>
      <c r="RNV74" s="73"/>
      <c r="RNW74" s="73"/>
      <c r="RNX74" s="73"/>
      <c r="RNY74" s="73"/>
      <c r="RNZ74" s="73"/>
      <c r="ROA74" s="73"/>
      <c r="ROB74" s="73"/>
      <c r="ROC74" s="73"/>
      <c r="ROD74" s="73"/>
      <c r="ROE74" s="73"/>
      <c r="ROF74" s="73"/>
      <c r="ROG74" s="73"/>
      <c r="ROH74" s="73"/>
      <c r="ROI74" s="73"/>
      <c r="ROJ74" s="73"/>
      <c r="ROK74" s="73"/>
      <c r="ROL74" s="73"/>
      <c r="ROM74" s="73"/>
      <c r="RON74" s="73"/>
      <c r="ROO74" s="73"/>
      <c r="ROP74" s="73"/>
      <c r="ROQ74" s="73"/>
      <c r="ROR74" s="73"/>
      <c r="ROS74" s="73"/>
      <c r="ROT74" s="73"/>
      <c r="ROU74" s="73"/>
      <c r="ROV74" s="73"/>
      <c r="ROW74" s="73"/>
      <c r="ROX74" s="73"/>
      <c r="ROY74" s="73"/>
      <c r="ROZ74" s="73"/>
      <c r="RPA74" s="73"/>
      <c r="RPB74" s="73"/>
      <c r="RPC74" s="73"/>
      <c r="RPD74" s="73"/>
      <c r="RPE74" s="73"/>
      <c r="RPF74" s="73"/>
      <c r="RPG74" s="73"/>
      <c r="RPH74" s="73"/>
      <c r="RPI74" s="73"/>
      <c r="RPJ74" s="73"/>
      <c r="RPK74" s="73"/>
      <c r="RPL74" s="73"/>
      <c r="RPM74" s="73"/>
      <c r="RPN74" s="73"/>
      <c r="RPO74" s="73"/>
      <c r="RPP74" s="73"/>
      <c r="RPQ74" s="73"/>
      <c r="RPR74" s="73"/>
      <c r="RPS74" s="73"/>
      <c r="RPT74" s="73"/>
      <c r="RPU74" s="73"/>
      <c r="RPV74" s="73"/>
      <c r="RPW74" s="73"/>
      <c r="RPX74" s="73"/>
      <c r="RPY74" s="73"/>
      <c r="RPZ74" s="73"/>
      <c r="RQA74" s="73"/>
      <c r="RQB74" s="73"/>
      <c r="RQC74" s="73"/>
      <c r="RQD74" s="73"/>
      <c r="RQE74" s="73"/>
      <c r="RQF74" s="73"/>
      <c r="RQG74" s="73"/>
      <c r="RQH74" s="73"/>
      <c r="RQI74" s="73"/>
      <c r="RQJ74" s="73"/>
      <c r="RQK74" s="73"/>
      <c r="RQL74" s="73"/>
      <c r="RQM74" s="73"/>
      <c r="RQN74" s="73"/>
      <c r="RQO74" s="73"/>
      <c r="RQP74" s="73"/>
      <c r="RQQ74" s="73"/>
      <c r="RQR74" s="73"/>
      <c r="RQS74" s="73"/>
      <c r="RQT74" s="73"/>
      <c r="RQU74" s="73"/>
      <c r="RQV74" s="73"/>
      <c r="RQW74" s="73"/>
      <c r="RQX74" s="73"/>
      <c r="RQY74" s="73"/>
      <c r="RQZ74" s="73"/>
      <c r="RRA74" s="73"/>
      <c r="RRB74" s="73"/>
      <c r="RRC74" s="73"/>
      <c r="RRD74" s="73"/>
      <c r="RRE74" s="73"/>
      <c r="RRF74" s="73"/>
      <c r="RRG74" s="73"/>
      <c r="RRH74" s="73"/>
      <c r="RRI74" s="73"/>
      <c r="RRJ74" s="73"/>
      <c r="RRK74" s="73"/>
      <c r="RRL74" s="73"/>
      <c r="RRM74" s="73"/>
      <c r="RRN74" s="73"/>
      <c r="RRO74" s="73"/>
      <c r="RRP74" s="73"/>
      <c r="RRQ74" s="73"/>
      <c r="RRR74" s="73"/>
      <c r="RRS74" s="73"/>
      <c r="RRT74" s="73"/>
      <c r="RRU74" s="73"/>
      <c r="RRV74" s="73"/>
      <c r="RRW74" s="73"/>
      <c r="RRX74" s="73"/>
      <c r="RRY74" s="73"/>
      <c r="RRZ74" s="73"/>
      <c r="RSA74" s="73"/>
      <c r="RSB74" s="73"/>
      <c r="RSC74" s="73"/>
      <c r="RSD74" s="73"/>
      <c r="RSE74" s="73"/>
      <c r="RSF74" s="73"/>
      <c r="RSG74" s="73"/>
      <c r="RSH74" s="73"/>
      <c r="RSI74" s="73"/>
      <c r="RSJ74" s="73"/>
      <c r="RSK74" s="73"/>
      <c r="RSL74" s="73"/>
      <c r="RSM74" s="73"/>
      <c r="RSN74" s="73"/>
      <c r="RSO74" s="73"/>
      <c r="RSP74" s="73"/>
      <c r="RSQ74" s="73"/>
      <c r="RSR74" s="73"/>
      <c r="RSS74" s="73"/>
      <c r="RST74" s="73"/>
      <c r="RSU74" s="73"/>
      <c r="RSV74" s="73"/>
      <c r="RSW74" s="73"/>
      <c r="RSX74" s="73"/>
      <c r="RSY74" s="73"/>
      <c r="RSZ74" s="73"/>
      <c r="RTA74" s="73"/>
      <c r="RTB74" s="73"/>
      <c r="RTC74" s="73"/>
      <c r="RTD74" s="73"/>
      <c r="RTE74" s="73"/>
      <c r="RTF74" s="73"/>
      <c r="RTG74" s="73"/>
      <c r="RTH74" s="73"/>
      <c r="RTI74" s="73"/>
      <c r="RTJ74" s="73"/>
      <c r="RTK74" s="73"/>
      <c r="RTL74" s="73"/>
      <c r="RTM74" s="73"/>
      <c r="RTN74" s="73"/>
      <c r="RTO74" s="73"/>
      <c r="RTP74" s="73"/>
      <c r="RTQ74" s="73"/>
      <c r="RTR74" s="73"/>
      <c r="RTS74" s="73"/>
      <c r="RTT74" s="73"/>
      <c r="RTU74" s="73"/>
      <c r="RTV74" s="73"/>
      <c r="RTW74" s="73"/>
      <c r="RTX74" s="73"/>
      <c r="RTY74" s="73"/>
      <c r="RTZ74" s="73"/>
      <c r="RUA74" s="73"/>
      <c r="RUB74" s="73"/>
      <c r="RUC74" s="73"/>
      <c r="RUD74" s="73"/>
      <c r="RUE74" s="73"/>
      <c r="RUF74" s="73"/>
      <c r="RUG74" s="73"/>
      <c r="RUH74" s="73"/>
      <c r="RUI74" s="73"/>
      <c r="RUJ74" s="73"/>
      <c r="RUK74" s="73"/>
      <c r="RUL74" s="73"/>
      <c r="RUM74" s="73"/>
      <c r="RUN74" s="73"/>
      <c r="RUO74" s="73"/>
      <c r="RUP74" s="73"/>
      <c r="RUQ74" s="73"/>
      <c r="RUR74" s="73"/>
      <c r="RUS74" s="73"/>
      <c r="RUT74" s="73"/>
      <c r="RUU74" s="73"/>
      <c r="RUV74" s="73"/>
      <c r="RUW74" s="73"/>
      <c r="RUX74" s="73"/>
      <c r="RUY74" s="73"/>
      <c r="RUZ74" s="73"/>
      <c r="RVA74" s="73"/>
      <c r="RVB74" s="73"/>
      <c r="RVC74" s="73"/>
      <c r="RVD74" s="73"/>
      <c r="RVE74" s="73"/>
      <c r="RVF74" s="73"/>
      <c r="RVG74" s="73"/>
      <c r="RVH74" s="73"/>
      <c r="RVI74" s="73"/>
      <c r="RVJ74" s="73"/>
      <c r="RVK74" s="73"/>
      <c r="RVL74" s="73"/>
      <c r="RVM74" s="73"/>
      <c r="RVN74" s="73"/>
      <c r="RVO74" s="73"/>
      <c r="RVP74" s="73"/>
      <c r="RVQ74" s="73"/>
      <c r="RVR74" s="73"/>
      <c r="RVS74" s="73"/>
      <c r="RVT74" s="73"/>
      <c r="RVU74" s="73"/>
      <c r="RVV74" s="73"/>
      <c r="RVW74" s="73"/>
      <c r="RVX74" s="73"/>
      <c r="RVY74" s="73"/>
      <c r="RVZ74" s="73"/>
      <c r="RWA74" s="73"/>
      <c r="RWB74" s="73"/>
      <c r="RWC74" s="73"/>
      <c r="RWD74" s="73"/>
      <c r="RWE74" s="73"/>
      <c r="RWF74" s="73"/>
      <c r="RWG74" s="73"/>
      <c r="RWH74" s="73"/>
      <c r="RWI74" s="73"/>
      <c r="RWJ74" s="73"/>
      <c r="RWK74" s="73"/>
      <c r="RWL74" s="73"/>
      <c r="RWM74" s="73"/>
      <c r="RWN74" s="73"/>
      <c r="RWO74" s="73"/>
      <c r="RWP74" s="73"/>
      <c r="RWQ74" s="73"/>
      <c r="RWR74" s="73"/>
      <c r="RWS74" s="73"/>
      <c r="RWT74" s="73"/>
      <c r="RWU74" s="73"/>
      <c r="RWV74" s="73"/>
      <c r="RWW74" s="73"/>
      <c r="RWX74" s="73"/>
      <c r="RWY74" s="73"/>
      <c r="RWZ74" s="73"/>
      <c r="RXA74" s="73"/>
      <c r="RXB74" s="73"/>
      <c r="RXC74" s="73"/>
      <c r="RXD74" s="73"/>
      <c r="RXE74" s="73"/>
      <c r="RXF74" s="73"/>
      <c r="RXG74" s="73"/>
      <c r="RXH74" s="73"/>
      <c r="RXI74" s="73"/>
      <c r="RXJ74" s="73"/>
      <c r="RXK74" s="73"/>
      <c r="RXL74" s="73"/>
      <c r="RXM74" s="73"/>
      <c r="RXN74" s="73"/>
      <c r="RXO74" s="73"/>
      <c r="RXP74" s="73"/>
      <c r="RXQ74" s="73"/>
      <c r="RXR74" s="73"/>
      <c r="RXS74" s="73"/>
      <c r="RXT74" s="73"/>
      <c r="RXU74" s="73"/>
      <c r="RXV74" s="73"/>
      <c r="RXW74" s="73"/>
      <c r="RXX74" s="73"/>
      <c r="RXY74" s="73"/>
      <c r="RXZ74" s="73"/>
      <c r="RYA74" s="73"/>
      <c r="RYB74" s="73"/>
      <c r="RYC74" s="73"/>
      <c r="RYD74" s="73"/>
      <c r="RYE74" s="73"/>
      <c r="RYF74" s="73"/>
      <c r="RYG74" s="73"/>
      <c r="RYH74" s="73"/>
      <c r="RYI74" s="73"/>
      <c r="RYJ74" s="73"/>
      <c r="RYK74" s="73"/>
      <c r="RYL74" s="73"/>
      <c r="RYM74" s="73"/>
      <c r="RYN74" s="73"/>
      <c r="RYO74" s="73"/>
      <c r="RYP74" s="73"/>
      <c r="RYQ74" s="73"/>
      <c r="RYR74" s="73"/>
      <c r="RYS74" s="73"/>
      <c r="RYT74" s="73"/>
      <c r="RYU74" s="73"/>
      <c r="RYV74" s="73"/>
      <c r="RYW74" s="73"/>
      <c r="RYX74" s="73"/>
      <c r="RYY74" s="73"/>
      <c r="RYZ74" s="73"/>
      <c r="RZA74" s="73"/>
      <c r="RZB74" s="73"/>
      <c r="RZC74" s="73"/>
      <c r="RZD74" s="73"/>
      <c r="RZE74" s="73"/>
      <c r="RZF74" s="73"/>
      <c r="RZG74" s="73"/>
      <c r="RZH74" s="73"/>
      <c r="RZI74" s="73"/>
      <c r="RZJ74" s="73"/>
      <c r="RZK74" s="73"/>
      <c r="RZL74" s="73"/>
      <c r="RZM74" s="73"/>
      <c r="RZN74" s="73"/>
      <c r="RZO74" s="73"/>
      <c r="RZP74" s="73"/>
      <c r="RZQ74" s="73"/>
      <c r="RZR74" s="73"/>
      <c r="RZS74" s="73"/>
      <c r="RZT74" s="73"/>
      <c r="RZU74" s="73"/>
      <c r="RZV74" s="73"/>
      <c r="RZW74" s="73"/>
      <c r="RZX74" s="73"/>
      <c r="RZY74" s="73"/>
      <c r="RZZ74" s="73"/>
      <c r="SAA74" s="73"/>
      <c r="SAB74" s="73"/>
      <c r="SAC74" s="73"/>
      <c r="SAD74" s="73"/>
      <c r="SAE74" s="73"/>
      <c r="SAF74" s="73"/>
      <c r="SAG74" s="73"/>
      <c r="SAH74" s="73"/>
      <c r="SAI74" s="73"/>
      <c r="SAJ74" s="73"/>
      <c r="SAK74" s="73"/>
      <c r="SAL74" s="73"/>
      <c r="SAM74" s="73"/>
      <c r="SAN74" s="73"/>
      <c r="SAO74" s="73"/>
      <c r="SAP74" s="73"/>
      <c r="SAQ74" s="73"/>
      <c r="SAR74" s="73"/>
      <c r="SAS74" s="73"/>
      <c r="SAT74" s="73"/>
      <c r="SAU74" s="73"/>
      <c r="SAV74" s="73"/>
      <c r="SAW74" s="73"/>
      <c r="SAX74" s="73"/>
      <c r="SAY74" s="73"/>
      <c r="SAZ74" s="73"/>
      <c r="SBA74" s="73"/>
      <c r="SBB74" s="73"/>
      <c r="SBC74" s="73"/>
      <c r="SBD74" s="73"/>
      <c r="SBE74" s="73"/>
      <c r="SBF74" s="73"/>
      <c r="SBG74" s="73"/>
      <c r="SBH74" s="73"/>
      <c r="SBI74" s="73"/>
      <c r="SBJ74" s="73"/>
      <c r="SBK74" s="73"/>
      <c r="SBL74" s="73"/>
      <c r="SBM74" s="73"/>
      <c r="SBN74" s="73"/>
      <c r="SBO74" s="73"/>
      <c r="SBP74" s="73"/>
      <c r="SBQ74" s="73"/>
      <c r="SBR74" s="73"/>
      <c r="SBS74" s="73"/>
      <c r="SBT74" s="73"/>
      <c r="SBU74" s="73"/>
      <c r="SBV74" s="73"/>
      <c r="SBW74" s="73"/>
      <c r="SBX74" s="73"/>
      <c r="SBY74" s="73"/>
      <c r="SBZ74" s="73"/>
      <c r="SCA74" s="73"/>
      <c r="SCB74" s="73"/>
      <c r="SCC74" s="73"/>
      <c r="SCD74" s="73"/>
      <c r="SCE74" s="73"/>
      <c r="SCF74" s="73"/>
      <c r="SCG74" s="73"/>
      <c r="SCH74" s="73"/>
      <c r="SCI74" s="73"/>
      <c r="SCJ74" s="73"/>
      <c r="SCK74" s="73"/>
      <c r="SCL74" s="73"/>
      <c r="SCM74" s="73"/>
      <c r="SCN74" s="73"/>
      <c r="SCO74" s="73"/>
      <c r="SCP74" s="73"/>
      <c r="SCQ74" s="73"/>
      <c r="SCR74" s="73"/>
      <c r="SCS74" s="73"/>
      <c r="SCT74" s="73"/>
      <c r="SCU74" s="73"/>
      <c r="SCV74" s="73"/>
      <c r="SCW74" s="73"/>
      <c r="SCX74" s="73"/>
      <c r="SCY74" s="73"/>
      <c r="SCZ74" s="73"/>
      <c r="SDA74" s="73"/>
      <c r="SDB74" s="73"/>
      <c r="SDC74" s="73"/>
      <c r="SDD74" s="73"/>
      <c r="SDE74" s="73"/>
      <c r="SDF74" s="73"/>
      <c r="SDG74" s="73"/>
      <c r="SDH74" s="73"/>
      <c r="SDI74" s="73"/>
      <c r="SDJ74" s="73"/>
      <c r="SDK74" s="73"/>
      <c r="SDL74" s="73"/>
      <c r="SDM74" s="73"/>
      <c r="SDN74" s="73"/>
      <c r="SDO74" s="73"/>
      <c r="SDP74" s="73"/>
      <c r="SDQ74" s="73"/>
      <c r="SDR74" s="73"/>
      <c r="SDS74" s="73"/>
      <c r="SDT74" s="73"/>
      <c r="SDU74" s="73"/>
      <c r="SDV74" s="73"/>
      <c r="SDW74" s="73"/>
      <c r="SDX74" s="73"/>
      <c r="SDY74" s="73"/>
      <c r="SDZ74" s="73"/>
      <c r="SEA74" s="73"/>
      <c r="SEB74" s="73"/>
      <c r="SEC74" s="73"/>
      <c r="SED74" s="73"/>
      <c r="SEE74" s="73"/>
      <c r="SEF74" s="73"/>
      <c r="SEG74" s="73"/>
      <c r="SEH74" s="73"/>
      <c r="SEI74" s="73"/>
      <c r="SEJ74" s="73"/>
      <c r="SEK74" s="73"/>
      <c r="SEL74" s="73"/>
      <c r="SEM74" s="73"/>
      <c r="SEN74" s="73"/>
      <c r="SEO74" s="73"/>
      <c r="SEP74" s="73"/>
      <c r="SEQ74" s="73"/>
      <c r="SER74" s="73"/>
      <c r="SES74" s="73"/>
      <c r="SET74" s="73"/>
      <c r="SEU74" s="73"/>
      <c r="SEV74" s="73"/>
      <c r="SEW74" s="73"/>
      <c r="SEX74" s="73"/>
      <c r="SEY74" s="73"/>
      <c r="SEZ74" s="73"/>
      <c r="SFA74" s="73"/>
      <c r="SFB74" s="73"/>
      <c r="SFC74" s="73"/>
      <c r="SFD74" s="73"/>
      <c r="SFE74" s="73"/>
      <c r="SFF74" s="73"/>
      <c r="SFG74" s="73"/>
      <c r="SFH74" s="73"/>
      <c r="SFI74" s="73"/>
      <c r="SFJ74" s="73"/>
      <c r="SFK74" s="73"/>
      <c r="SFL74" s="73"/>
      <c r="SFM74" s="73"/>
      <c r="SFN74" s="73"/>
      <c r="SFO74" s="73"/>
      <c r="SFP74" s="73"/>
      <c r="SFQ74" s="73"/>
      <c r="SFR74" s="73"/>
      <c r="SFS74" s="73"/>
      <c r="SFT74" s="73"/>
      <c r="SFU74" s="73"/>
      <c r="SFV74" s="73"/>
      <c r="SFW74" s="73"/>
      <c r="SFX74" s="73"/>
      <c r="SFY74" s="73"/>
      <c r="SFZ74" s="73"/>
      <c r="SGA74" s="73"/>
      <c r="SGB74" s="73"/>
      <c r="SGC74" s="73"/>
      <c r="SGD74" s="73"/>
      <c r="SGE74" s="73"/>
      <c r="SGF74" s="73"/>
      <c r="SGG74" s="73"/>
      <c r="SGH74" s="73"/>
      <c r="SGI74" s="73"/>
      <c r="SGJ74" s="73"/>
      <c r="SGK74" s="73"/>
      <c r="SGL74" s="73"/>
      <c r="SGM74" s="73"/>
      <c r="SGN74" s="73"/>
      <c r="SGO74" s="73"/>
      <c r="SGP74" s="73"/>
      <c r="SGQ74" s="73"/>
      <c r="SGR74" s="73"/>
      <c r="SGS74" s="73"/>
      <c r="SGT74" s="73"/>
      <c r="SGU74" s="73"/>
      <c r="SGV74" s="73"/>
      <c r="SGW74" s="73"/>
      <c r="SGX74" s="73"/>
      <c r="SGY74" s="73"/>
      <c r="SGZ74" s="73"/>
      <c r="SHA74" s="73"/>
      <c r="SHB74" s="73"/>
      <c r="SHC74" s="73"/>
      <c r="SHD74" s="73"/>
      <c r="SHE74" s="73"/>
      <c r="SHF74" s="73"/>
      <c r="SHG74" s="73"/>
      <c r="SHH74" s="73"/>
      <c r="SHI74" s="73"/>
      <c r="SHJ74" s="73"/>
      <c r="SHK74" s="73"/>
      <c r="SHL74" s="73"/>
      <c r="SHM74" s="73"/>
      <c r="SHN74" s="73"/>
      <c r="SHO74" s="73"/>
      <c r="SHP74" s="73"/>
      <c r="SHQ74" s="73"/>
      <c r="SHR74" s="73"/>
      <c r="SHS74" s="73"/>
      <c r="SHT74" s="73"/>
      <c r="SHU74" s="73"/>
      <c r="SHV74" s="73"/>
      <c r="SHW74" s="73"/>
      <c r="SHX74" s="73"/>
      <c r="SHY74" s="73"/>
      <c r="SHZ74" s="73"/>
      <c r="SIA74" s="73"/>
      <c r="SIB74" s="73"/>
      <c r="SIC74" s="73"/>
      <c r="SID74" s="73"/>
      <c r="SIE74" s="73"/>
      <c r="SIF74" s="73"/>
      <c r="SIG74" s="73"/>
      <c r="SIH74" s="73"/>
      <c r="SII74" s="73"/>
      <c r="SIJ74" s="73"/>
      <c r="SIK74" s="73"/>
      <c r="SIL74" s="73"/>
      <c r="SIM74" s="73"/>
      <c r="SIN74" s="73"/>
      <c r="SIO74" s="73"/>
      <c r="SIP74" s="73"/>
      <c r="SIQ74" s="73"/>
      <c r="SIR74" s="73"/>
      <c r="SIS74" s="73"/>
      <c r="SIT74" s="73"/>
      <c r="SIU74" s="73"/>
      <c r="SIV74" s="73"/>
      <c r="SIW74" s="73"/>
      <c r="SIX74" s="73"/>
      <c r="SIY74" s="73"/>
      <c r="SIZ74" s="73"/>
      <c r="SJA74" s="73"/>
      <c r="SJB74" s="73"/>
      <c r="SJC74" s="73"/>
      <c r="SJD74" s="73"/>
      <c r="SJE74" s="73"/>
      <c r="SJF74" s="73"/>
      <c r="SJG74" s="73"/>
      <c r="SJH74" s="73"/>
      <c r="SJI74" s="73"/>
      <c r="SJJ74" s="73"/>
      <c r="SJK74" s="73"/>
      <c r="SJL74" s="73"/>
      <c r="SJM74" s="73"/>
      <c r="SJN74" s="73"/>
      <c r="SJO74" s="73"/>
      <c r="SJP74" s="73"/>
      <c r="SJQ74" s="73"/>
      <c r="SJR74" s="73"/>
      <c r="SJS74" s="73"/>
      <c r="SJT74" s="73"/>
      <c r="SJU74" s="73"/>
      <c r="SJV74" s="73"/>
      <c r="SJW74" s="73"/>
      <c r="SJX74" s="73"/>
      <c r="SJY74" s="73"/>
      <c r="SJZ74" s="73"/>
      <c r="SKA74" s="73"/>
      <c r="SKB74" s="73"/>
      <c r="SKC74" s="73"/>
      <c r="SKD74" s="73"/>
      <c r="SKE74" s="73"/>
      <c r="SKF74" s="73"/>
      <c r="SKG74" s="73"/>
      <c r="SKH74" s="73"/>
      <c r="SKI74" s="73"/>
      <c r="SKJ74" s="73"/>
      <c r="SKK74" s="73"/>
      <c r="SKL74" s="73"/>
      <c r="SKM74" s="73"/>
      <c r="SKN74" s="73"/>
      <c r="SKO74" s="73"/>
      <c r="SKP74" s="73"/>
      <c r="SKQ74" s="73"/>
      <c r="SKR74" s="73"/>
      <c r="SKS74" s="73"/>
      <c r="SKT74" s="73"/>
      <c r="SKU74" s="73"/>
      <c r="SKV74" s="73"/>
      <c r="SKW74" s="73"/>
      <c r="SKX74" s="73"/>
      <c r="SKY74" s="73"/>
      <c r="SKZ74" s="73"/>
      <c r="SLA74" s="73"/>
      <c r="SLB74" s="73"/>
      <c r="SLC74" s="73"/>
      <c r="SLD74" s="73"/>
      <c r="SLE74" s="73"/>
      <c r="SLF74" s="73"/>
      <c r="SLG74" s="73"/>
      <c r="SLH74" s="73"/>
      <c r="SLI74" s="73"/>
      <c r="SLJ74" s="73"/>
      <c r="SLK74" s="73"/>
      <c r="SLL74" s="73"/>
      <c r="SLM74" s="73"/>
      <c r="SLN74" s="73"/>
      <c r="SLO74" s="73"/>
      <c r="SLP74" s="73"/>
      <c r="SLQ74" s="73"/>
      <c r="SLR74" s="73"/>
      <c r="SLS74" s="73"/>
      <c r="SLT74" s="73"/>
      <c r="SLU74" s="73"/>
      <c r="SLV74" s="73"/>
      <c r="SLW74" s="73"/>
      <c r="SLX74" s="73"/>
      <c r="SLY74" s="73"/>
      <c r="SLZ74" s="73"/>
      <c r="SMA74" s="73"/>
      <c r="SMB74" s="73"/>
      <c r="SMC74" s="73"/>
      <c r="SMD74" s="73"/>
      <c r="SME74" s="73"/>
      <c r="SMF74" s="73"/>
      <c r="SMG74" s="73"/>
      <c r="SMH74" s="73"/>
      <c r="SMI74" s="73"/>
      <c r="SMJ74" s="73"/>
      <c r="SMK74" s="73"/>
      <c r="SML74" s="73"/>
      <c r="SMM74" s="73"/>
      <c r="SMN74" s="73"/>
      <c r="SMO74" s="73"/>
      <c r="SMP74" s="73"/>
      <c r="SMQ74" s="73"/>
      <c r="SMR74" s="73"/>
      <c r="SMS74" s="73"/>
      <c r="SMT74" s="73"/>
      <c r="SMU74" s="73"/>
      <c r="SMV74" s="73"/>
      <c r="SMW74" s="73"/>
      <c r="SMX74" s="73"/>
      <c r="SMY74" s="73"/>
      <c r="SMZ74" s="73"/>
      <c r="SNA74" s="73"/>
      <c r="SNB74" s="73"/>
      <c r="SNC74" s="73"/>
      <c r="SND74" s="73"/>
      <c r="SNE74" s="73"/>
      <c r="SNF74" s="73"/>
      <c r="SNG74" s="73"/>
      <c r="SNH74" s="73"/>
      <c r="SNI74" s="73"/>
      <c r="SNJ74" s="73"/>
      <c r="SNK74" s="73"/>
      <c r="SNL74" s="73"/>
      <c r="SNM74" s="73"/>
      <c r="SNN74" s="73"/>
      <c r="SNO74" s="73"/>
      <c r="SNP74" s="73"/>
      <c r="SNQ74" s="73"/>
      <c r="SNR74" s="73"/>
      <c r="SNS74" s="73"/>
      <c r="SNT74" s="73"/>
      <c r="SNU74" s="73"/>
      <c r="SNV74" s="73"/>
      <c r="SNW74" s="73"/>
      <c r="SNX74" s="73"/>
      <c r="SNY74" s="73"/>
      <c r="SNZ74" s="73"/>
      <c r="SOA74" s="73"/>
      <c r="SOB74" s="73"/>
      <c r="SOC74" s="73"/>
      <c r="SOD74" s="73"/>
      <c r="SOE74" s="73"/>
      <c r="SOF74" s="73"/>
      <c r="SOG74" s="73"/>
      <c r="SOH74" s="73"/>
      <c r="SOI74" s="73"/>
      <c r="SOJ74" s="73"/>
      <c r="SOK74" s="73"/>
      <c r="SOL74" s="73"/>
      <c r="SOM74" s="73"/>
      <c r="SON74" s="73"/>
      <c r="SOO74" s="73"/>
      <c r="SOP74" s="73"/>
      <c r="SOQ74" s="73"/>
      <c r="SOR74" s="73"/>
      <c r="SOS74" s="73"/>
      <c r="SOT74" s="73"/>
      <c r="SOU74" s="73"/>
      <c r="SOV74" s="73"/>
      <c r="SOW74" s="73"/>
      <c r="SOX74" s="73"/>
      <c r="SOY74" s="73"/>
      <c r="SOZ74" s="73"/>
      <c r="SPA74" s="73"/>
      <c r="SPB74" s="73"/>
      <c r="SPC74" s="73"/>
      <c r="SPD74" s="73"/>
      <c r="SPE74" s="73"/>
      <c r="SPF74" s="73"/>
      <c r="SPG74" s="73"/>
      <c r="SPH74" s="73"/>
      <c r="SPI74" s="73"/>
      <c r="SPJ74" s="73"/>
      <c r="SPK74" s="73"/>
      <c r="SPL74" s="73"/>
      <c r="SPM74" s="73"/>
      <c r="SPN74" s="73"/>
      <c r="SPO74" s="73"/>
      <c r="SPP74" s="73"/>
      <c r="SPQ74" s="73"/>
      <c r="SPR74" s="73"/>
      <c r="SPS74" s="73"/>
      <c r="SPT74" s="73"/>
      <c r="SPU74" s="73"/>
      <c r="SPV74" s="73"/>
      <c r="SPW74" s="73"/>
      <c r="SPX74" s="73"/>
      <c r="SPY74" s="73"/>
      <c r="SPZ74" s="73"/>
      <c r="SQA74" s="73"/>
      <c r="SQB74" s="73"/>
      <c r="SQC74" s="73"/>
      <c r="SQD74" s="73"/>
      <c r="SQE74" s="73"/>
      <c r="SQF74" s="73"/>
      <c r="SQG74" s="73"/>
      <c r="SQH74" s="73"/>
      <c r="SQI74" s="73"/>
      <c r="SQJ74" s="73"/>
      <c r="SQK74" s="73"/>
      <c r="SQL74" s="73"/>
      <c r="SQM74" s="73"/>
      <c r="SQN74" s="73"/>
      <c r="SQO74" s="73"/>
      <c r="SQP74" s="73"/>
      <c r="SQQ74" s="73"/>
      <c r="SQR74" s="73"/>
      <c r="SQS74" s="73"/>
      <c r="SQT74" s="73"/>
      <c r="SQU74" s="73"/>
      <c r="SQV74" s="73"/>
      <c r="SQW74" s="73"/>
      <c r="SQX74" s="73"/>
      <c r="SQY74" s="73"/>
      <c r="SQZ74" s="73"/>
      <c r="SRA74" s="73"/>
      <c r="SRB74" s="73"/>
      <c r="SRC74" s="73"/>
      <c r="SRD74" s="73"/>
      <c r="SRE74" s="73"/>
      <c r="SRF74" s="73"/>
      <c r="SRG74" s="73"/>
      <c r="SRH74" s="73"/>
      <c r="SRI74" s="73"/>
      <c r="SRJ74" s="73"/>
      <c r="SRK74" s="73"/>
      <c r="SRL74" s="73"/>
      <c r="SRM74" s="73"/>
      <c r="SRN74" s="73"/>
      <c r="SRO74" s="73"/>
      <c r="SRP74" s="73"/>
      <c r="SRQ74" s="73"/>
      <c r="SRR74" s="73"/>
      <c r="SRS74" s="73"/>
      <c r="SRT74" s="73"/>
      <c r="SRU74" s="73"/>
      <c r="SRV74" s="73"/>
      <c r="SRW74" s="73"/>
      <c r="SRX74" s="73"/>
      <c r="SRY74" s="73"/>
      <c r="SRZ74" s="73"/>
      <c r="SSA74" s="73"/>
      <c r="SSB74" s="73"/>
      <c r="SSC74" s="73"/>
      <c r="SSD74" s="73"/>
      <c r="SSE74" s="73"/>
      <c r="SSF74" s="73"/>
      <c r="SSG74" s="73"/>
      <c r="SSH74" s="73"/>
      <c r="SSI74" s="73"/>
      <c r="SSJ74" s="73"/>
      <c r="SSK74" s="73"/>
      <c r="SSL74" s="73"/>
      <c r="SSM74" s="73"/>
      <c r="SSN74" s="73"/>
      <c r="SSO74" s="73"/>
      <c r="SSP74" s="73"/>
      <c r="SSQ74" s="73"/>
      <c r="SSR74" s="73"/>
      <c r="SSS74" s="73"/>
      <c r="SST74" s="73"/>
      <c r="SSU74" s="73"/>
      <c r="SSV74" s="73"/>
      <c r="SSW74" s="73"/>
      <c r="SSX74" s="73"/>
      <c r="SSY74" s="73"/>
      <c r="SSZ74" s="73"/>
      <c r="STA74" s="73"/>
      <c r="STB74" s="73"/>
      <c r="STC74" s="73"/>
      <c r="STD74" s="73"/>
      <c r="STE74" s="73"/>
      <c r="STF74" s="73"/>
      <c r="STG74" s="73"/>
      <c r="STH74" s="73"/>
      <c r="STI74" s="73"/>
      <c r="STJ74" s="73"/>
      <c r="STK74" s="73"/>
      <c r="STL74" s="73"/>
      <c r="STM74" s="73"/>
      <c r="STN74" s="73"/>
      <c r="STO74" s="73"/>
      <c r="STP74" s="73"/>
      <c r="STQ74" s="73"/>
      <c r="STR74" s="73"/>
      <c r="STS74" s="73"/>
      <c r="STT74" s="73"/>
      <c r="STU74" s="73"/>
      <c r="STV74" s="73"/>
      <c r="STW74" s="73"/>
      <c r="STX74" s="73"/>
      <c r="STY74" s="73"/>
      <c r="STZ74" s="73"/>
      <c r="SUA74" s="73"/>
      <c r="SUB74" s="73"/>
      <c r="SUC74" s="73"/>
      <c r="SUD74" s="73"/>
      <c r="SUE74" s="73"/>
      <c r="SUF74" s="73"/>
      <c r="SUG74" s="73"/>
      <c r="SUH74" s="73"/>
      <c r="SUI74" s="73"/>
      <c r="SUJ74" s="73"/>
      <c r="SUK74" s="73"/>
      <c r="SUL74" s="73"/>
      <c r="SUM74" s="73"/>
      <c r="SUN74" s="73"/>
      <c r="SUO74" s="73"/>
      <c r="SUP74" s="73"/>
      <c r="SUQ74" s="73"/>
      <c r="SUR74" s="73"/>
      <c r="SUS74" s="73"/>
      <c r="SUT74" s="73"/>
      <c r="SUU74" s="73"/>
      <c r="SUV74" s="73"/>
      <c r="SUW74" s="73"/>
      <c r="SUX74" s="73"/>
      <c r="SUY74" s="73"/>
      <c r="SUZ74" s="73"/>
      <c r="SVA74" s="73"/>
      <c r="SVB74" s="73"/>
      <c r="SVC74" s="73"/>
      <c r="SVD74" s="73"/>
      <c r="SVE74" s="73"/>
      <c r="SVF74" s="73"/>
      <c r="SVG74" s="73"/>
      <c r="SVH74" s="73"/>
      <c r="SVI74" s="73"/>
      <c r="SVJ74" s="73"/>
      <c r="SVK74" s="73"/>
      <c r="SVL74" s="73"/>
      <c r="SVM74" s="73"/>
      <c r="SVN74" s="73"/>
      <c r="SVO74" s="73"/>
      <c r="SVP74" s="73"/>
      <c r="SVQ74" s="73"/>
      <c r="SVR74" s="73"/>
      <c r="SVS74" s="73"/>
      <c r="SVT74" s="73"/>
      <c r="SVU74" s="73"/>
      <c r="SVV74" s="73"/>
      <c r="SVW74" s="73"/>
      <c r="SVX74" s="73"/>
      <c r="SVY74" s="73"/>
      <c r="SVZ74" s="73"/>
      <c r="SWA74" s="73"/>
      <c r="SWB74" s="73"/>
      <c r="SWC74" s="73"/>
      <c r="SWD74" s="73"/>
      <c r="SWE74" s="73"/>
      <c r="SWF74" s="73"/>
      <c r="SWG74" s="73"/>
      <c r="SWH74" s="73"/>
      <c r="SWI74" s="73"/>
      <c r="SWJ74" s="73"/>
      <c r="SWK74" s="73"/>
      <c r="SWL74" s="73"/>
      <c r="SWM74" s="73"/>
      <c r="SWN74" s="73"/>
      <c r="SWO74" s="73"/>
      <c r="SWP74" s="73"/>
      <c r="SWQ74" s="73"/>
      <c r="SWR74" s="73"/>
      <c r="SWS74" s="73"/>
      <c r="SWT74" s="73"/>
      <c r="SWU74" s="73"/>
      <c r="SWV74" s="73"/>
      <c r="SWW74" s="73"/>
      <c r="SWX74" s="73"/>
      <c r="SWY74" s="73"/>
      <c r="SWZ74" s="73"/>
      <c r="SXA74" s="73"/>
      <c r="SXB74" s="73"/>
      <c r="SXC74" s="73"/>
      <c r="SXD74" s="73"/>
      <c r="SXE74" s="73"/>
      <c r="SXF74" s="73"/>
      <c r="SXG74" s="73"/>
      <c r="SXH74" s="73"/>
      <c r="SXI74" s="73"/>
      <c r="SXJ74" s="73"/>
      <c r="SXK74" s="73"/>
      <c r="SXL74" s="73"/>
      <c r="SXM74" s="73"/>
      <c r="SXN74" s="73"/>
      <c r="SXO74" s="73"/>
      <c r="SXP74" s="73"/>
      <c r="SXQ74" s="73"/>
      <c r="SXR74" s="73"/>
      <c r="SXS74" s="73"/>
      <c r="SXT74" s="73"/>
      <c r="SXU74" s="73"/>
      <c r="SXV74" s="73"/>
      <c r="SXW74" s="73"/>
      <c r="SXX74" s="73"/>
      <c r="SXY74" s="73"/>
      <c r="SXZ74" s="73"/>
      <c r="SYA74" s="73"/>
      <c r="SYB74" s="73"/>
      <c r="SYC74" s="73"/>
      <c r="SYD74" s="73"/>
      <c r="SYE74" s="73"/>
      <c r="SYF74" s="73"/>
      <c r="SYG74" s="73"/>
      <c r="SYH74" s="73"/>
      <c r="SYI74" s="73"/>
      <c r="SYJ74" s="73"/>
      <c r="SYK74" s="73"/>
      <c r="SYL74" s="73"/>
      <c r="SYM74" s="73"/>
      <c r="SYN74" s="73"/>
      <c r="SYO74" s="73"/>
      <c r="SYP74" s="73"/>
      <c r="SYQ74" s="73"/>
      <c r="SYR74" s="73"/>
      <c r="SYS74" s="73"/>
      <c r="SYT74" s="73"/>
      <c r="SYU74" s="73"/>
      <c r="SYV74" s="73"/>
      <c r="SYW74" s="73"/>
      <c r="SYX74" s="73"/>
      <c r="SYY74" s="73"/>
      <c r="SYZ74" s="73"/>
      <c r="SZA74" s="73"/>
      <c r="SZB74" s="73"/>
      <c r="SZC74" s="73"/>
      <c r="SZD74" s="73"/>
      <c r="SZE74" s="73"/>
      <c r="SZF74" s="73"/>
      <c r="SZG74" s="73"/>
      <c r="SZH74" s="73"/>
      <c r="SZI74" s="73"/>
      <c r="SZJ74" s="73"/>
      <c r="SZK74" s="73"/>
      <c r="SZL74" s="73"/>
      <c r="SZM74" s="73"/>
      <c r="SZN74" s="73"/>
      <c r="SZO74" s="73"/>
      <c r="SZP74" s="73"/>
      <c r="SZQ74" s="73"/>
      <c r="SZR74" s="73"/>
      <c r="SZS74" s="73"/>
      <c r="SZT74" s="73"/>
      <c r="SZU74" s="73"/>
      <c r="SZV74" s="73"/>
      <c r="SZW74" s="73"/>
      <c r="SZX74" s="73"/>
      <c r="SZY74" s="73"/>
      <c r="SZZ74" s="73"/>
      <c r="TAA74" s="73"/>
      <c r="TAB74" s="73"/>
      <c r="TAC74" s="73"/>
      <c r="TAD74" s="73"/>
      <c r="TAE74" s="73"/>
      <c r="TAF74" s="73"/>
      <c r="TAG74" s="73"/>
      <c r="TAH74" s="73"/>
      <c r="TAI74" s="73"/>
      <c r="TAJ74" s="73"/>
      <c r="TAK74" s="73"/>
      <c r="TAL74" s="73"/>
      <c r="TAM74" s="73"/>
      <c r="TAN74" s="73"/>
      <c r="TAO74" s="73"/>
      <c r="TAP74" s="73"/>
      <c r="TAQ74" s="73"/>
      <c r="TAR74" s="73"/>
      <c r="TAS74" s="73"/>
      <c r="TAT74" s="73"/>
      <c r="TAU74" s="73"/>
      <c r="TAV74" s="73"/>
      <c r="TAW74" s="73"/>
      <c r="TAX74" s="73"/>
      <c r="TAY74" s="73"/>
      <c r="TAZ74" s="73"/>
      <c r="TBA74" s="73"/>
      <c r="TBB74" s="73"/>
      <c r="TBC74" s="73"/>
      <c r="TBD74" s="73"/>
      <c r="TBE74" s="73"/>
      <c r="TBF74" s="73"/>
      <c r="TBG74" s="73"/>
      <c r="TBH74" s="73"/>
      <c r="TBI74" s="73"/>
      <c r="TBJ74" s="73"/>
      <c r="TBK74" s="73"/>
      <c r="TBL74" s="73"/>
      <c r="TBM74" s="73"/>
      <c r="TBN74" s="73"/>
      <c r="TBO74" s="73"/>
      <c r="TBP74" s="73"/>
      <c r="TBQ74" s="73"/>
      <c r="TBR74" s="73"/>
      <c r="TBS74" s="73"/>
      <c r="TBT74" s="73"/>
      <c r="TBU74" s="73"/>
      <c r="TBV74" s="73"/>
      <c r="TBW74" s="73"/>
      <c r="TBX74" s="73"/>
      <c r="TBY74" s="73"/>
      <c r="TBZ74" s="73"/>
      <c r="TCA74" s="73"/>
      <c r="TCB74" s="73"/>
      <c r="TCC74" s="73"/>
      <c r="TCD74" s="73"/>
      <c r="TCE74" s="73"/>
      <c r="TCF74" s="73"/>
      <c r="TCG74" s="73"/>
      <c r="TCH74" s="73"/>
      <c r="TCI74" s="73"/>
      <c r="TCJ74" s="73"/>
      <c r="TCK74" s="73"/>
      <c r="TCL74" s="73"/>
      <c r="TCM74" s="73"/>
      <c r="TCN74" s="73"/>
      <c r="TCO74" s="73"/>
      <c r="TCP74" s="73"/>
      <c r="TCQ74" s="73"/>
      <c r="TCR74" s="73"/>
      <c r="TCS74" s="73"/>
      <c r="TCT74" s="73"/>
      <c r="TCU74" s="73"/>
      <c r="TCV74" s="73"/>
      <c r="TCW74" s="73"/>
      <c r="TCX74" s="73"/>
      <c r="TCY74" s="73"/>
      <c r="TCZ74" s="73"/>
      <c r="TDA74" s="73"/>
      <c r="TDB74" s="73"/>
      <c r="TDC74" s="73"/>
      <c r="TDD74" s="73"/>
      <c r="TDE74" s="73"/>
      <c r="TDF74" s="73"/>
      <c r="TDG74" s="73"/>
      <c r="TDH74" s="73"/>
      <c r="TDI74" s="73"/>
      <c r="TDJ74" s="73"/>
      <c r="TDK74" s="73"/>
      <c r="TDL74" s="73"/>
      <c r="TDM74" s="73"/>
      <c r="TDN74" s="73"/>
      <c r="TDO74" s="73"/>
      <c r="TDP74" s="73"/>
      <c r="TDQ74" s="73"/>
      <c r="TDR74" s="73"/>
      <c r="TDS74" s="73"/>
      <c r="TDT74" s="73"/>
      <c r="TDU74" s="73"/>
      <c r="TDV74" s="73"/>
      <c r="TDW74" s="73"/>
      <c r="TDX74" s="73"/>
      <c r="TDY74" s="73"/>
      <c r="TDZ74" s="73"/>
      <c r="TEA74" s="73"/>
      <c r="TEB74" s="73"/>
      <c r="TEC74" s="73"/>
      <c r="TED74" s="73"/>
      <c r="TEE74" s="73"/>
      <c r="TEF74" s="73"/>
      <c r="TEG74" s="73"/>
      <c r="TEH74" s="73"/>
      <c r="TEI74" s="73"/>
      <c r="TEJ74" s="73"/>
      <c r="TEK74" s="73"/>
      <c r="TEL74" s="73"/>
      <c r="TEM74" s="73"/>
      <c r="TEN74" s="73"/>
      <c r="TEO74" s="73"/>
      <c r="TEP74" s="73"/>
      <c r="TEQ74" s="73"/>
      <c r="TER74" s="73"/>
      <c r="TES74" s="73"/>
      <c r="TET74" s="73"/>
      <c r="TEU74" s="73"/>
      <c r="TEV74" s="73"/>
      <c r="TEW74" s="73"/>
      <c r="TEX74" s="73"/>
      <c r="TEY74" s="73"/>
      <c r="TEZ74" s="73"/>
      <c r="TFA74" s="73"/>
      <c r="TFB74" s="73"/>
      <c r="TFC74" s="73"/>
      <c r="TFD74" s="73"/>
      <c r="TFE74" s="73"/>
      <c r="TFF74" s="73"/>
      <c r="TFG74" s="73"/>
      <c r="TFH74" s="73"/>
      <c r="TFI74" s="73"/>
      <c r="TFJ74" s="73"/>
      <c r="TFK74" s="73"/>
      <c r="TFL74" s="73"/>
      <c r="TFM74" s="73"/>
      <c r="TFN74" s="73"/>
      <c r="TFO74" s="73"/>
      <c r="TFP74" s="73"/>
      <c r="TFQ74" s="73"/>
      <c r="TFR74" s="73"/>
      <c r="TFS74" s="73"/>
      <c r="TFT74" s="73"/>
      <c r="TFU74" s="73"/>
      <c r="TFV74" s="73"/>
      <c r="TFW74" s="73"/>
      <c r="TFX74" s="73"/>
      <c r="TFY74" s="73"/>
      <c r="TFZ74" s="73"/>
      <c r="TGA74" s="73"/>
      <c r="TGB74" s="73"/>
      <c r="TGC74" s="73"/>
      <c r="TGD74" s="73"/>
      <c r="TGE74" s="73"/>
      <c r="TGF74" s="73"/>
      <c r="TGG74" s="73"/>
      <c r="TGH74" s="73"/>
      <c r="TGI74" s="73"/>
      <c r="TGJ74" s="73"/>
      <c r="TGK74" s="73"/>
      <c r="TGL74" s="73"/>
      <c r="TGM74" s="73"/>
      <c r="TGN74" s="73"/>
      <c r="TGO74" s="73"/>
      <c r="TGP74" s="73"/>
      <c r="TGQ74" s="73"/>
      <c r="TGR74" s="73"/>
      <c r="TGS74" s="73"/>
      <c r="TGT74" s="73"/>
      <c r="TGU74" s="73"/>
      <c r="TGV74" s="73"/>
      <c r="TGW74" s="73"/>
      <c r="TGX74" s="73"/>
      <c r="TGY74" s="73"/>
      <c r="TGZ74" s="73"/>
      <c r="THA74" s="73"/>
      <c r="THB74" s="73"/>
      <c r="THC74" s="73"/>
      <c r="THD74" s="73"/>
      <c r="THE74" s="73"/>
      <c r="THF74" s="73"/>
      <c r="THG74" s="73"/>
      <c r="THH74" s="73"/>
      <c r="THI74" s="73"/>
      <c r="THJ74" s="73"/>
      <c r="THK74" s="73"/>
      <c r="THL74" s="73"/>
      <c r="THM74" s="73"/>
      <c r="THN74" s="73"/>
      <c r="THO74" s="73"/>
      <c r="THP74" s="73"/>
      <c r="THQ74" s="73"/>
      <c r="THR74" s="73"/>
      <c r="THS74" s="73"/>
      <c r="THT74" s="73"/>
      <c r="THU74" s="73"/>
      <c r="THV74" s="73"/>
      <c r="THW74" s="73"/>
      <c r="THX74" s="73"/>
      <c r="THY74" s="73"/>
      <c r="THZ74" s="73"/>
      <c r="TIA74" s="73"/>
      <c r="TIB74" s="73"/>
      <c r="TIC74" s="73"/>
      <c r="TID74" s="73"/>
      <c r="TIE74" s="73"/>
      <c r="TIF74" s="73"/>
      <c r="TIG74" s="73"/>
      <c r="TIH74" s="73"/>
      <c r="TII74" s="73"/>
      <c r="TIJ74" s="73"/>
      <c r="TIK74" s="73"/>
      <c r="TIL74" s="73"/>
      <c r="TIM74" s="73"/>
      <c r="TIN74" s="73"/>
      <c r="TIO74" s="73"/>
      <c r="TIP74" s="73"/>
      <c r="TIQ74" s="73"/>
      <c r="TIR74" s="73"/>
      <c r="TIS74" s="73"/>
      <c r="TIT74" s="73"/>
      <c r="TIU74" s="73"/>
      <c r="TIV74" s="73"/>
      <c r="TIW74" s="73"/>
      <c r="TIX74" s="73"/>
      <c r="TIY74" s="73"/>
      <c r="TIZ74" s="73"/>
      <c r="TJA74" s="73"/>
      <c r="TJB74" s="73"/>
      <c r="TJC74" s="73"/>
      <c r="TJD74" s="73"/>
      <c r="TJE74" s="73"/>
      <c r="TJF74" s="73"/>
      <c r="TJG74" s="73"/>
      <c r="TJH74" s="73"/>
      <c r="TJI74" s="73"/>
      <c r="TJJ74" s="73"/>
      <c r="TJK74" s="73"/>
      <c r="TJL74" s="73"/>
      <c r="TJM74" s="73"/>
      <c r="TJN74" s="73"/>
      <c r="TJO74" s="73"/>
      <c r="TJP74" s="73"/>
      <c r="TJQ74" s="73"/>
      <c r="TJR74" s="73"/>
      <c r="TJS74" s="73"/>
      <c r="TJT74" s="73"/>
      <c r="TJU74" s="73"/>
      <c r="TJV74" s="73"/>
      <c r="TJW74" s="73"/>
      <c r="TJX74" s="73"/>
      <c r="TJY74" s="73"/>
      <c r="TJZ74" s="73"/>
      <c r="TKA74" s="73"/>
      <c r="TKB74" s="73"/>
      <c r="TKC74" s="73"/>
      <c r="TKD74" s="73"/>
      <c r="TKE74" s="73"/>
      <c r="TKF74" s="73"/>
      <c r="TKG74" s="73"/>
      <c r="TKH74" s="73"/>
      <c r="TKI74" s="73"/>
      <c r="TKJ74" s="73"/>
      <c r="TKK74" s="73"/>
      <c r="TKL74" s="73"/>
      <c r="TKM74" s="73"/>
      <c r="TKN74" s="73"/>
      <c r="TKO74" s="73"/>
      <c r="TKP74" s="73"/>
      <c r="TKQ74" s="73"/>
      <c r="TKR74" s="73"/>
      <c r="TKS74" s="73"/>
      <c r="TKT74" s="73"/>
      <c r="TKU74" s="73"/>
      <c r="TKV74" s="73"/>
      <c r="TKW74" s="73"/>
      <c r="TKX74" s="73"/>
      <c r="TKY74" s="73"/>
      <c r="TKZ74" s="73"/>
      <c r="TLA74" s="73"/>
      <c r="TLB74" s="73"/>
      <c r="TLC74" s="73"/>
      <c r="TLD74" s="73"/>
      <c r="TLE74" s="73"/>
      <c r="TLF74" s="73"/>
      <c r="TLG74" s="73"/>
      <c r="TLH74" s="73"/>
      <c r="TLI74" s="73"/>
      <c r="TLJ74" s="73"/>
      <c r="TLK74" s="73"/>
      <c r="TLL74" s="73"/>
      <c r="TLM74" s="73"/>
      <c r="TLN74" s="73"/>
      <c r="TLO74" s="73"/>
      <c r="TLP74" s="73"/>
      <c r="TLQ74" s="73"/>
      <c r="TLR74" s="73"/>
      <c r="TLS74" s="73"/>
      <c r="TLT74" s="73"/>
      <c r="TLU74" s="73"/>
      <c r="TLV74" s="73"/>
      <c r="TLW74" s="73"/>
      <c r="TLX74" s="73"/>
      <c r="TLY74" s="73"/>
      <c r="TLZ74" s="73"/>
      <c r="TMA74" s="73"/>
      <c r="TMB74" s="73"/>
      <c r="TMC74" s="73"/>
      <c r="TMD74" s="73"/>
      <c r="TME74" s="73"/>
      <c r="TMF74" s="73"/>
      <c r="TMG74" s="73"/>
      <c r="TMH74" s="73"/>
      <c r="TMI74" s="73"/>
      <c r="TMJ74" s="73"/>
      <c r="TMK74" s="73"/>
      <c r="TML74" s="73"/>
      <c r="TMM74" s="73"/>
      <c r="TMN74" s="73"/>
      <c r="TMO74" s="73"/>
      <c r="TMP74" s="73"/>
      <c r="TMQ74" s="73"/>
      <c r="TMR74" s="73"/>
      <c r="TMS74" s="73"/>
      <c r="TMT74" s="73"/>
      <c r="TMU74" s="73"/>
      <c r="TMV74" s="73"/>
      <c r="TMW74" s="73"/>
      <c r="TMX74" s="73"/>
      <c r="TMY74" s="73"/>
      <c r="TMZ74" s="73"/>
      <c r="TNA74" s="73"/>
      <c r="TNB74" s="73"/>
      <c r="TNC74" s="73"/>
      <c r="TND74" s="73"/>
      <c r="TNE74" s="73"/>
      <c r="TNF74" s="73"/>
      <c r="TNG74" s="73"/>
      <c r="TNH74" s="73"/>
      <c r="TNI74" s="73"/>
      <c r="TNJ74" s="73"/>
      <c r="TNK74" s="73"/>
      <c r="TNL74" s="73"/>
      <c r="TNM74" s="73"/>
      <c r="TNN74" s="73"/>
      <c r="TNO74" s="73"/>
      <c r="TNP74" s="73"/>
      <c r="TNQ74" s="73"/>
      <c r="TNR74" s="73"/>
      <c r="TNS74" s="73"/>
      <c r="TNT74" s="73"/>
      <c r="TNU74" s="73"/>
      <c r="TNV74" s="73"/>
      <c r="TNW74" s="73"/>
      <c r="TNX74" s="73"/>
      <c r="TNY74" s="73"/>
      <c r="TNZ74" s="73"/>
      <c r="TOA74" s="73"/>
      <c r="TOB74" s="73"/>
      <c r="TOC74" s="73"/>
      <c r="TOD74" s="73"/>
      <c r="TOE74" s="73"/>
      <c r="TOF74" s="73"/>
      <c r="TOG74" s="73"/>
      <c r="TOH74" s="73"/>
      <c r="TOI74" s="73"/>
      <c r="TOJ74" s="73"/>
      <c r="TOK74" s="73"/>
      <c r="TOL74" s="73"/>
      <c r="TOM74" s="73"/>
      <c r="TON74" s="73"/>
      <c r="TOO74" s="73"/>
      <c r="TOP74" s="73"/>
      <c r="TOQ74" s="73"/>
      <c r="TOR74" s="73"/>
      <c r="TOS74" s="73"/>
      <c r="TOT74" s="73"/>
      <c r="TOU74" s="73"/>
      <c r="TOV74" s="73"/>
      <c r="TOW74" s="73"/>
      <c r="TOX74" s="73"/>
      <c r="TOY74" s="73"/>
      <c r="TOZ74" s="73"/>
      <c r="TPA74" s="73"/>
      <c r="TPB74" s="73"/>
      <c r="TPC74" s="73"/>
      <c r="TPD74" s="73"/>
      <c r="TPE74" s="73"/>
      <c r="TPF74" s="73"/>
      <c r="TPG74" s="73"/>
      <c r="TPH74" s="73"/>
      <c r="TPI74" s="73"/>
      <c r="TPJ74" s="73"/>
      <c r="TPK74" s="73"/>
      <c r="TPL74" s="73"/>
      <c r="TPM74" s="73"/>
      <c r="TPN74" s="73"/>
      <c r="TPO74" s="73"/>
      <c r="TPP74" s="73"/>
      <c r="TPQ74" s="73"/>
      <c r="TPR74" s="73"/>
      <c r="TPS74" s="73"/>
      <c r="TPT74" s="73"/>
      <c r="TPU74" s="73"/>
      <c r="TPV74" s="73"/>
      <c r="TPW74" s="73"/>
      <c r="TPX74" s="73"/>
      <c r="TPY74" s="73"/>
      <c r="TPZ74" s="73"/>
      <c r="TQA74" s="73"/>
      <c r="TQB74" s="73"/>
      <c r="TQC74" s="73"/>
      <c r="TQD74" s="73"/>
      <c r="TQE74" s="73"/>
      <c r="TQF74" s="73"/>
      <c r="TQG74" s="73"/>
      <c r="TQH74" s="73"/>
      <c r="TQI74" s="73"/>
      <c r="TQJ74" s="73"/>
      <c r="TQK74" s="73"/>
      <c r="TQL74" s="73"/>
      <c r="TQM74" s="73"/>
      <c r="TQN74" s="73"/>
      <c r="TQO74" s="73"/>
      <c r="TQP74" s="73"/>
      <c r="TQQ74" s="73"/>
      <c r="TQR74" s="73"/>
      <c r="TQS74" s="73"/>
      <c r="TQT74" s="73"/>
      <c r="TQU74" s="73"/>
      <c r="TQV74" s="73"/>
      <c r="TQW74" s="73"/>
      <c r="TQX74" s="73"/>
      <c r="TQY74" s="73"/>
      <c r="TQZ74" s="73"/>
      <c r="TRA74" s="73"/>
      <c r="TRB74" s="73"/>
      <c r="TRC74" s="73"/>
      <c r="TRD74" s="73"/>
      <c r="TRE74" s="73"/>
      <c r="TRF74" s="73"/>
      <c r="TRG74" s="73"/>
      <c r="TRH74" s="73"/>
      <c r="TRI74" s="73"/>
      <c r="TRJ74" s="73"/>
      <c r="TRK74" s="73"/>
      <c r="TRL74" s="73"/>
      <c r="TRM74" s="73"/>
      <c r="TRN74" s="73"/>
      <c r="TRO74" s="73"/>
      <c r="TRP74" s="73"/>
      <c r="TRQ74" s="73"/>
      <c r="TRR74" s="73"/>
      <c r="TRS74" s="73"/>
      <c r="TRT74" s="73"/>
      <c r="TRU74" s="73"/>
      <c r="TRV74" s="73"/>
      <c r="TRW74" s="73"/>
      <c r="TRX74" s="73"/>
      <c r="TRY74" s="73"/>
      <c r="TRZ74" s="73"/>
      <c r="TSA74" s="73"/>
      <c r="TSB74" s="73"/>
      <c r="TSC74" s="73"/>
      <c r="TSD74" s="73"/>
      <c r="TSE74" s="73"/>
      <c r="TSF74" s="73"/>
      <c r="TSG74" s="73"/>
      <c r="TSH74" s="73"/>
      <c r="TSI74" s="73"/>
      <c r="TSJ74" s="73"/>
      <c r="TSK74" s="73"/>
      <c r="TSL74" s="73"/>
      <c r="TSM74" s="73"/>
      <c r="TSN74" s="73"/>
      <c r="TSO74" s="73"/>
      <c r="TSP74" s="73"/>
      <c r="TSQ74" s="73"/>
      <c r="TSR74" s="73"/>
      <c r="TSS74" s="73"/>
      <c r="TST74" s="73"/>
      <c r="TSU74" s="73"/>
      <c r="TSV74" s="73"/>
      <c r="TSW74" s="73"/>
      <c r="TSX74" s="73"/>
      <c r="TSY74" s="73"/>
      <c r="TSZ74" s="73"/>
      <c r="TTA74" s="73"/>
      <c r="TTB74" s="73"/>
      <c r="TTC74" s="73"/>
      <c r="TTD74" s="73"/>
      <c r="TTE74" s="73"/>
      <c r="TTF74" s="73"/>
      <c r="TTG74" s="73"/>
      <c r="TTH74" s="73"/>
      <c r="TTI74" s="73"/>
      <c r="TTJ74" s="73"/>
      <c r="TTK74" s="73"/>
      <c r="TTL74" s="73"/>
      <c r="TTM74" s="73"/>
      <c r="TTN74" s="73"/>
      <c r="TTO74" s="73"/>
      <c r="TTP74" s="73"/>
      <c r="TTQ74" s="73"/>
      <c r="TTR74" s="73"/>
      <c r="TTS74" s="73"/>
      <c r="TTT74" s="73"/>
      <c r="TTU74" s="73"/>
      <c r="TTV74" s="73"/>
      <c r="TTW74" s="73"/>
      <c r="TTX74" s="73"/>
      <c r="TTY74" s="73"/>
      <c r="TTZ74" s="73"/>
      <c r="TUA74" s="73"/>
      <c r="TUB74" s="73"/>
      <c r="TUC74" s="73"/>
      <c r="TUD74" s="73"/>
      <c r="TUE74" s="73"/>
      <c r="TUF74" s="73"/>
      <c r="TUG74" s="73"/>
      <c r="TUH74" s="73"/>
      <c r="TUI74" s="73"/>
      <c r="TUJ74" s="73"/>
      <c r="TUK74" s="73"/>
      <c r="TUL74" s="73"/>
      <c r="TUM74" s="73"/>
      <c r="TUN74" s="73"/>
      <c r="TUO74" s="73"/>
      <c r="TUP74" s="73"/>
      <c r="TUQ74" s="73"/>
      <c r="TUR74" s="73"/>
      <c r="TUS74" s="73"/>
      <c r="TUT74" s="73"/>
      <c r="TUU74" s="73"/>
      <c r="TUV74" s="73"/>
      <c r="TUW74" s="73"/>
      <c r="TUX74" s="73"/>
      <c r="TUY74" s="73"/>
      <c r="TUZ74" s="73"/>
      <c r="TVA74" s="73"/>
      <c r="TVB74" s="73"/>
      <c r="TVC74" s="73"/>
      <c r="TVD74" s="73"/>
      <c r="TVE74" s="73"/>
      <c r="TVF74" s="73"/>
      <c r="TVG74" s="73"/>
      <c r="TVH74" s="73"/>
      <c r="TVI74" s="73"/>
      <c r="TVJ74" s="73"/>
      <c r="TVK74" s="73"/>
      <c r="TVL74" s="73"/>
      <c r="TVM74" s="73"/>
      <c r="TVN74" s="73"/>
      <c r="TVO74" s="73"/>
      <c r="TVP74" s="73"/>
      <c r="TVQ74" s="73"/>
      <c r="TVR74" s="73"/>
      <c r="TVS74" s="73"/>
      <c r="TVT74" s="73"/>
      <c r="TVU74" s="73"/>
      <c r="TVV74" s="73"/>
      <c r="TVW74" s="73"/>
      <c r="TVX74" s="73"/>
      <c r="TVY74" s="73"/>
      <c r="TVZ74" s="73"/>
      <c r="TWA74" s="73"/>
      <c r="TWB74" s="73"/>
      <c r="TWC74" s="73"/>
      <c r="TWD74" s="73"/>
      <c r="TWE74" s="73"/>
      <c r="TWF74" s="73"/>
      <c r="TWG74" s="73"/>
      <c r="TWH74" s="73"/>
      <c r="TWI74" s="73"/>
      <c r="TWJ74" s="73"/>
      <c r="TWK74" s="73"/>
      <c r="TWL74" s="73"/>
      <c r="TWM74" s="73"/>
      <c r="TWN74" s="73"/>
      <c r="TWO74" s="73"/>
      <c r="TWP74" s="73"/>
      <c r="TWQ74" s="73"/>
      <c r="TWR74" s="73"/>
      <c r="TWS74" s="73"/>
      <c r="TWT74" s="73"/>
      <c r="TWU74" s="73"/>
      <c r="TWV74" s="73"/>
      <c r="TWW74" s="73"/>
      <c r="TWX74" s="73"/>
      <c r="TWY74" s="73"/>
      <c r="TWZ74" s="73"/>
      <c r="TXA74" s="73"/>
      <c r="TXB74" s="73"/>
      <c r="TXC74" s="73"/>
      <c r="TXD74" s="73"/>
      <c r="TXE74" s="73"/>
      <c r="TXF74" s="73"/>
      <c r="TXG74" s="73"/>
      <c r="TXH74" s="73"/>
      <c r="TXI74" s="73"/>
      <c r="TXJ74" s="73"/>
      <c r="TXK74" s="73"/>
      <c r="TXL74" s="73"/>
      <c r="TXM74" s="73"/>
      <c r="TXN74" s="73"/>
      <c r="TXO74" s="73"/>
      <c r="TXP74" s="73"/>
      <c r="TXQ74" s="73"/>
      <c r="TXR74" s="73"/>
      <c r="TXS74" s="73"/>
      <c r="TXT74" s="73"/>
      <c r="TXU74" s="73"/>
      <c r="TXV74" s="73"/>
      <c r="TXW74" s="73"/>
      <c r="TXX74" s="73"/>
      <c r="TXY74" s="73"/>
      <c r="TXZ74" s="73"/>
      <c r="TYA74" s="73"/>
      <c r="TYB74" s="73"/>
      <c r="TYC74" s="73"/>
      <c r="TYD74" s="73"/>
      <c r="TYE74" s="73"/>
      <c r="TYF74" s="73"/>
      <c r="TYG74" s="73"/>
      <c r="TYH74" s="73"/>
      <c r="TYI74" s="73"/>
      <c r="TYJ74" s="73"/>
      <c r="TYK74" s="73"/>
      <c r="TYL74" s="73"/>
      <c r="TYM74" s="73"/>
      <c r="TYN74" s="73"/>
      <c r="TYO74" s="73"/>
      <c r="TYP74" s="73"/>
      <c r="TYQ74" s="73"/>
      <c r="TYR74" s="73"/>
      <c r="TYS74" s="73"/>
      <c r="TYT74" s="73"/>
      <c r="TYU74" s="73"/>
      <c r="TYV74" s="73"/>
      <c r="TYW74" s="73"/>
      <c r="TYX74" s="73"/>
      <c r="TYY74" s="73"/>
      <c r="TYZ74" s="73"/>
      <c r="TZA74" s="73"/>
      <c r="TZB74" s="73"/>
      <c r="TZC74" s="73"/>
      <c r="TZD74" s="73"/>
      <c r="TZE74" s="73"/>
      <c r="TZF74" s="73"/>
      <c r="TZG74" s="73"/>
      <c r="TZH74" s="73"/>
      <c r="TZI74" s="73"/>
      <c r="TZJ74" s="73"/>
      <c r="TZK74" s="73"/>
      <c r="TZL74" s="73"/>
      <c r="TZM74" s="73"/>
      <c r="TZN74" s="73"/>
      <c r="TZO74" s="73"/>
      <c r="TZP74" s="73"/>
      <c r="TZQ74" s="73"/>
      <c r="TZR74" s="73"/>
      <c r="TZS74" s="73"/>
      <c r="TZT74" s="73"/>
      <c r="TZU74" s="73"/>
      <c r="TZV74" s="73"/>
      <c r="TZW74" s="73"/>
      <c r="TZX74" s="73"/>
      <c r="TZY74" s="73"/>
      <c r="TZZ74" s="73"/>
      <c r="UAA74" s="73"/>
      <c r="UAB74" s="73"/>
      <c r="UAC74" s="73"/>
      <c r="UAD74" s="73"/>
      <c r="UAE74" s="73"/>
      <c r="UAF74" s="73"/>
      <c r="UAG74" s="73"/>
      <c r="UAH74" s="73"/>
      <c r="UAI74" s="73"/>
      <c r="UAJ74" s="73"/>
      <c r="UAK74" s="73"/>
      <c r="UAL74" s="73"/>
      <c r="UAM74" s="73"/>
      <c r="UAN74" s="73"/>
      <c r="UAO74" s="73"/>
      <c r="UAP74" s="73"/>
      <c r="UAQ74" s="73"/>
      <c r="UAR74" s="73"/>
      <c r="UAS74" s="73"/>
      <c r="UAT74" s="73"/>
      <c r="UAU74" s="73"/>
      <c r="UAV74" s="73"/>
      <c r="UAW74" s="73"/>
      <c r="UAX74" s="73"/>
      <c r="UAY74" s="73"/>
      <c r="UAZ74" s="73"/>
      <c r="UBA74" s="73"/>
      <c r="UBB74" s="73"/>
      <c r="UBC74" s="73"/>
      <c r="UBD74" s="73"/>
      <c r="UBE74" s="73"/>
      <c r="UBF74" s="73"/>
      <c r="UBG74" s="73"/>
      <c r="UBH74" s="73"/>
      <c r="UBI74" s="73"/>
      <c r="UBJ74" s="73"/>
      <c r="UBK74" s="73"/>
      <c r="UBL74" s="73"/>
      <c r="UBM74" s="73"/>
      <c r="UBN74" s="73"/>
      <c r="UBO74" s="73"/>
      <c r="UBP74" s="73"/>
      <c r="UBQ74" s="73"/>
      <c r="UBR74" s="73"/>
      <c r="UBS74" s="73"/>
      <c r="UBT74" s="73"/>
      <c r="UBU74" s="73"/>
      <c r="UBV74" s="73"/>
      <c r="UBW74" s="73"/>
      <c r="UBX74" s="73"/>
      <c r="UBY74" s="73"/>
      <c r="UBZ74" s="73"/>
      <c r="UCA74" s="73"/>
      <c r="UCB74" s="73"/>
      <c r="UCC74" s="73"/>
      <c r="UCD74" s="73"/>
      <c r="UCE74" s="73"/>
      <c r="UCF74" s="73"/>
      <c r="UCG74" s="73"/>
      <c r="UCH74" s="73"/>
      <c r="UCI74" s="73"/>
      <c r="UCJ74" s="73"/>
      <c r="UCK74" s="73"/>
      <c r="UCL74" s="73"/>
      <c r="UCM74" s="73"/>
      <c r="UCN74" s="73"/>
      <c r="UCO74" s="73"/>
      <c r="UCP74" s="73"/>
      <c r="UCQ74" s="73"/>
      <c r="UCR74" s="73"/>
      <c r="UCS74" s="73"/>
      <c r="UCT74" s="73"/>
      <c r="UCU74" s="73"/>
      <c r="UCV74" s="73"/>
      <c r="UCW74" s="73"/>
      <c r="UCX74" s="73"/>
      <c r="UCY74" s="73"/>
      <c r="UCZ74" s="73"/>
      <c r="UDA74" s="73"/>
      <c r="UDB74" s="73"/>
      <c r="UDC74" s="73"/>
      <c r="UDD74" s="73"/>
      <c r="UDE74" s="73"/>
      <c r="UDF74" s="73"/>
      <c r="UDG74" s="73"/>
      <c r="UDH74" s="73"/>
      <c r="UDI74" s="73"/>
      <c r="UDJ74" s="73"/>
      <c r="UDK74" s="73"/>
      <c r="UDL74" s="73"/>
      <c r="UDM74" s="73"/>
      <c r="UDN74" s="73"/>
      <c r="UDO74" s="73"/>
      <c r="UDP74" s="73"/>
      <c r="UDQ74" s="73"/>
      <c r="UDR74" s="73"/>
      <c r="UDS74" s="73"/>
      <c r="UDT74" s="73"/>
      <c r="UDU74" s="73"/>
      <c r="UDV74" s="73"/>
      <c r="UDW74" s="73"/>
      <c r="UDX74" s="73"/>
      <c r="UDY74" s="73"/>
      <c r="UDZ74" s="73"/>
      <c r="UEA74" s="73"/>
      <c r="UEB74" s="73"/>
      <c r="UEC74" s="73"/>
      <c r="UED74" s="73"/>
      <c r="UEE74" s="73"/>
      <c r="UEF74" s="73"/>
      <c r="UEG74" s="73"/>
      <c r="UEH74" s="73"/>
      <c r="UEI74" s="73"/>
      <c r="UEJ74" s="73"/>
      <c r="UEK74" s="73"/>
      <c r="UEL74" s="73"/>
      <c r="UEM74" s="73"/>
      <c r="UEN74" s="73"/>
      <c r="UEO74" s="73"/>
      <c r="UEP74" s="73"/>
      <c r="UEQ74" s="73"/>
      <c r="UER74" s="73"/>
      <c r="UES74" s="73"/>
      <c r="UET74" s="73"/>
      <c r="UEU74" s="73"/>
      <c r="UEV74" s="73"/>
      <c r="UEW74" s="73"/>
      <c r="UEX74" s="73"/>
      <c r="UEY74" s="73"/>
      <c r="UEZ74" s="73"/>
      <c r="UFA74" s="73"/>
      <c r="UFB74" s="73"/>
      <c r="UFC74" s="73"/>
      <c r="UFD74" s="73"/>
      <c r="UFE74" s="73"/>
      <c r="UFF74" s="73"/>
      <c r="UFG74" s="73"/>
      <c r="UFH74" s="73"/>
      <c r="UFI74" s="73"/>
      <c r="UFJ74" s="73"/>
      <c r="UFK74" s="73"/>
      <c r="UFL74" s="73"/>
      <c r="UFM74" s="73"/>
      <c r="UFN74" s="73"/>
      <c r="UFO74" s="73"/>
      <c r="UFP74" s="73"/>
      <c r="UFQ74" s="73"/>
      <c r="UFR74" s="73"/>
      <c r="UFS74" s="73"/>
      <c r="UFT74" s="73"/>
      <c r="UFU74" s="73"/>
      <c r="UFV74" s="73"/>
      <c r="UFW74" s="73"/>
      <c r="UFX74" s="73"/>
      <c r="UFY74" s="73"/>
      <c r="UFZ74" s="73"/>
      <c r="UGA74" s="73"/>
      <c r="UGB74" s="73"/>
      <c r="UGC74" s="73"/>
      <c r="UGD74" s="73"/>
      <c r="UGE74" s="73"/>
      <c r="UGF74" s="73"/>
      <c r="UGG74" s="73"/>
      <c r="UGH74" s="73"/>
      <c r="UGI74" s="73"/>
      <c r="UGJ74" s="73"/>
      <c r="UGK74" s="73"/>
      <c r="UGL74" s="73"/>
      <c r="UGM74" s="73"/>
      <c r="UGN74" s="73"/>
      <c r="UGO74" s="73"/>
      <c r="UGP74" s="73"/>
      <c r="UGQ74" s="73"/>
      <c r="UGR74" s="73"/>
      <c r="UGS74" s="73"/>
      <c r="UGT74" s="73"/>
      <c r="UGU74" s="73"/>
      <c r="UGV74" s="73"/>
      <c r="UGW74" s="73"/>
      <c r="UGX74" s="73"/>
      <c r="UGY74" s="73"/>
      <c r="UGZ74" s="73"/>
      <c r="UHA74" s="73"/>
      <c r="UHB74" s="73"/>
      <c r="UHC74" s="73"/>
      <c r="UHD74" s="73"/>
      <c r="UHE74" s="73"/>
      <c r="UHF74" s="73"/>
      <c r="UHG74" s="73"/>
      <c r="UHH74" s="73"/>
      <c r="UHI74" s="73"/>
      <c r="UHJ74" s="73"/>
      <c r="UHK74" s="73"/>
      <c r="UHL74" s="73"/>
      <c r="UHM74" s="73"/>
      <c r="UHN74" s="73"/>
      <c r="UHO74" s="73"/>
      <c r="UHP74" s="73"/>
      <c r="UHQ74" s="73"/>
      <c r="UHR74" s="73"/>
      <c r="UHS74" s="73"/>
      <c r="UHT74" s="73"/>
      <c r="UHU74" s="73"/>
      <c r="UHV74" s="73"/>
      <c r="UHW74" s="73"/>
      <c r="UHX74" s="73"/>
      <c r="UHY74" s="73"/>
      <c r="UHZ74" s="73"/>
      <c r="UIA74" s="73"/>
      <c r="UIB74" s="73"/>
      <c r="UIC74" s="73"/>
      <c r="UID74" s="73"/>
      <c r="UIE74" s="73"/>
      <c r="UIF74" s="73"/>
      <c r="UIG74" s="73"/>
      <c r="UIH74" s="73"/>
      <c r="UII74" s="73"/>
      <c r="UIJ74" s="73"/>
      <c r="UIK74" s="73"/>
      <c r="UIL74" s="73"/>
      <c r="UIM74" s="73"/>
      <c r="UIN74" s="73"/>
      <c r="UIO74" s="73"/>
      <c r="UIP74" s="73"/>
      <c r="UIQ74" s="73"/>
      <c r="UIR74" s="73"/>
      <c r="UIS74" s="73"/>
      <c r="UIT74" s="73"/>
      <c r="UIU74" s="73"/>
      <c r="UIV74" s="73"/>
      <c r="UIW74" s="73"/>
      <c r="UIX74" s="73"/>
      <c r="UIY74" s="73"/>
      <c r="UIZ74" s="73"/>
      <c r="UJA74" s="73"/>
      <c r="UJB74" s="73"/>
      <c r="UJC74" s="73"/>
      <c r="UJD74" s="73"/>
      <c r="UJE74" s="73"/>
      <c r="UJF74" s="73"/>
      <c r="UJG74" s="73"/>
      <c r="UJH74" s="73"/>
      <c r="UJI74" s="73"/>
      <c r="UJJ74" s="73"/>
      <c r="UJK74" s="73"/>
      <c r="UJL74" s="73"/>
      <c r="UJM74" s="73"/>
      <c r="UJN74" s="73"/>
      <c r="UJO74" s="73"/>
      <c r="UJP74" s="73"/>
      <c r="UJQ74" s="73"/>
      <c r="UJR74" s="73"/>
      <c r="UJS74" s="73"/>
      <c r="UJT74" s="73"/>
      <c r="UJU74" s="73"/>
      <c r="UJV74" s="73"/>
      <c r="UJW74" s="73"/>
      <c r="UJX74" s="73"/>
      <c r="UJY74" s="73"/>
      <c r="UJZ74" s="73"/>
      <c r="UKA74" s="73"/>
      <c r="UKB74" s="73"/>
      <c r="UKC74" s="73"/>
      <c r="UKD74" s="73"/>
      <c r="UKE74" s="73"/>
      <c r="UKF74" s="73"/>
      <c r="UKG74" s="73"/>
      <c r="UKH74" s="73"/>
      <c r="UKI74" s="73"/>
      <c r="UKJ74" s="73"/>
      <c r="UKK74" s="73"/>
      <c r="UKL74" s="73"/>
      <c r="UKM74" s="73"/>
      <c r="UKN74" s="73"/>
      <c r="UKO74" s="73"/>
      <c r="UKP74" s="73"/>
      <c r="UKQ74" s="73"/>
      <c r="UKR74" s="73"/>
      <c r="UKS74" s="73"/>
      <c r="UKT74" s="73"/>
      <c r="UKU74" s="73"/>
      <c r="UKV74" s="73"/>
      <c r="UKW74" s="73"/>
      <c r="UKX74" s="73"/>
      <c r="UKY74" s="73"/>
      <c r="UKZ74" s="73"/>
      <c r="ULA74" s="73"/>
      <c r="ULB74" s="73"/>
      <c r="ULC74" s="73"/>
      <c r="ULD74" s="73"/>
      <c r="ULE74" s="73"/>
      <c r="ULF74" s="73"/>
      <c r="ULG74" s="73"/>
      <c r="ULH74" s="73"/>
      <c r="ULI74" s="73"/>
      <c r="ULJ74" s="73"/>
      <c r="ULK74" s="73"/>
      <c r="ULL74" s="73"/>
      <c r="ULM74" s="73"/>
      <c r="ULN74" s="73"/>
      <c r="ULO74" s="73"/>
      <c r="ULP74" s="73"/>
      <c r="ULQ74" s="73"/>
      <c r="ULR74" s="73"/>
      <c r="ULS74" s="73"/>
      <c r="ULT74" s="73"/>
      <c r="ULU74" s="73"/>
      <c r="ULV74" s="73"/>
      <c r="ULW74" s="73"/>
      <c r="ULX74" s="73"/>
      <c r="ULY74" s="73"/>
      <c r="ULZ74" s="73"/>
      <c r="UMA74" s="73"/>
      <c r="UMB74" s="73"/>
      <c r="UMC74" s="73"/>
      <c r="UMD74" s="73"/>
      <c r="UME74" s="73"/>
      <c r="UMF74" s="73"/>
      <c r="UMG74" s="73"/>
      <c r="UMH74" s="73"/>
      <c r="UMI74" s="73"/>
      <c r="UMJ74" s="73"/>
      <c r="UMK74" s="73"/>
      <c r="UML74" s="73"/>
      <c r="UMM74" s="73"/>
      <c r="UMN74" s="73"/>
      <c r="UMO74" s="73"/>
      <c r="UMP74" s="73"/>
      <c r="UMQ74" s="73"/>
      <c r="UMR74" s="73"/>
      <c r="UMS74" s="73"/>
      <c r="UMT74" s="73"/>
      <c r="UMU74" s="73"/>
      <c r="UMV74" s="73"/>
      <c r="UMW74" s="73"/>
      <c r="UMX74" s="73"/>
      <c r="UMY74" s="73"/>
      <c r="UMZ74" s="73"/>
      <c r="UNA74" s="73"/>
      <c r="UNB74" s="73"/>
      <c r="UNC74" s="73"/>
      <c r="UND74" s="73"/>
      <c r="UNE74" s="73"/>
      <c r="UNF74" s="73"/>
      <c r="UNG74" s="73"/>
      <c r="UNH74" s="73"/>
      <c r="UNI74" s="73"/>
      <c r="UNJ74" s="73"/>
      <c r="UNK74" s="73"/>
      <c r="UNL74" s="73"/>
      <c r="UNM74" s="73"/>
      <c r="UNN74" s="73"/>
      <c r="UNO74" s="73"/>
      <c r="UNP74" s="73"/>
      <c r="UNQ74" s="73"/>
      <c r="UNR74" s="73"/>
      <c r="UNS74" s="73"/>
      <c r="UNT74" s="73"/>
      <c r="UNU74" s="73"/>
      <c r="UNV74" s="73"/>
      <c r="UNW74" s="73"/>
      <c r="UNX74" s="73"/>
      <c r="UNY74" s="73"/>
      <c r="UNZ74" s="73"/>
      <c r="UOA74" s="73"/>
      <c r="UOB74" s="73"/>
      <c r="UOC74" s="73"/>
      <c r="UOD74" s="73"/>
      <c r="UOE74" s="73"/>
      <c r="UOF74" s="73"/>
      <c r="UOG74" s="73"/>
      <c r="UOH74" s="73"/>
      <c r="UOI74" s="73"/>
      <c r="UOJ74" s="73"/>
      <c r="UOK74" s="73"/>
      <c r="UOL74" s="73"/>
      <c r="UOM74" s="73"/>
      <c r="UON74" s="73"/>
      <c r="UOO74" s="73"/>
      <c r="UOP74" s="73"/>
      <c r="UOQ74" s="73"/>
      <c r="UOR74" s="73"/>
      <c r="UOS74" s="73"/>
      <c r="UOT74" s="73"/>
      <c r="UOU74" s="73"/>
      <c r="UOV74" s="73"/>
      <c r="UOW74" s="73"/>
      <c r="UOX74" s="73"/>
      <c r="UOY74" s="73"/>
      <c r="UOZ74" s="73"/>
      <c r="UPA74" s="73"/>
      <c r="UPB74" s="73"/>
      <c r="UPC74" s="73"/>
      <c r="UPD74" s="73"/>
      <c r="UPE74" s="73"/>
      <c r="UPF74" s="73"/>
      <c r="UPG74" s="73"/>
      <c r="UPH74" s="73"/>
      <c r="UPI74" s="73"/>
      <c r="UPJ74" s="73"/>
      <c r="UPK74" s="73"/>
      <c r="UPL74" s="73"/>
      <c r="UPM74" s="73"/>
      <c r="UPN74" s="73"/>
      <c r="UPO74" s="73"/>
      <c r="UPP74" s="73"/>
      <c r="UPQ74" s="73"/>
      <c r="UPR74" s="73"/>
      <c r="UPS74" s="73"/>
      <c r="UPT74" s="73"/>
      <c r="UPU74" s="73"/>
      <c r="UPV74" s="73"/>
      <c r="UPW74" s="73"/>
      <c r="UPX74" s="73"/>
      <c r="UPY74" s="73"/>
      <c r="UPZ74" s="73"/>
      <c r="UQA74" s="73"/>
      <c r="UQB74" s="73"/>
      <c r="UQC74" s="73"/>
      <c r="UQD74" s="73"/>
      <c r="UQE74" s="73"/>
      <c r="UQF74" s="73"/>
      <c r="UQG74" s="73"/>
      <c r="UQH74" s="73"/>
      <c r="UQI74" s="73"/>
      <c r="UQJ74" s="73"/>
      <c r="UQK74" s="73"/>
      <c r="UQL74" s="73"/>
      <c r="UQM74" s="73"/>
      <c r="UQN74" s="73"/>
      <c r="UQO74" s="73"/>
      <c r="UQP74" s="73"/>
      <c r="UQQ74" s="73"/>
      <c r="UQR74" s="73"/>
      <c r="UQS74" s="73"/>
      <c r="UQT74" s="73"/>
      <c r="UQU74" s="73"/>
      <c r="UQV74" s="73"/>
      <c r="UQW74" s="73"/>
      <c r="UQX74" s="73"/>
      <c r="UQY74" s="73"/>
      <c r="UQZ74" s="73"/>
      <c r="URA74" s="73"/>
      <c r="URB74" s="73"/>
      <c r="URC74" s="73"/>
      <c r="URD74" s="73"/>
      <c r="URE74" s="73"/>
      <c r="URF74" s="73"/>
      <c r="URG74" s="73"/>
      <c r="URH74" s="73"/>
      <c r="URI74" s="73"/>
      <c r="URJ74" s="73"/>
      <c r="URK74" s="73"/>
      <c r="URL74" s="73"/>
      <c r="URM74" s="73"/>
      <c r="URN74" s="73"/>
      <c r="URO74" s="73"/>
      <c r="URP74" s="73"/>
      <c r="URQ74" s="73"/>
      <c r="URR74" s="73"/>
      <c r="URS74" s="73"/>
      <c r="URT74" s="73"/>
      <c r="URU74" s="73"/>
      <c r="URV74" s="73"/>
      <c r="URW74" s="73"/>
      <c r="URX74" s="73"/>
      <c r="URY74" s="73"/>
      <c r="URZ74" s="73"/>
      <c r="USA74" s="73"/>
      <c r="USB74" s="73"/>
      <c r="USC74" s="73"/>
      <c r="USD74" s="73"/>
      <c r="USE74" s="73"/>
      <c r="USF74" s="73"/>
      <c r="USG74" s="73"/>
      <c r="USH74" s="73"/>
      <c r="USI74" s="73"/>
      <c r="USJ74" s="73"/>
      <c r="USK74" s="73"/>
      <c r="USL74" s="73"/>
      <c r="USM74" s="73"/>
      <c r="USN74" s="73"/>
      <c r="USO74" s="73"/>
      <c r="USP74" s="73"/>
      <c r="USQ74" s="73"/>
      <c r="USR74" s="73"/>
      <c r="USS74" s="73"/>
      <c r="UST74" s="73"/>
      <c r="USU74" s="73"/>
      <c r="USV74" s="73"/>
      <c r="USW74" s="73"/>
      <c r="USX74" s="73"/>
      <c r="USY74" s="73"/>
      <c r="USZ74" s="73"/>
      <c r="UTA74" s="73"/>
      <c r="UTB74" s="73"/>
      <c r="UTC74" s="73"/>
      <c r="UTD74" s="73"/>
      <c r="UTE74" s="73"/>
      <c r="UTF74" s="73"/>
      <c r="UTG74" s="73"/>
      <c r="UTH74" s="73"/>
      <c r="UTI74" s="73"/>
      <c r="UTJ74" s="73"/>
      <c r="UTK74" s="73"/>
      <c r="UTL74" s="73"/>
      <c r="UTM74" s="73"/>
      <c r="UTN74" s="73"/>
      <c r="UTO74" s="73"/>
      <c r="UTP74" s="73"/>
      <c r="UTQ74" s="73"/>
      <c r="UTR74" s="73"/>
      <c r="UTS74" s="73"/>
      <c r="UTT74" s="73"/>
      <c r="UTU74" s="73"/>
      <c r="UTV74" s="73"/>
      <c r="UTW74" s="73"/>
      <c r="UTX74" s="73"/>
      <c r="UTY74" s="73"/>
      <c r="UTZ74" s="73"/>
      <c r="UUA74" s="73"/>
      <c r="UUB74" s="73"/>
      <c r="UUC74" s="73"/>
      <c r="UUD74" s="73"/>
      <c r="UUE74" s="73"/>
      <c r="UUF74" s="73"/>
      <c r="UUG74" s="73"/>
      <c r="UUH74" s="73"/>
      <c r="UUI74" s="73"/>
      <c r="UUJ74" s="73"/>
      <c r="UUK74" s="73"/>
      <c r="UUL74" s="73"/>
      <c r="UUM74" s="73"/>
      <c r="UUN74" s="73"/>
      <c r="UUO74" s="73"/>
      <c r="UUP74" s="73"/>
      <c r="UUQ74" s="73"/>
      <c r="UUR74" s="73"/>
      <c r="UUS74" s="73"/>
      <c r="UUT74" s="73"/>
      <c r="UUU74" s="73"/>
      <c r="UUV74" s="73"/>
      <c r="UUW74" s="73"/>
      <c r="UUX74" s="73"/>
      <c r="UUY74" s="73"/>
      <c r="UUZ74" s="73"/>
      <c r="UVA74" s="73"/>
      <c r="UVB74" s="73"/>
      <c r="UVC74" s="73"/>
      <c r="UVD74" s="73"/>
      <c r="UVE74" s="73"/>
      <c r="UVF74" s="73"/>
      <c r="UVG74" s="73"/>
      <c r="UVH74" s="73"/>
      <c r="UVI74" s="73"/>
      <c r="UVJ74" s="73"/>
      <c r="UVK74" s="73"/>
      <c r="UVL74" s="73"/>
      <c r="UVM74" s="73"/>
      <c r="UVN74" s="73"/>
      <c r="UVO74" s="73"/>
      <c r="UVP74" s="73"/>
      <c r="UVQ74" s="73"/>
      <c r="UVR74" s="73"/>
      <c r="UVS74" s="73"/>
      <c r="UVT74" s="73"/>
      <c r="UVU74" s="73"/>
      <c r="UVV74" s="73"/>
      <c r="UVW74" s="73"/>
      <c r="UVX74" s="73"/>
      <c r="UVY74" s="73"/>
      <c r="UVZ74" s="73"/>
      <c r="UWA74" s="73"/>
      <c r="UWB74" s="73"/>
      <c r="UWC74" s="73"/>
      <c r="UWD74" s="73"/>
      <c r="UWE74" s="73"/>
      <c r="UWF74" s="73"/>
      <c r="UWG74" s="73"/>
      <c r="UWH74" s="73"/>
      <c r="UWI74" s="73"/>
      <c r="UWJ74" s="73"/>
      <c r="UWK74" s="73"/>
      <c r="UWL74" s="73"/>
      <c r="UWM74" s="73"/>
      <c r="UWN74" s="73"/>
      <c r="UWO74" s="73"/>
      <c r="UWP74" s="73"/>
      <c r="UWQ74" s="73"/>
      <c r="UWR74" s="73"/>
      <c r="UWS74" s="73"/>
      <c r="UWT74" s="73"/>
      <c r="UWU74" s="73"/>
      <c r="UWV74" s="73"/>
      <c r="UWW74" s="73"/>
      <c r="UWX74" s="73"/>
      <c r="UWY74" s="73"/>
      <c r="UWZ74" s="73"/>
      <c r="UXA74" s="73"/>
      <c r="UXB74" s="73"/>
      <c r="UXC74" s="73"/>
      <c r="UXD74" s="73"/>
      <c r="UXE74" s="73"/>
      <c r="UXF74" s="73"/>
      <c r="UXG74" s="73"/>
      <c r="UXH74" s="73"/>
      <c r="UXI74" s="73"/>
      <c r="UXJ74" s="73"/>
      <c r="UXK74" s="73"/>
      <c r="UXL74" s="73"/>
      <c r="UXM74" s="73"/>
      <c r="UXN74" s="73"/>
      <c r="UXO74" s="73"/>
      <c r="UXP74" s="73"/>
      <c r="UXQ74" s="73"/>
      <c r="UXR74" s="73"/>
      <c r="UXS74" s="73"/>
      <c r="UXT74" s="73"/>
      <c r="UXU74" s="73"/>
      <c r="UXV74" s="73"/>
      <c r="UXW74" s="73"/>
      <c r="UXX74" s="73"/>
      <c r="UXY74" s="73"/>
      <c r="UXZ74" s="73"/>
      <c r="UYA74" s="73"/>
      <c r="UYB74" s="73"/>
      <c r="UYC74" s="73"/>
      <c r="UYD74" s="73"/>
      <c r="UYE74" s="73"/>
      <c r="UYF74" s="73"/>
      <c r="UYG74" s="73"/>
      <c r="UYH74" s="73"/>
      <c r="UYI74" s="73"/>
      <c r="UYJ74" s="73"/>
      <c r="UYK74" s="73"/>
      <c r="UYL74" s="73"/>
      <c r="UYM74" s="73"/>
      <c r="UYN74" s="73"/>
      <c r="UYO74" s="73"/>
      <c r="UYP74" s="73"/>
      <c r="UYQ74" s="73"/>
      <c r="UYR74" s="73"/>
      <c r="UYS74" s="73"/>
      <c r="UYT74" s="73"/>
      <c r="UYU74" s="73"/>
      <c r="UYV74" s="73"/>
      <c r="UYW74" s="73"/>
      <c r="UYX74" s="73"/>
      <c r="UYY74" s="73"/>
      <c r="UYZ74" s="73"/>
      <c r="UZA74" s="73"/>
      <c r="UZB74" s="73"/>
      <c r="UZC74" s="73"/>
      <c r="UZD74" s="73"/>
      <c r="UZE74" s="73"/>
      <c r="UZF74" s="73"/>
      <c r="UZG74" s="73"/>
      <c r="UZH74" s="73"/>
      <c r="UZI74" s="73"/>
      <c r="UZJ74" s="73"/>
      <c r="UZK74" s="73"/>
      <c r="UZL74" s="73"/>
      <c r="UZM74" s="73"/>
      <c r="UZN74" s="73"/>
      <c r="UZO74" s="73"/>
      <c r="UZP74" s="73"/>
      <c r="UZQ74" s="73"/>
      <c r="UZR74" s="73"/>
      <c r="UZS74" s="73"/>
      <c r="UZT74" s="73"/>
      <c r="UZU74" s="73"/>
      <c r="UZV74" s="73"/>
      <c r="UZW74" s="73"/>
      <c r="UZX74" s="73"/>
      <c r="UZY74" s="73"/>
      <c r="UZZ74" s="73"/>
      <c r="VAA74" s="73"/>
      <c r="VAB74" s="73"/>
      <c r="VAC74" s="73"/>
      <c r="VAD74" s="73"/>
      <c r="VAE74" s="73"/>
      <c r="VAF74" s="73"/>
      <c r="VAG74" s="73"/>
      <c r="VAH74" s="73"/>
      <c r="VAI74" s="73"/>
      <c r="VAJ74" s="73"/>
      <c r="VAK74" s="73"/>
      <c r="VAL74" s="73"/>
      <c r="VAM74" s="73"/>
      <c r="VAN74" s="73"/>
      <c r="VAO74" s="73"/>
      <c r="VAP74" s="73"/>
      <c r="VAQ74" s="73"/>
      <c r="VAR74" s="73"/>
      <c r="VAS74" s="73"/>
      <c r="VAT74" s="73"/>
      <c r="VAU74" s="73"/>
      <c r="VAV74" s="73"/>
      <c r="VAW74" s="73"/>
      <c r="VAX74" s="73"/>
      <c r="VAY74" s="73"/>
      <c r="VAZ74" s="73"/>
      <c r="VBA74" s="73"/>
      <c r="VBB74" s="73"/>
      <c r="VBC74" s="73"/>
      <c r="VBD74" s="73"/>
      <c r="VBE74" s="73"/>
      <c r="VBF74" s="73"/>
      <c r="VBG74" s="73"/>
      <c r="VBH74" s="73"/>
      <c r="VBI74" s="73"/>
      <c r="VBJ74" s="73"/>
      <c r="VBK74" s="73"/>
      <c r="VBL74" s="73"/>
      <c r="VBM74" s="73"/>
      <c r="VBN74" s="73"/>
      <c r="VBO74" s="73"/>
      <c r="VBP74" s="73"/>
      <c r="VBQ74" s="73"/>
      <c r="VBR74" s="73"/>
      <c r="VBS74" s="73"/>
      <c r="VBT74" s="73"/>
      <c r="VBU74" s="73"/>
      <c r="VBV74" s="73"/>
      <c r="VBW74" s="73"/>
      <c r="VBX74" s="73"/>
      <c r="VBY74" s="73"/>
      <c r="VBZ74" s="73"/>
      <c r="VCA74" s="73"/>
      <c r="VCB74" s="73"/>
      <c r="VCC74" s="73"/>
      <c r="VCD74" s="73"/>
      <c r="VCE74" s="73"/>
      <c r="VCF74" s="73"/>
      <c r="VCG74" s="73"/>
      <c r="VCH74" s="73"/>
      <c r="VCI74" s="73"/>
      <c r="VCJ74" s="73"/>
      <c r="VCK74" s="73"/>
      <c r="VCL74" s="73"/>
      <c r="VCM74" s="73"/>
      <c r="VCN74" s="73"/>
      <c r="VCO74" s="73"/>
      <c r="VCP74" s="73"/>
      <c r="VCQ74" s="73"/>
      <c r="VCR74" s="73"/>
      <c r="VCS74" s="73"/>
      <c r="VCT74" s="73"/>
      <c r="VCU74" s="73"/>
      <c r="VCV74" s="73"/>
      <c r="VCW74" s="73"/>
      <c r="VCX74" s="73"/>
      <c r="VCY74" s="73"/>
      <c r="VCZ74" s="73"/>
      <c r="VDA74" s="73"/>
      <c r="VDB74" s="73"/>
      <c r="VDC74" s="73"/>
      <c r="VDD74" s="73"/>
      <c r="VDE74" s="73"/>
      <c r="VDF74" s="73"/>
      <c r="VDG74" s="73"/>
      <c r="VDH74" s="73"/>
      <c r="VDI74" s="73"/>
      <c r="VDJ74" s="73"/>
      <c r="VDK74" s="73"/>
      <c r="VDL74" s="73"/>
      <c r="VDM74" s="73"/>
      <c r="VDN74" s="73"/>
      <c r="VDO74" s="73"/>
      <c r="VDP74" s="73"/>
      <c r="VDQ74" s="73"/>
      <c r="VDR74" s="73"/>
      <c r="VDS74" s="73"/>
      <c r="VDT74" s="73"/>
      <c r="VDU74" s="73"/>
      <c r="VDV74" s="73"/>
      <c r="VDW74" s="73"/>
      <c r="VDX74" s="73"/>
      <c r="VDY74" s="73"/>
      <c r="VDZ74" s="73"/>
      <c r="VEA74" s="73"/>
      <c r="VEB74" s="73"/>
      <c r="VEC74" s="73"/>
      <c r="VED74" s="73"/>
      <c r="VEE74" s="73"/>
      <c r="VEF74" s="73"/>
      <c r="VEG74" s="73"/>
      <c r="VEH74" s="73"/>
      <c r="VEI74" s="73"/>
      <c r="VEJ74" s="73"/>
      <c r="VEK74" s="73"/>
      <c r="VEL74" s="73"/>
      <c r="VEM74" s="73"/>
      <c r="VEN74" s="73"/>
      <c r="VEO74" s="73"/>
      <c r="VEP74" s="73"/>
      <c r="VEQ74" s="73"/>
      <c r="VER74" s="73"/>
      <c r="VES74" s="73"/>
      <c r="VET74" s="73"/>
      <c r="VEU74" s="73"/>
      <c r="VEV74" s="73"/>
      <c r="VEW74" s="73"/>
      <c r="VEX74" s="73"/>
      <c r="VEY74" s="73"/>
      <c r="VEZ74" s="73"/>
      <c r="VFA74" s="73"/>
      <c r="VFB74" s="73"/>
      <c r="VFC74" s="73"/>
      <c r="VFD74" s="73"/>
      <c r="VFE74" s="73"/>
      <c r="VFF74" s="73"/>
      <c r="VFG74" s="73"/>
      <c r="VFH74" s="73"/>
      <c r="VFI74" s="73"/>
      <c r="VFJ74" s="73"/>
      <c r="VFK74" s="73"/>
      <c r="VFL74" s="73"/>
      <c r="VFM74" s="73"/>
      <c r="VFN74" s="73"/>
      <c r="VFO74" s="73"/>
      <c r="VFP74" s="73"/>
      <c r="VFQ74" s="73"/>
      <c r="VFR74" s="73"/>
      <c r="VFS74" s="73"/>
      <c r="VFT74" s="73"/>
      <c r="VFU74" s="73"/>
      <c r="VFV74" s="73"/>
      <c r="VFW74" s="73"/>
      <c r="VFX74" s="73"/>
      <c r="VFY74" s="73"/>
      <c r="VFZ74" s="73"/>
      <c r="VGA74" s="73"/>
      <c r="VGB74" s="73"/>
      <c r="VGC74" s="73"/>
      <c r="VGD74" s="73"/>
      <c r="VGE74" s="73"/>
      <c r="VGF74" s="73"/>
      <c r="VGG74" s="73"/>
      <c r="VGH74" s="73"/>
      <c r="VGI74" s="73"/>
      <c r="VGJ74" s="73"/>
      <c r="VGK74" s="73"/>
      <c r="VGL74" s="73"/>
      <c r="VGM74" s="73"/>
      <c r="VGN74" s="73"/>
      <c r="VGO74" s="73"/>
      <c r="VGP74" s="73"/>
      <c r="VGQ74" s="73"/>
      <c r="VGR74" s="73"/>
      <c r="VGS74" s="73"/>
      <c r="VGT74" s="73"/>
      <c r="VGU74" s="73"/>
      <c r="VGV74" s="73"/>
      <c r="VGW74" s="73"/>
      <c r="VGX74" s="73"/>
      <c r="VGY74" s="73"/>
      <c r="VGZ74" s="73"/>
      <c r="VHA74" s="73"/>
      <c r="VHB74" s="73"/>
      <c r="VHC74" s="73"/>
      <c r="VHD74" s="73"/>
      <c r="VHE74" s="73"/>
      <c r="VHF74" s="73"/>
      <c r="VHG74" s="73"/>
      <c r="VHH74" s="73"/>
      <c r="VHI74" s="73"/>
      <c r="VHJ74" s="73"/>
      <c r="VHK74" s="73"/>
      <c r="VHL74" s="73"/>
      <c r="VHM74" s="73"/>
      <c r="VHN74" s="73"/>
      <c r="VHO74" s="73"/>
      <c r="VHP74" s="73"/>
      <c r="VHQ74" s="73"/>
      <c r="VHR74" s="73"/>
      <c r="VHS74" s="73"/>
      <c r="VHT74" s="73"/>
      <c r="VHU74" s="73"/>
      <c r="VHV74" s="73"/>
      <c r="VHW74" s="73"/>
      <c r="VHX74" s="73"/>
      <c r="VHY74" s="73"/>
      <c r="VHZ74" s="73"/>
      <c r="VIA74" s="73"/>
      <c r="VIB74" s="73"/>
      <c r="VIC74" s="73"/>
      <c r="VID74" s="73"/>
      <c r="VIE74" s="73"/>
      <c r="VIF74" s="73"/>
      <c r="VIG74" s="73"/>
      <c r="VIH74" s="73"/>
      <c r="VII74" s="73"/>
      <c r="VIJ74" s="73"/>
      <c r="VIK74" s="73"/>
      <c r="VIL74" s="73"/>
      <c r="VIM74" s="73"/>
      <c r="VIN74" s="73"/>
      <c r="VIO74" s="73"/>
      <c r="VIP74" s="73"/>
      <c r="VIQ74" s="73"/>
      <c r="VIR74" s="73"/>
      <c r="VIS74" s="73"/>
      <c r="VIT74" s="73"/>
      <c r="VIU74" s="73"/>
      <c r="VIV74" s="73"/>
      <c r="VIW74" s="73"/>
      <c r="VIX74" s="73"/>
      <c r="VIY74" s="73"/>
      <c r="VIZ74" s="73"/>
      <c r="VJA74" s="73"/>
      <c r="VJB74" s="73"/>
      <c r="VJC74" s="73"/>
      <c r="VJD74" s="73"/>
      <c r="VJE74" s="73"/>
      <c r="VJF74" s="73"/>
      <c r="VJG74" s="73"/>
      <c r="VJH74" s="73"/>
      <c r="VJI74" s="73"/>
      <c r="VJJ74" s="73"/>
      <c r="VJK74" s="73"/>
      <c r="VJL74" s="73"/>
      <c r="VJM74" s="73"/>
      <c r="VJN74" s="73"/>
      <c r="VJO74" s="73"/>
      <c r="VJP74" s="73"/>
      <c r="VJQ74" s="73"/>
      <c r="VJR74" s="73"/>
      <c r="VJS74" s="73"/>
      <c r="VJT74" s="73"/>
      <c r="VJU74" s="73"/>
      <c r="VJV74" s="73"/>
      <c r="VJW74" s="73"/>
      <c r="VJX74" s="73"/>
      <c r="VJY74" s="73"/>
      <c r="VJZ74" s="73"/>
      <c r="VKA74" s="73"/>
      <c r="VKB74" s="73"/>
      <c r="VKC74" s="73"/>
      <c r="VKD74" s="73"/>
      <c r="VKE74" s="73"/>
      <c r="VKF74" s="73"/>
      <c r="VKG74" s="73"/>
      <c r="VKH74" s="73"/>
      <c r="VKI74" s="73"/>
      <c r="VKJ74" s="73"/>
      <c r="VKK74" s="73"/>
      <c r="VKL74" s="73"/>
      <c r="VKM74" s="73"/>
      <c r="VKN74" s="73"/>
      <c r="VKO74" s="73"/>
      <c r="VKP74" s="73"/>
      <c r="VKQ74" s="73"/>
      <c r="VKR74" s="73"/>
      <c r="VKS74" s="73"/>
      <c r="VKT74" s="73"/>
      <c r="VKU74" s="73"/>
      <c r="VKV74" s="73"/>
      <c r="VKW74" s="73"/>
      <c r="VKX74" s="73"/>
      <c r="VKY74" s="73"/>
      <c r="VKZ74" s="73"/>
      <c r="VLA74" s="73"/>
      <c r="VLB74" s="73"/>
      <c r="VLC74" s="73"/>
      <c r="VLD74" s="73"/>
      <c r="VLE74" s="73"/>
      <c r="VLF74" s="73"/>
      <c r="VLG74" s="73"/>
      <c r="VLH74" s="73"/>
      <c r="VLI74" s="73"/>
      <c r="VLJ74" s="73"/>
      <c r="VLK74" s="73"/>
      <c r="VLL74" s="73"/>
      <c r="VLM74" s="73"/>
      <c r="VLN74" s="73"/>
      <c r="VLO74" s="73"/>
      <c r="VLP74" s="73"/>
      <c r="VLQ74" s="73"/>
      <c r="VLR74" s="73"/>
      <c r="VLS74" s="73"/>
      <c r="VLT74" s="73"/>
      <c r="VLU74" s="73"/>
      <c r="VLV74" s="73"/>
      <c r="VLW74" s="73"/>
      <c r="VLX74" s="73"/>
      <c r="VLY74" s="73"/>
      <c r="VLZ74" s="73"/>
      <c r="VMA74" s="73"/>
      <c r="VMB74" s="73"/>
      <c r="VMC74" s="73"/>
      <c r="VMD74" s="73"/>
      <c r="VME74" s="73"/>
      <c r="VMF74" s="73"/>
      <c r="VMG74" s="73"/>
      <c r="VMH74" s="73"/>
      <c r="VMI74" s="73"/>
      <c r="VMJ74" s="73"/>
      <c r="VMK74" s="73"/>
      <c r="VML74" s="73"/>
      <c r="VMM74" s="73"/>
      <c r="VMN74" s="73"/>
      <c r="VMO74" s="73"/>
      <c r="VMP74" s="73"/>
      <c r="VMQ74" s="73"/>
      <c r="VMR74" s="73"/>
      <c r="VMS74" s="73"/>
      <c r="VMT74" s="73"/>
      <c r="VMU74" s="73"/>
      <c r="VMV74" s="73"/>
      <c r="VMW74" s="73"/>
      <c r="VMX74" s="73"/>
      <c r="VMY74" s="73"/>
      <c r="VMZ74" s="73"/>
      <c r="VNA74" s="73"/>
      <c r="VNB74" s="73"/>
      <c r="VNC74" s="73"/>
      <c r="VND74" s="73"/>
      <c r="VNE74" s="73"/>
      <c r="VNF74" s="73"/>
      <c r="VNG74" s="73"/>
      <c r="VNH74" s="73"/>
      <c r="VNI74" s="73"/>
      <c r="VNJ74" s="73"/>
      <c r="VNK74" s="73"/>
      <c r="VNL74" s="73"/>
      <c r="VNM74" s="73"/>
      <c r="VNN74" s="73"/>
      <c r="VNO74" s="73"/>
      <c r="VNP74" s="73"/>
      <c r="VNQ74" s="73"/>
      <c r="VNR74" s="73"/>
      <c r="VNS74" s="73"/>
      <c r="VNT74" s="73"/>
      <c r="VNU74" s="73"/>
      <c r="VNV74" s="73"/>
      <c r="VNW74" s="73"/>
      <c r="VNX74" s="73"/>
      <c r="VNY74" s="73"/>
      <c r="VNZ74" s="73"/>
      <c r="VOA74" s="73"/>
      <c r="VOB74" s="73"/>
      <c r="VOC74" s="73"/>
      <c r="VOD74" s="73"/>
      <c r="VOE74" s="73"/>
      <c r="VOF74" s="73"/>
      <c r="VOG74" s="73"/>
      <c r="VOH74" s="73"/>
      <c r="VOI74" s="73"/>
      <c r="VOJ74" s="73"/>
      <c r="VOK74" s="73"/>
      <c r="VOL74" s="73"/>
      <c r="VOM74" s="73"/>
      <c r="VON74" s="73"/>
      <c r="VOO74" s="73"/>
      <c r="VOP74" s="73"/>
      <c r="VOQ74" s="73"/>
      <c r="VOR74" s="73"/>
      <c r="VOS74" s="73"/>
      <c r="VOT74" s="73"/>
      <c r="VOU74" s="73"/>
      <c r="VOV74" s="73"/>
      <c r="VOW74" s="73"/>
      <c r="VOX74" s="73"/>
      <c r="VOY74" s="73"/>
      <c r="VOZ74" s="73"/>
      <c r="VPA74" s="73"/>
      <c r="VPB74" s="73"/>
      <c r="VPC74" s="73"/>
      <c r="VPD74" s="73"/>
      <c r="VPE74" s="73"/>
      <c r="VPF74" s="73"/>
      <c r="VPG74" s="73"/>
      <c r="VPH74" s="73"/>
      <c r="VPI74" s="73"/>
      <c r="VPJ74" s="73"/>
      <c r="VPK74" s="73"/>
      <c r="VPL74" s="73"/>
      <c r="VPM74" s="73"/>
      <c r="VPN74" s="73"/>
      <c r="VPO74" s="73"/>
      <c r="VPP74" s="73"/>
      <c r="VPQ74" s="73"/>
      <c r="VPR74" s="73"/>
      <c r="VPS74" s="73"/>
      <c r="VPT74" s="73"/>
      <c r="VPU74" s="73"/>
      <c r="VPV74" s="73"/>
      <c r="VPW74" s="73"/>
      <c r="VPX74" s="73"/>
      <c r="VPY74" s="73"/>
      <c r="VPZ74" s="73"/>
      <c r="VQA74" s="73"/>
      <c r="VQB74" s="73"/>
      <c r="VQC74" s="73"/>
      <c r="VQD74" s="73"/>
      <c r="VQE74" s="73"/>
      <c r="VQF74" s="73"/>
      <c r="VQG74" s="73"/>
      <c r="VQH74" s="73"/>
      <c r="VQI74" s="73"/>
      <c r="VQJ74" s="73"/>
      <c r="VQK74" s="73"/>
      <c r="VQL74" s="73"/>
      <c r="VQM74" s="73"/>
      <c r="VQN74" s="73"/>
      <c r="VQO74" s="73"/>
      <c r="VQP74" s="73"/>
      <c r="VQQ74" s="73"/>
      <c r="VQR74" s="73"/>
      <c r="VQS74" s="73"/>
      <c r="VQT74" s="73"/>
      <c r="VQU74" s="73"/>
      <c r="VQV74" s="73"/>
      <c r="VQW74" s="73"/>
      <c r="VQX74" s="73"/>
      <c r="VQY74" s="73"/>
      <c r="VQZ74" s="73"/>
      <c r="VRA74" s="73"/>
      <c r="VRB74" s="73"/>
      <c r="VRC74" s="73"/>
      <c r="VRD74" s="73"/>
      <c r="VRE74" s="73"/>
      <c r="VRF74" s="73"/>
      <c r="VRG74" s="73"/>
      <c r="VRH74" s="73"/>
      <c r="VRI74" s="73"/>
      <c r="VRJ74" s="73"/>
      <c r="VRK74" s="73"/>
      <c r="VRL74" s="73"/>
      <c r="VRM74" s="73"/>
      <c r="VRN74" s="73"/>
      <c r="VRO74" s="73"/>
      <c r="VRP74" s="73"/>
      <c r="VRQ74" s="73"/>
      <c r="VRR74" s="73"/>
      <c r="VRS74" s="73"/>
      <c r="VRT74" s="73"/>
      <c r="VRU74" s="73"/>
      <c r="VRV74" s="73"/>
      <c r="VRW74" s="73"/>
      <c r="VRX74" s="73"/>
      <c r="VRY74" s="73"/>
      <c r="VRZ74" s="73"/>
      <c r="VSA74" s="73"/>
      <c r="VSB74" s="73"/>
      <c r="VSC74" s="73"/>
      <c r="VSD74" s="73"/>
      <c r="VSE74" s="73"/>
      <c r="VSF74" s="73"/>
      <c r="VSG74" s="73"/>
      <c r="VSH74" s="73"/>
      <c r="VSI74" s="73"/>
      <c r="VSJ74" s="73"/>
      <c r="VSK74" s="73"/>
      <c r="VSL74" s="73"/>
      <c r="VSM74" s="73"/>
      <c r="VSN74" s="73"/>
      <c r="VSO74" s="73"/>
      <c r="VSP74" s="73"/>
      <c r="VSQ74" s="73"/>
      <c r="VSR74" s="73"/>
      <c r="VSS74" s="73"/>
      <c r="VST74" s="73"/>
      <c r="VSU74" s="73"/>
      <c r="VSV74" s="73"/>
      <c r="VSW74" s="73"/>
      <c r="VSX74" s="73"/>
      <c r="VSY74" s="73"/>
      <c r="VSZ74" s="73"/>
      <c r="VTA74" s="73"/>
      <c r="VTB74" s="73"/>
      <c r="VTC74" s="73"/>
      <c r="VTD74" s="73"/>
      <c r="VTE74" s="73"/>
      <c r="VTF74" s="73"/>
      <c r="VTG74" s="73"/>
      <c r="VTH74" s="73"/>
      <c r="VTI74" s="73"/>
      <c r="VTJ74" s="73"/>
      <c r="VTK74" s="73"/>
      <c r="VTL74" s="73"/>
      <c r="VTM74" s="73"/>
      <c r="VTN74" s="73"/>
      <c r="VTO74" s="73"/>
      <c r="VTP74" s="73"/>
      <c r="VTQ74" s="73"/>
      <c r="VTR74" s="73"/>
      <c r="VTS74" s="73"/>
      <c r="VTT74" s="73"/>
      <c r="VTU74" s="73"/>
      <c r="VTV74" s="73"/>
      <c r="VTW74" s="73"/>
      <c r="VTX74" s="73"/>
      <c r="VTY74" s="73"/>
      <c r="VTZ74" s="73"/>
      <c r="VUA74" s="73"/>
      <c r="VUB74" s="73"/>
      <c r="VUC74" s="73"/>
      <c r="VUD74" s="73"/>
      <c r="VUE74" s="73"/>
      <c r="VUF74" s="73"/>
      <c r="VUG74" s="73"/>
      <c r="VUH74" s="73"/>
      <c r="VUI74" s="73"/>
      <c r="VUJ74" s="73"/>
      <c r="VUK74" s="73"/>
      <c r="VUL74" s="73"/>
      <c r="VUM74" s="73"/>
      <c r="VUN74" s="73"/>
      <c r="VUO74" s="73"/>
      <c r="VUP74" s="73"/>
      <c r="VUQ74" s="73"/>
      <c r="VUR74" s="73"/>
      <c r="VUS74" s="73"/>
      <c r="VUT74" s="73"/>
      <c r="VUU74" s="73"/>
      <c r="VUV74" s="73"/>
      <c r="VUW74" s="73"/>
      <c r="VUX74" s="73"/>
      <c r="VUY74" s="73"/>
      <c r="VUZ74" s="73"/>
      <c r="VVA74" s="73"/>
      <c r="VVB74" s="73"/>
      <c r="VVC74" s="73"/>
      <c r="VVD74" s="73"/>
      <c r="VVE74" s="73"/>
      <c r="VVF74" s="73"/>
      <c r="VVG74" s="73"/>
      <c r="VVH74" s="73"/>
      <c r="VVI74" s="73"/>
      <c r="VVJ74" s="73"/>
      <c r="VVK74" s="73"/>
      <c r="VVL74" s="73"/>
      <c r="VVM74" s="73"/>
      <c r="VVN74" s="73"/>
      <c r="VVO74" s="73"/>
      <c r="VVP74" s="73"/>
      <c r="VVQ74" s="73"/>
      <c r="VVR74" s="73"/>
      <c r="VVS74" s="73"/>
      <c r="VVT74" s="73"/>
      <c r="VVU74" s="73"/>
      <c r="VVV74" s="73"/>
      <c r="VVW74" s="73"/>
      <c r="VVX74" s="73"/>
      <c r="VVY74" s="73"/>
      <c r="VVZ74" s="73"/>
      <c r="VWA74" s="73"/>
      <c r="VWB74" s="73"/>
      <c r="VWC74" s="73"/>
      <c r="VWD74" s="73"/>
      <c r="VWE74" s="73"/>
      <c r="VWF74" s="73"/>
      <c r="VWG74" s="73"/>
      <c r="VWH74" s="73"/>
      <c r="VWI74" s="73"/>
      <c r="VWJ74" s="73"/>
      <c r="VWK74" s="73"/>
      <c r="VWL74" s="73"/>
      <c r="VWM74" s="73"/>
      <c r="VWN74" s="73"/>
      <c r="VWO74" s="73"/>
      <c r="VWP74" s="73"/>
      <c r="VWQ74" s="73"/>
      <c r="VWR74" s="73"/>
      <c r="VWS74" s="73"/>
      <c r="VWT74" s="73"/>
      <c r="VWU74" s="73"/>
      <c r="VWV74" s="73"/>
      <c r="VWW74" s="73"/>
      <c r="VWX74" s="73"/>
      <c r="VWY74" s="73"/>
      <c r="VWZ74" s="73"/>
      <c r="VXA74" s="73"/>
      <c r="VXB74" s="73"/>
      <c r="VXC74" s="73"/>
      <c r="VXD74" s="73"/>
      <c r="VXE74" s="73"/>
      <c r="VXF74" s="73"/>
      <c r="VXG74" s="73"/>
      <c r="VXH74" s="73"/>
      <c r="VXI74" s="73"/>
      <c r="VXJ74" s="73"/>
      <c r="VXK74" s="73"/>
      <c r="VXL74" s="73"/>
      <c r="VXM74" s="73"/>
      <c r="VXN74" s="73"/>
      <c r="VXO74" s="73"/>
      <c r="VXP74" s="73"/>
      <c r="VXQ74" s="73"/>
      <c r="VXR74" s="73"/>
      <c r="VXS74" s="73"/>
      <c r="VXT74" s="73"/>
      <c r="VXU74" s="73"/>
      <c r="VXV74" s="73"/>
      <c r="VXW74" s="73"/>
      <c r="VXX74" s="73"/>
      <c r="VXY74" s="73"/>
      <c r="VXZ74" s="73"/>
      <c r="VYA74" s="73"/>
      <c r="VYB74" s="73"/>
      <c r="VYC74" s="73"/>
      <c r="VYD74" s="73"/>
      <c r="VYE74" s="73"/>
      <c r="VYF74" s="73"/>
      <c r="VYG74" s="73"/>
      <c r="VYH74" s="73"/>
      <c r="VYI74" s="73"/>
      <c r="VYJ74" s="73"/>
      <c r="VYK74" s="73"/>
      <c r="VYL74" s="73"/>
      <c r="VYM74" s="73"/>
      <c r="VYN74" s="73"/>
      <c r="VYO74" s="73"/>
      <c r="VYP74" s="73"/>
      <c r="VYQ74" s="73"/>
      <c r="VYR74" s="73"/>
      <c r="VYS74" s="73"/>
      <c r="VYT74" s="73"/>
      <c r="VYU74" s="73"/>
      <c r="VYV74" s="73"/>
      <c r="VYW74" s="73"/>
      <c r="VYX74" s="73"/>
      <c r="VYY74" s="73"/>
      <c r="VYZ74" s="73"/>
      <c r="VZA74" s="73"/>
      <c r="VZB74" s="73"/>
      <c r="VZC74" s="73"/>
      <c r="VZD74" s="73"/>
      <c r="VZE74" s="73"/>
      <c r="VZF74" s="73"/>
      <c r="VZG74" s="73"/>
      <c r="VZH74" s="73"/>
      <c r="VZI74" s="73"/>
      <c r="VZJ74" s="73"/>
      <c r="VZK74" s="73"/>
      <c r="VZL74" s="73"/>
      <c r="VZM74" s="73"/>
      <c r="VZN74" s="73"/>
      <c r="VZO74" s="73"/>
      <c r="VZP74" s="73"/>
      <c r="VZQ74" s="73"/>
      <c r="VZR74" s="73"/>
      <c r="VZS74" s="73"/>
      <c r="VZT74" s="73"/>
      <c r="VZU74" s="73"/>
      <c r="VZV74" s="73"/>
      <c r="VZW74" s="73"/>
      <c r="VZX74" s="73"/>
      <c r="VZY74" s="73"/>
      <c r="VZZ74" s="73"/>
      <c r="WAA74" s="73"/>
      <c r="WAB74" s="73"/>
      <c r="WAC74" s="73"/>
      <c r="WAD74" s="73"/>
      <c r="WAE74" s="73"/>
      <c r="WAF74" s="73"/>
      <c r="WAG74" s="73"/>
      <c r="WAH74" s="73"/>
      <c r="WAI74" s="73"/>
      <c r="WAJ74" s="73"/>
      <c r="WAK74" s="73"/>
      <c r="WAL74" s="73"/>
      <c r="WAM74" s="73"/>
      <c r="WAN74" s="73"/>
      <c r="WAO74" s="73"/>
      <c r="WAP74" s="73"/>
      <c r="WAQ74" s="73"/>
      <c r="WAR74" s="73"/>
      <c r="WAS74" s="73"/>
      <c r="WAT74" s="73"/>
      <c r="WAU74" s="73"/>
      <c r="WAV74" s="73"/>
      <c r="WAW74" s="73"/>
      <c r="WAX74" s="73"/>
      <c r="WAY74" s="73"/>
      <c r="WAZ74" s="73"/>
      <c r="WBA74" s="73"/>
      <c r="WBB74" s="73"/>
      <c r="WBC74" s="73"/>
      <c r="WBD74" s="73"/>
      <c r="WBE74" s="73"/>
      <c r="WBF74" s="73"/>
      <c r="WBG74" s="73"/>
      <c r="WBH74" s="73"/>
      <c r="WBI74" s="73"/>
      <c r="WBJ74" s="73"/>
      <c r="WBK74" s="73"/>
      <c r="WBL74" s="73"/>
      <c r="WBM74" s="73"/>
      <c r="WBN74" s="73"/>
      <c r="WBO74" s="73"/>
      <c r="WBP74" s="73"/>
      <c r="WBQ74" s="73"/>
      <c r="WBR74" s="73"/>
      <c r="WBS74" s="73"/>
      <c r="WBT74" s="73"/>
      <c r="WBU74" s="73"/>
      <c r="WBV74" s="73"/>
      <c r="WBW74" s="73"/>
      <c r="WBX74" s="73"/>
      <c r="WBY74" s="73"/>
      <c r="WBZ74" s="73"/>
      <c r="WCA74" s="73"/>
      <c r="WCB74" s="73"/>
      <c r="WCC74" s="73"/>
      <c r="WCD74" s="73"/>
      <c r="WCE74" s="73"/>
      <c r="WCF74" s="73"/>
      <c r="WCG74" s="73"/>
      <c r="WCH74" s="73"/>
      <c r="WCI74" s="73"/>
      <c r="WCJ74" s="73"/>
      <c r="WCK74" s="73"/>
      <c r="WCL74" s="73"/>
      <c r="WCM74" s="73"/>
      <c r="WCN74" s="73"/>
      <c r="WCO74" s="73"/>
      <c r="WCP74" s="73"/>
      <c r="WCQ74" s="73"/>
      <c r="WCR74" s="73"/>
      <c r="WCS74" s="73"/>
      <c r="WCT74" s="73"/>
      <c r="WCU74" s="73"/>
      <c r="WCV74" s="73"/>
      <c r="WCW74" s="73"/>
      <c r="WCX74" s="73"/>
      <c r="WCY74" s="73"/>
      <c r="WCZ74" s="73"/>
      <c r="WDA74" s="73"/>
      <c r="WDB74" s="73"/>
      <c r="WDC74" s="73"/>
      <c r="WDD74" s="73"/>
      <c r="WDE74" s="73"/>
      <c r="WDF74" s="73"/>
      <c r="WDG74" s="73"/>
      <c r="WDH74" s="73"/>
      <c r="WDI74" s="73"/>
      <c r="WDJ74" s="73"/>
      <c r="WDK74" s="73"/>
      <c r="WDL74" s="73"/>
      <c r="WDM74" s="73"/>
      <c r="WDN74" s="73"/>
      <c r="WDO74" s="73"/>
      <c r="WDP74" s="73"/>
      <c r="WDQ74" s="73"/>
      <c r="WDR74" s="73"/>
      <c r="WDS74" s="73"/>
      <c r="WDT74" s="73"/>
      <c r="WDU74" s="73"/>
      <c r="WDV74" s="73"/>
      <c r="WDW74" s="73"/>
      <c r="WDX74" s="73"/>
      <c r="WDY74" s="73"/>
      <c r="WDZ74" s="73"/>
      <c r="WEA74" s="73"/>
      <c r="WEB74" s="73"/>
      <c r="WEC74" s="73"/>
      <c r="WED74" s="73"/>
      <c r="WEE74" s="73"/>
      <c r="WEF74" s="73"/>
      <c r="WEG74" s="73"/>
      <c r="WEH74" s="73"/>
      <c r="WEI74" s="73"/>
      <c r="WEJ74" s="73"/>
      <c r="WEK74" s="73"/>
      <c r="WEL74" s="73"/>
      <c r="WEM74" s="73"/>
      <c r="WEN74" s="73"/>
      <c r="WEO74" s="73"/>
      <c r="WEP74" s="73"/>
      <c r="WEQ74" s="73"/>
      <c r="WER74" s="73"/>
      <c r="WES74" s="73"/>
      <c r="WET74" s="73"/>
      <c r="WEU74" s="73"/>
      <c r="WEV74" s="73"/>
      <c r="WEW74" s="73"/>
      <c r="WEX74" s="73"/>
      <c r="WEY74" s="73"/>
      <c r="WEZ74" s="73"/>
      <c r="WFA74" s="73"/>
      <c r="WFB74" s="73"/>
      <c r="WFC74" s="73"/>
      <c r="WFD74" s="73"/>
      <c r="WFE74" s="73"/>
      <c r="WFF74" s="73"/>
      <c r="WFG74" s="73"/>
      <c r="WFH74" s="73"/>
      <c r="WFI74" s="73"/>
      <c r="WFJ74" s="73"/>
      <c r="WFK74" s="73"/>
      <c r="WFL74" s="73"/>
      <c r="WFM74" s="73"/>
      <c r="WFN74" s="73"/>
      <c r="WFO74" s="73"/>
      <c r="WFP74" s="73"/>
      <c r="WFQ74" s="73"/>
      <c r="WFR74" s="73"/>
      <c r="WFS74" s="73"/>
      <c r="WFT74" s="73"/>
      <c r="WFU74" s="73"/>
      <c r="WFV74" s="73"/>
      <c r="WFW74" s="73"/>
      <c r="WFX74" s="73"/>
      <c r="WFY74" s="73"/>
      <c r="WFZ74" s="73"/>
      <c r="WGA74" s="73"/>
      <c r="WGB74" s="73"/>
      <c r="WGC74" s="73"/>
      <c r="WGD74" s="73"/>
      <c r="WGE74" s="73"/>
      <c r="WGF74" s="73"/>
      <c r="WGG74" s="73"/>
      <c r="WGH74" s="73"/>
      <c r="WGI74" s="73"/>
      <c r="WGJ74" s="73"/>
      <c r="WGK74" s="73"/>
      <c r="WGL74" s="73"/>
      <c r="WGM74" s="73"/>
      <c r="WGN74" s="73"/>
      <c r="WGO74" s="73"/>
      <c r="WGP74" s="73"/>
      <c r="WGQ74" s="73"/>
      <c r="WGR74" s="73"/>
      <c r="WGS74" s="73"/>
      <c r="WGT74" s="73"/>
      <c r="WGU74" s="73"/>
      <c r="WGV74" s="73"/>
      <c r="WGW74" s="73"/>
      <c r="WGX74" s="73"/>
      <c r="WGY74" s="73"/>
      <c r="WGZ74" s="73"/>
      <c r="WHA74" s="73"/>
      <c r="WHB74" s="73"/>
      <c r="WHC74" s="73"/>
      <c r="WHD74" s="73"/>
      <c r="WHE74" s="73"/>
      <c r="WHF74" s="73"/>
      <c r="WHG74" s="73"/>
      <c r="WHH74" s="73"/>
      <c r="WHI74" s="73"/>
      <c r="WHJ74" s="73"/>
      <c r="WHK74" s="73"/>
      <c r="WHL74" s="73"/>
      <c r="WHM74" s="73"/>
      <c r="WHN74" s="73"/>
      <c r="WHO74" s="73"/>
      <c r="WHP74" s="73"/>
      <c r="WHQ74" s="73"/>
      <c r="WHR74" s="73"/>
      <c r="WHS74" s="73"/>
      <c r="WHT74" s="73"/>
      <c r="WHU74" s="73"/>
      <c r="WHV74" s="73"/>
      <c r="WHW74" s="73"/>
      <c r="WHX74" s="73"/>
      <c r="WHY74" s="73"/>
      <c r="WHZ74" s="73"/>
      <c r="WIA74" s="73"/>
      <c r="WIB74" s="73"/>
      <c r="WIC74" s="73"/>
      <c r="WID74" s="73"/>
      <c r="WIE74" s="73"/>
      <c r="WIF74" s="73"/>
      <c r="WIG74" s="73"/>
      <c r="WIH74" s="73"/>
      <c r="WII74" s="73"/>
      <c r="WIJ74" s="73"/>
      <c r="WIK74" s="73"/>
      <c r="WIL74" s="73"/>
      <c r="WIM74" s="73"/>
      <c r="WIN74" s="73"/>
      <c r="WIO74" s="73"/>
      <c r="WIP74" s="73"/>
      <c r="WIQ74" s="73"/>
      <c r="WIR74" s="73"/>
      <c r="WIS74" s="73"/>
      <c r="WIT74" s="73"/>
      <c r="WIU74" s="73"/>
      <c r="WIV74" s="73"/>
      <c r="WIW74" s="73"/>
      <c r="WIX74" s="73"/>
      <c r="WIY74" s="73"/>
      <c r="WIZ74" s="73"/>
      <c r="WJA74" s="73"/>
      <c r="WJB74" s="73"/>
      <c r="WJC74" s="73"/>
      <c r="WJD74" s="73"/>
      <c r="WJE74" s="73"/>
      <c r="WJF74" s="73"/>
      <c r="WJG74" s="73"/>
      <c r="WJH74" s="73"/>
      <c r="WJI74" s="73"/>
      <c r="WJJ74" s="73"/>
      <c r="WJK74" s="73"/>
      <c r="WJL74" s="73"/>
      <c r="WJM74" s="73"/>
      <c r="WJN74" s="73"/>
      <c r="WJO74" s="73"/>
      <c r="WJP74" s="73"/>
      <c r="WJQ74" s="73"/>
      <c r="WJR74" s="73"/>
      <c r="WJS74" s="73"/>
      <c r="WJT74" s="73"/>
      <c r="WJU74" s="73"/>
      <c r="WJV74" s="73"/>
      <c r="WJW74" s="73"/>
      <c r="WJX74" s="73"/>
      <c r="WJY74" s="73"/>
      <c r="WJZ74" s="73"/>
      <c r="WKA74" s="73"/>
      <c r="WKB74" s="73"/>
      <c r="WKC74" s="73"/>
      <c r="WKD74" s="73"/>
      <c r="WKE74" s="73"/>
      <c r="WKF74" s="73"/>
      <c r="WKG74" s="73"/>
      <c r="WKH74" s="73"/>
      <c r="WKI74" s="73"/>
      <c r="WKJ74" s="73"/>
      <c r="WKK74" s="73"/>
      <c r="WKL74" s="73"/>
      <c r="WKM74" s="73"/>
      <c r="WKN74" s="73"/>
      <c r="WKO74" s="73"/>
      <c r="WKP74" s="73"/>
      <c r="WKQ74" s="73"/>
      <c r="WKR74" s="73"/>
      <c r="WKS74" s="73"/>
      <c r="WKT74" s="73"/>
      <c r="WKU74" s="73"/>
      <c r="WKV74" s="73"/>
      <c r="WKW74" s="73"/>
      <c r="WKX74" s="73"/>
      <c r="WKY74" s="73"/>
      <c r="WKZ74" s="73"/>
      <c r="WLA74" s="73"/>
      <c r="WLB74" s="73"/>
      <c r="WLC74" s="73"/>
      <c r="WLD74" s="73"/>
      <c r="WLE74" s="73"/>
      <c r="WLF74" s="73"/>
      <c r="WLG74" s="73"/>
      <c r="WLH74" s="73"/>
      <c r="WLI74" s="73"/>
      <c r="WLJ74" s="73"/>
      <c r="WLK74" s="73"/>
      <c r="WLL74" s="73"/>
      <c r="WLM74" s="73"/>
      <c r="WLN74" s="73"/>
      <c r="WLO74" s="73"/>
      <c r="WLP74" s="73"/>
      <c r="WLQ74" s="73"/>
      <c r="WLR74" s="73"/>
      <c r="WLS74" s="73"/>
      <c r="WLT74" s="73"/>
      <c r="WLU74" s="73"/>
      <c r="WLV74" s="73"/>
      <c r="WLW74" s="73"/>
      <c r="WLX74" s="73"/>
      <c r="WLY74" s="73"/>
      <c r="WLZ74" s="73"/>
      <c r="WMA74" s="73"/>
      <c r="WMB74" s="73"/>
      <c r="WMC74" s="73"/>
      <c r="WMD74" s="73"/>
      <c r="WME74" s="73"/>
      <c r="WMF74" s="73"/>
      <c r="WMG74" s="73"/>
      <c r="WMH74" s="73"/>
      <c r="WMI74" s="73"/>
      <c r="WMJ74" s="73"/>
      <c r="WMK74" s="73"/>
      <c r="WML74" s="73"/>
      <c r="WMM74" s="73"/>
      <c r="WMN74" s="73"/>
      <c r="WMO74" s="73"/>
      <c r="WMP74" s="73"/>
      <c r="WMQ74" s="73"/>
      <c r="WMR74" s="73"/>
      <c r="WMS74" s="73"/>
      <c r="WMT74" s="73"/>
      <c r="WMU74" s="73"/>
      <c r="WMV74" s="73"/>
      <c r="WMW74" s="73"/>
      <c r="WMX74" s="73"/>
      <c r="WMY74" s="73"/>
      <c r="WMZ74" s="73"/>
      <c r="WNA74" s="73"/>
      <c r="WNB74" s="73"/>
      <c r="WNC74" s="73"/>
      <c r="WND74" s="73"/>
      <c r="WNE74" s="73"/>
      <c r="WNF74" s="73"/>
      <c r="WNG74" s="73"/>
      <c r="WNH74" s="73"/>
      <c r="WNI74" s="73"/>
      <c r="WNJ74" s="73"/>
      <c r="WNK74" s="73"/>
      <c r="WNL74" s="73"/>
      <c r="WNM74" s="73"/>
      <c r="WNN74" s="73"/>
      <c r="WNO74" s="73"/>
      <c r="WNP74" s="73"/>
      <c r="WNQ74" s="73"/>
      <c r="WNR74" s="73"/>
      <c r="WNS74" s="73"/>
      <c r="WNT74" s="73"/>
      <c r="WNU74" s="73"/>
      <c r="WNV74" s="73"/>
      <c r="WNW74" s="73"/>
      <c r="WNX74" s="73"/>
      <c r="WNY74" s="73"/>
      <c r="WNZ74" s="73"/>
      <c r="WOA74" s="73"/>
      <c r="WOB74" s="73"/>
      <c r="WOC74" s="73"/>
      <c r="WOD74" s="73"/>
      <c r="WOE74" s="73"/>
      <c r="WOF74" s="73"/>
      <c r="WOG74" s="73"/>
      <c r="WOH74" s="73"/>
      <c r="WOI74" s="73"/>
      <c r="WOJ74" s="73"/>
      <c r="WOK74" s="73"/>
      <c r="WOL74" s="73"/>
      <c r="WOM74" s="73"/>
      <c r="WON74" s="73"/>
      <c r="WOO74" s="73"/>
      <c r="WOP74" s="73"/>
      <c r="WOQ74" s="73"/>
      <c r="WOR74" s="73"/>
      <c r="WOS74" s="73"/>
      <c r="WOT74" s="73"/>
      <c r="WOU74" s="73"/>
      <c r="WOV74" s="73"/>
      <c r="WOW74" s="73"/>
      <c r="WOX74" s="73"/>
      <c r="WOY74" s="73"/>
      <c r="WOZ74" s="73"/>
      <c r="WPA74" s="73"/>
      <c r="WPB74" s="73"/>
      <c r="WPC74" s="73"/>
      <c r="WPD74" s="73"/>
      <c r="WPE74" s="73"/>
      <c r="WPF74" s="73"/>
      <c r="WPG74" s="73"/>
      <c r="WPH74" s="73"/>
      <c r="WPI74" s="73"/>
      <c r="WPJ74" s="73"/>
      <c r="WPK74" s="73"/>
      <c r="WPL74" s="73"/>
      <c r="WPM74" s="73"/>
      <c r="WPN74" s="73"/>
      <c r="WPO74" s="73"/>
      <c r="WPP74" s="73"/>
      <c r="WPQ74" s="73"/>
      <c r="WPR74" s="73"/>
      <c r="WPS74" s="73"/>
      <c r="WPT74" s="73"/>
      <c r="WPU74" s="73"/>
      <c r="WPV74" s="73"/>
      <c r="WPW74" s="73"/>
      <c r="WPX74" s="73"/>
      <c r="WPY74" s="73"/>
      <c r="WPZ74" s="73"/>
      <c r="WQA74" s="73"/>
      <c r="WQB74" s="73"/>
      <c r="WQC74" s="73"/>
      <c r="WQD74" s="73"/>
      <c r="WQE74" s="73"/>
      <c r="WQF74" s="73"/>
      <c r="WQG74" s="73"/>
      <c r="WQH74" s="73"/>
      <c r="WQI74" s="73"/>
      <c r="WQJ74" s="73"/>
      <c r="WQK74" s="73"/>
      <c r="WQL74" s="73"/>
      <c r="WQM74" s="73"/>
      <c r="WQN74" s="73"/>
      <c r="WQO74" s="73"/>
      <c r="WQP74" s="73"/>
      <c r="WQQ74" s="73"/>
      <c r="WQR74" s="73"/>
      <c r="WQS74" s="73"/>
      <c r="WQT74" s="73"/>
      <c r="WQU74" s="73"/>
      <c r="WQV74" s="73"/>
      <c r="WQW74" s="73"/>
      <c r="WQX74" s="73"/>
      <c r="WQY74" s="73"/>
      <c r="WQZ74" s="73"/>
      <c r="WRA74" s="73"/>
      <c r="WRB74" s="73"/>
      <c r="WRC74" s="73"/>
      <c r="WRD74" s="73"/>
      <c r="WRE74" s="73"/>
      <c r="WRF74" s="73"/>
      <c r="WRG74" s="73"/>
      <c r="WRH74" s="73"/>
      <c r="WRI74" s="73"/>
      <c r="WRJ74" s="73"/>
      <c r="WRK74" s="73"/>
      <c r="WRL74" s="73"/>
      <c r="WRM74" s="73"/>
      <c r="WRN74" s="73"/>
      <c r="WRO74" s="73"/>
      <c r="WRP74" s="73"/>
      <c r="WRQ74" s="73"/>
      <c r="WRR74" s="73"/>
      <c r="WRS74" s="73"/>
      <c r="WRT74" s="73"/>
      <c r="WRU74" s="73"/>
      <c r="WRV74" s="73"/>
      <c r="WRW74" s="73"/>
      <c r="WRX74" s="73"/>
      <c r="WRY74" s="73"/>
      <c r="WRZ74" s="73"/>
      <c r="WSA74" s="73"/>
      <c r="WSB74" s="73"/>
      <c r="WSC74" s="73"/>
      <c r="WSD74" s="73"/>
      <c r="WSE74" s="73"/>
      <c r="WSF74" s="73"/>
      <c r="WSG74" s="73"/>
      <c r="WSH74" s="73"/>
      <c r="WSI74" s="73"/>
      <c r="WSJ74" s="73"/>
      <c r="WSK74" s="73"/>
      <c r="WSL74" s="73"/>
      <c r="WSM74" s="73"/>
      <c r="WSN74" s="73"/>
      <c r="WSO74" s="73"/>
      <c r="WSP74" s="73"/>
      <c r="WSQ74" s="73"/>
      <c r="WSR74" s="73"/>
      <c r="WSS74" s="73"/>
      <c r="WST74" s="73"/>
      <c r="WSU74" s="73"/>
      <c r="WSV74" s="73"/>
      <c r="WSW74" s="73"/>
      <c r="WSX74" s="73"/>
      <c r="WSY74" s="73"/>
      <c r="WSZ74" s="73"/>
      <c r="WTA74" s="73"/>
      <c r="WTB74" s="73"/>
      <c r="WTC74" s="73"/>
      <c r="WTD74" s="73"/>
      <c r="WTE74" s="73"/>
      <c r="WTF74" s="73"/>
      <c r="WTG74" s="73"/>
      <c r="WTH74" s="73"/>
      <c r="WTI74" s="73"/>
      <c r="WTJ74" s="73"/>
      <c r="WTK74" s="73"/>
      <c r="WTL74" s="73"/>
      <c r="WTM74" s="73"/>
      <c r="WTN74" s="73"/>
      <c r="WTO74" s="73"/>
      <c r="WTP74" s="73"/>
      <c r="WTQ74" s="73"/>
      <c r="WTR74" s="73"/>
      <c r="WTS74" s="73"/>
      <c r="WTT74" s="73"/>
      <c r="WTU74" s="73"/>
      <c r="WTV74" s="73"/>
      <c r="WTW74" s="73"/>
      <c r="WTX74" s="73"/>
      <c r="WTY74" s="73"/>
      <c r="WTZ74" s="73"/>
      <c r="WUA74" s="73"/>
      <c r="WUB74" s="73"/>
      <c r="WUC74" s="73"/>
      <c r="WUD74" s="73"/>
      <c r="WUE74" s="73"/>
      <c r="WUF74" s="73"/>
      <c r="WUG74" s="73"/>
      <c r="WUH74" s="73"/>
      <c r="WUI74" s="73"/>
      <c r="WUJ74" s="73"/>
      <c r="WUK74" s="73"/>
      <c r="WUL74" s="73"/>
      <c r="WUM74" s="73"/>
      <c r="WUN74" s="73"/>
      <c r="WUO74" s="73"/>
      <c r="WUP74" s="73"/>
      <c r="WUQ74" s="73"/>
      <c r="WUR74" s="73"/>
      <c r="WUS74" s="73"/>
      <c r="WUT74" s="73"/>
      <c r="WUU74" s="73"/>
      <c r="WUV74" s="73"/>
      <c r="WUW74" s="73"/>
      <c r="WUX74" s="73"/>
      <c r="WUY74" s="73"/>
      <c r="WUZ74" s="73"/>
      <c r="WVA74" s="73"/>
      <c r="WVB74" s="73"/>
      <c r="WVC74" s="73"/>
      <c r="WVD74" s="73"/>
      <c r="WVE74" s="73"/>
      <c r="WVF74" s="73"/>
      <c r="WVG74" s="73"/>
      <c r="WVH74" s="73"/>
      <c r="WVI74" s="73"/>
      <c r="WVJ74" s="73"/>
      <c r="WVK74" s="73"/>
      <c r="WVL74" s="73"/>
      <c r="WVM74" s="73"/>
      <c r="WVN74" s="73"/>
      <c r="WVO74" s="73"/>
      <c r="WVP74" s="73"/>
      <c r="WVQ74" s="73"/>
      <c r="WVR74" s="73"/>
      <c r="WVS74" s="73"/>
      <c r="WVT74" s="73"/>
      <c r="WVU74" s="73"/>
      <c r="WVV74" s="73"/>
      <c r="WVW74" s="73"/>
      <c r="WVX74" s="73"/>
      <c r="WVY74" s="73"/>
      <c r="WVZ74" s="73"/>
      <c r="WWA74" s="73"/>
      <c r="WWB74" s="73"/>
      <c r="WWC74" s="73"/>
      <c r="WWD74" s="73"/>
      <c r="WWE74" s="73"/>
      <c r="WWF74" s="73"/>
      <c r="WWG74" s="73"/>
      <c r="WWH74" s="73"/>
      <c r="WWI74" s="73"/>
      <c r="WWJ74" s="73"/>
      <c r="WWK74" s="73"/>
      <c r="WWL74" s="73"/>
      <c r="WWM74" s="73"/>
      <c r="WWN74" s="73"/>
      <c r="WWO74" s="73"/>
      <c r="WWP74" s="73"/>
      <c r="WWQ74" s="73"/>
      <c r="WWR74" s="73"/>
      <c r="WWS74" s="73"/>
      <c r="WWT74" s="73"/>
      <c r="WWU74" s="73"/>
      <c r="WWV74" s="73"/>
      <c r="WWW74" s="73"/>
      <c r="WWX74" s="73"/>
      <c r="WWY74" s="73"/>
      <c r="WWZ74" s="73"/>
      <c r="WXA74" s="73"/>
      <c r="WXB74" s="73"/>
      <c r="WXC74" s="73"/>
      <c r="WXD74" s="73"/>
      <c r="WXE74" s="73"/>
      <c r="WXF74" s="73"/>
      <c r="WXG74" s="73"/>
      <c r="WXH74" s="73"/>
      <c r="WXI74" s="73"/>
      <c r="WXJ74" s="73"/>
      <c r="WXK74" s="73"/>
      <c r="WXL74" s="73"/>
      <c r="WXM74" s="73"/>
      <c r="WXN74" s="73"/>
      <c r="WXO74" s="73"/>
      <c r="WXP74" s="73"/>
      <c r="WXQ74" s="73"/>
      <c r="WXR74" s="73"/>
      <c r="WXS74" s="73"/>
      <c r="WXT74" s="73"/>
      <c r="WXU74" s="73"/>
      <c r="WXV74" s="73"/>
      <c r="WXW74" s="73"/>
      <c r="WXX74" s="73"/>
      <c r="WXY74" s="73"/>
      <c r="WXZ74" s="73"/>
      <c r="WYA74" s="73"/>
      <c r="WYB74" s="73"/>
      <c r="WYC74" s="73"/>
      <c r="WYD74" s="73"/>
      <c r="WYE74" s="73"/>
      <c r="WYF74" s="73"/>
      <c r="WYG74" s="73"/>
      <c r="WYH74" s="73"/>
      <c r="WYI74" s="73"/>
      <c r="WYJ74" s="73"/>
      <c r="WYK74" s="73"/>
      <c r="WYL74" s="73"/>
      <c r="WYM74" s="73"/>
      <c r="WYN74" s="73"/>
      <c r="WYO74" s="73"/>
      <c r="WYP74" s="73"/>
      <c r="WYQ74" s="73"/>
      <c r="WYR74" s="73"/>
      <c r="WYS74" s="73"/>
      <c r="WYT74" s="73"/>
      <c r="WYU74" s="73"/>
      <c r="WYV74" s="73"/>
      <c r="WYW74" s="73"/>
      <c r="WYX74" s="73"/>
      <c r="WYY74" s="73"/>
      <c r="WYZ74" s="73"/>
      <c r="WZA74" s="73"/>
      <c r="WZB74" s="73"/>
      <c r="WZC74" s="73"/>
      <c r="WZD74" s="73"/>
      <c r="WZE74" s="73"/>
      <c r="WZF74" s="73"/>
      <c r="WZG74" s="73"/>
      <c r="WZH74" s="73"/>
      <c r="WZI74" s="73"/>
      <c r="WZJ74" s="73"/>
      <c r="WZK74" s="73"/>
      <c r="WZL74" s="73"/>
      <c r="WZM74" s="73"/>
      <c r="WZN74" s="73"/>
      <c r="WZO74" s="73"/>
      <c r="WZP74" s="73"/>
      <c r="WZQ74" s="73"/>
      <c r="WZR74" s="73"/>
      <c r="WZS74" s="73"/>
      <c r="WZT74" s="73"/>
      <c r="WZU74" s="73"/>
      <c r="WZV74" s="73"/>
      <c r="WZW74" s="73"/>
      <c r="WZX74" s="73"/>
      <c r="WZY74" s="73"/>
      <c r="WZZ74" s="73"/>
      <c r="XAA74" s="73"/>
      <c r="XAB74" s="73"/>
      <c r="XAC74" s="73"/>
      <c r="XAD74" s="73"/>
      <c r="XAE74" s="73"/>
      <c r="XAF74" s="73"/>
      <c r="XAG74" s="73"/>
      <c r="XAH74" s="73"/>
      <c r="XAI74" s="73"/>
      <c r="XAJ74" s="73"/>
      <c r="XAK74" s="73"/>
      <c r="XAL74" s="73"/>
      <c r="XAM74" s="73"/>
      <c r="XAN74" s="73"/>
      <c r="XAO74" s="73"/>
      <c r="XAP74" s="73"/>
      <c r="XAQ74" s="73"/>
      <c r="XAR74" s="73"/>
      <c r="XAS74" s="73"/>
      <c r="XAT74" s="73"/>
      <c r="XAU74" s="73"/>
      <c r="XAV74" s="73"/>
      <c r="XAW74" s="73"/>
      <c r="XAX74" s="73"/>
      <c r="XAY74" s="73"/>
      <c r="XAZ74" s="73"/>
      <c r="XBA74" s="73"/>
      <c r="XBB74" s="73"/>
      <c r="XBC74" s="73"/>
      <c r="XBD74" s="73"/>
      <c r="XBE74" s="73"/>
      <c r="XBF74" s="73"/>
      <c r="XBG74" s="73"/>
      <c r="XBH74" s="73"/>
      <c r="XBI74" s="73"/>
      <c r="XBJ74" s="73"/>
      <c r="XBK74" s="73"/>
      <c r="XBL74" s="73"/>
      <c r="XBM74" s="73"/>
      <c r="XBN74" s="73"/>
      <c r="XBO74" s="73"/>
      <c r="XBP74" s="73"/>
      <c r="XBQ74" s="73"/>
      <c r="XBR74" s="73"/>
      <c r="XBS74" s="73"/>
      <c r="XBT74" s="73"/>
      <c r="XBU74" s="73"/>
      <c r="XBV74" s="73"/>
      <c r="XBW74" s="73"/>
      <c r="XBX74" s="73"/>
      <c r="XBY74" s="73"/>
      <c r="XBZ74" s="73"/>
      <c r="XCA74" s="73"/>
      <c r="XCB74" s="73"/>
      <c r="XCC74" s="73"/>
      <c r="XCD74" s="73"/>
      <c r="XCE74" s="73"/>
      <c r="XCF74" s="73"/>
      <c r="XCG74" s="73"/>
      <c r="XCH74" s="73"/>
      <c r="XCI74" s="73"/>
      <c r="XCJ74" s="73"/>
      <c r="XCK74" s="73"/>
      <c r="XCL74" s="73"/>
      <c r="XCM74" s="73"/>
      <c r="XCN74" s="73"/>
      <c r="XCO74" s="73"/>
      <c r="XCP74" s="73"/>
      <c r="XCQ74" s="73"/>
      <c r="XCR74" s="73"/>
      <c r="XCS74" s="73"/>
      <c r="XCT74" s="73"/>
      <c r="XCU74" s="73"/>
      <c r="XCV74" s="73"/>
      <c r="XCW74" s="73"/>
      <c r="XCX74" s="73"/>
      <c r="XCY74" s="73"/>
      <c r="XCZ74" s="73"/>
      <c r="XDA74" s="73"/>
      <c r="XDB74" s="73"/>
      <c r="XDC74" s="73"/>
      <c r="XDD74" s="73"/>
      <c r="XDE74" s="73"/>
      <c r="XDF74" s="73"/>
      <c r="XDG74" s="73"/>
      <c r="XDH74" s="73"/>
      <c r="XDI74" s="73"/>
      <c r="XDJ74" s="73"/>
      <c r="XDK74" s="73"/>
      <c r="XDL74" s="73"/>
      <c r="XDM74" s="73"/>
      <c r="XDN74" s="73"/>
      <c r="XDO74" s="73"/>
      <c r="XDP74" s="73"/>
      <c r="XDQ74" s="73"/>
      <c r="XDR74" s="73"/>
      <c r="XDS74" s="73"/>
      <c r="XDT74" s="73"/>
      <c r="XDU74" s="73"/>
      <c r="XDV74" s="73"/>
      <c r="XDW74" s="73"/>
      <c r="XDX74" s="73"/>
      <c r="XDY74" s="73"/>
      <c r="XDZ74" s="73"/>
      <c r="XEA74" s="73"/>
      <c r="XEB74" s="73"/>
      <c r="XEC74" s="73"/>
      <c r="XED74" s="73"/>
      <c r="XEE74" s="73"/>
      <c r="XEF74" s="73"/>
      <c r="XEG74" s="73"/>
      <c r="XEH74" s="73"/>
      <c r="XEI74" s="73"/>
      <c r="XEJ74" s="73"/>
      <c r="XEK74" s="73"/>
      <c r="XEL74" s="73"/>
      <c r="XEM74" s="73"/>
      <c r="XEN74" s="73"/>
      <c r="XEO74" s="73"/>
      <c r="XEP74" s="73"/>
      <c r="XEQ74" s="73"/>
      <c r="XER74" s="73"/>
      <c r="XES74" s="73"/>
      <c r="XET74" s="73"/>
      <c r="XEU74" s="73"/>
      <c r="XEV74" s="73"/>
      <c r="XEW74" s="73"/>
      <c r="XEX74" s="73"/>
      <c r="XEY74" s="73"/>
      <c r="XEZ74" s="73"/>
      <c r="XFA74" s="73"/>
      <c r="XFB74" s="73"/>
      <c r="XFC74" s="73"/>
      <c r="XFD74" s="73"/>
    </row>
    <row r="75" spans="1:16384" outlineLevel="1">
      <c r="A75" s="69"/>
      <c r="B75" s="69"/>
      <c r="C75" s="69"/>
      <c r="D75" s="70"/>
      <c r="E75" s="70"/>
      <c r="F75" s="70"/>
      <c r="G75" s="70"/>
      <c r="H75" s="70"/>
      <c r="I75" s="70"/>
      <c r="J75" s="70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  <c r="OY75" s="69"/>
      <c r="OZ75" s="69"/>
      <c r="PA75" s="69"/>
      <c r="PB75" s="69"/>
      <c r="PC75" s="69"/>
      <c r="PD75" s="69"/>
      <c r="PE75" s="69"/>
      <c r="PF75" s="69"/>
      <c r="PG75" s="69"/>
      <c r="PH75" s="69"/>
      <c r="PI75" s="69"/>
      <c r="PJ75" s="69"/>
      <c r="PK75" s="69"/>
      <c r="PL75" s="69"/>
      <c r="PM75" s="69"/>
      <c r="PN75" s="69"/>
      <c r="PO75" s="69"/>
      <c r="PP75" s="69"/>
      <c r="PQ75" s="69"/>
      <c r="PR75" s="69"/>
      <c r="PS75" s="69"/>
      <c r="PT75" s="69"/>
      <c r="PU75" s="69"/>
      <c r="PV75" s="69"/>
      <c r="PW75" s="69"/>
      <c r="PX75" s="69"/>
      <c r="PY75" s="69"/>
      <c r="PZ75" s="69"/>
      <c r="QA75" s="69"/>
      <c r="QB75" s="69"/>
      <c r="QC75" s="69"/>
      <c r="QD75" s="69"/>
      <c r="QE75" s="69"/>
      <c r="QF75" s="69"/>
      <c r="QG75" s="69"/>
      <c r="QH75" s="69"/>
      <c r="QI75" s="69"/>
      <c r="QJ75" s="69"/>
      <c r="QK75" s="69"/>
      <c r="QL75" s="69"/>
      <c r="QM75" s="69"/>
      <c r="QN75" s="69"/>
      <c r="QO75" s="69"/>
      <c r="QP75" s="69"/>
      <c r="QQ75" s="69"/>
      <c r="QR75" s="69"/>
      <c r="QS75" s="69"/>
      <c r="QT75" s="69"/>
      <c r="QU75" s="69"/>
      <c r="QV75" s="69"/>
      <c r="QW75" s="69"/>
      <c r="QX75" s="69"/>
      <c r="QY75" s="69"/>
      <c r="QZ75" s="69"/>
      <c r="RA75" s="69"/>
      <c r="RB75" s="69"/>
      <c r="RC75" s="69"/>
      <c r="RD75" s="69"/>
      <c r="RE75" s="69"/>
      <c r="RF75" s="69"/>
      <c r="RG75" s="69"/>
      <c r="RH75" s="69"/>
      <c r="RI75" s="69"/>
      <c r="RJ75" s="69"/>
      <c r="RK75" s="69"/>
      <c r="RL75" s="69"/>
      <c r="RM75" s="69"/>
      <c r="RN75" s="69"/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9"/>
      <c r="SJ75" s="69"/>
      <c r="SK75" s="69"/>
      <c r="SL75" s="69"/>
      <c r="SM75" s="69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69"/>
      <c r="TB75" s="69"/>
      <c r="TC75" s="69"/>
      <c r="TD75" s="69"/>
      <c r="TE75" s="69"/>
      <c r="TF75" s="69"/>
      <c r="TG75" s="69"/>
      <c r="TH75" s="69"/>
      <c r="TI75" s="69"/>
      <c r="TJ75" s="69"/>
      <c r="TK75" s="69"/>
      <c r="TL75" s="69"/>
      <c r="TM75" s="69"/>
      <c r="TN75" s="69"/>
      <c r="TO75" s="69"/>
      <c r="TP75" s="69"/>
      <c r="TQ75" s="69"/>
      <c r="TR75" s="69"/>
      <c r="TS75" s="69"/>
      <c r="TT75" s="69"/>
      <c r="TU75" s="69"/>
      <c r="TV75" s="69"/>
      <c r="TW75" s="69"/>
      <c r="TX75" s="69"/>
      <c r="TY75" s="69"/>
      <c r="TZ75" s="69"/>
      <c r="UA75" s="69"/>
      <c r="UB75" s="69"/>
      <c r="UC75" s="69"/>
      <c r="UD75" s="69"/>
      <c r="UE75" s="69"/>
      <c r="UF75" s="69"/>
      <c r="UG75" s="69"/>
      <c r="UH75" s="69"/>
      <c r="UI75" s="69"/>
      <c r="UJ75" s="69"/>
      <c r="UK75" s="69"/>
      <c r="UL75" s="69"/>
      <c r="UM75" s="69"/>
      <c r="UN75" s="69"/>
      <c r="UO75" s="69"/>
      <c r="UP75" s="69"/>
      <c r="UQ75" s="69"/>
      <c r="UR75" s="69"/>
      <c r="US75" s="69"/>
      <c r="UT75" s="69"/>
      <c r="UU75" s="69"/>
      <c r="UV75" s="69"/>
      <c r="UW75" s="69"/>
      <c r="UX75" s="69"/>
      <c r="UY75" s="69"/>
      <c r="UZ75" s="69"/>
      <c r="VA75" s="69"/>
      <c r="VB75" s="69"/>
      <c r="VC75" s="69"/>
      <c r="VD75" s="69"/>
      <c r="VE75" s="69"/>
      <c r="VF75" s="69"/>
      <c r="VG75" s="69"/>
      <c r="VH75" s="69"/>
      <c r="VI75" s="69"/>
      <c r="VJ75" s="69"/>
      <c r="VK75" s="69"/>
      <c r="VL75" s="69"/>
      <c r="VM75" s="69"/>
      <c r="VN75" s="69"/>
      <c r="VO75" s="69"/>
      <c r="VP75" s="69"/>
      <c r="VQ75" s="69"/>
      <c r="VR75" s="69"/>
      <c r="VS75" s="69"/>
      <c r="VT75" s="69"/>
      <c r="VU75" s="69"/>
      <c r="VV75" s="69"/>
      <c r="VW75" s="69"/>
      <c r="VX75" s="69"/>
      <c r="VY75" s="69"/>
      <c r="VZ75" s="69"/>
      <c r="WA75" s="69"/>
      <c r="WB75" s="69"/>
      <c r="WC75" s="69"/>
      <c r="WD75" s="69"/>
      <c r="WE75" s="69"/>
      <c r="WF75" s="69"/>
      <c r="WG75" s="69"/>
      <c r="WH75" s="69"/>
      <c r="WI75" s="69"/>
      <c r="WJ75" s="69"/>
      <c r="WK75" s="69"/>
      <c r="WL75" s="69"/>
      <c r="WM75" s="69"/>
      <c r="WN75" s="69"/>
      <c r="WO75" s="69"/>
      <c r="WP75" s="69"/>
      <c r="WQ75" s="69"/>
      <c r="WR75" s="69"/>
      <c r="WS75" s="69"/>
      <c r="WT75" s="69"/>
      <c r="WU75" s="69"/>
      <c r="WV75" s="69"/>
      <c r="WW75" s="69"/>
      <c r="WX75" s="69"/>
      <c r="WY75" s="69"/>
      <c r="WZ75" s="69"/>
      <c r="XA75" s="69"/>
      <c r="XB75" s="69"/>
      <c r="XC75" s="69"/>
      <c r="XD75" s="69"/>
      <c r="XE75" s="69"/>
      <c r="XF75" s="69"/>
      <c r="XG75" s="69"/>
      <c r="XH75" s="69"/>
      <c r="XI75" s="69"/>
      <c r="XJ75" s="69"/>
      <c r="XK75" s="69"/>
      <c r="XL75" s="69"/>
      <c r="XM75" s="69"/>
      <c r="XN75" s="69"/>
      <c r="XO75" s="69"/>
      <c r="XP75" s="69"/>
      <c r="XQ75" s="69"/>
      <c r="XR75" s="69"/>
      <c r="XS75" s="69"/>
      <c r="XT75" s="69"/>
      <c r="XU75" s="69"/>
      <c r="XV75" s="69"/>
      <c r="XW75" s="69"/>
      <c r="XX75" s="69"/>
      <c r="XY75" s="69"/>
      <c r="XZ75" s="69"/>
      <c r="YA75" s="69"/>
      <c r="YB75" s="69"/>
      <c r="YC75" s="69"/>
      <c r="YD75" s="69"/>
      <c r="YE75" s="69"/>
      <c r="YF75" s="69"/>
      <c r="YG75" s="69"/>
      <c r="YH75" s="69"/>
      <c r="YI75" s="69"/>
      <c r="YJ75" s="69"/>
      <c r="YK75" s="69"/>
      <c r="YL75" s="69"/>
      <c r="YM75" s="69"/>
      <c r="YN75" s="69"/>
      <c r="YO75" s="69"/>
      <c r="YP75" s="69"/>
      <c r="YQ75" s="69"/>
      <c r="YR75" s="69"/>
      <c r="YS75" s="69"/>
      <c r="YT75" s="69"/>
      <c r="YU75" s="69"/>
      <c r="YV75" s="69"/>
      <c r="YW75" s="69"/>
      <c r="YX75" s="69"/>
      <c r="YY75" s="69"/>
      <c r="YZ75" s="69"/>
      <c r="ZA75" s="69"/>
      <c r="ZB75" s="69"/>
      <c r="ZC75" s="69"/>
      <c r="ZD75" s="69"/>
      <c r="ZE75" s="69"/>
      <c r="ZF75" s="69"/>
      <c r="ZG75" s="69"/>
      <c r="ZH75" s="69"/>
      <c r="ZI75" s="69"/>
      <c r="ZJ75" s="69"/>
      <c r="ZK75" s="69"/>
      <c r="ZL75" s="69"/>
      <c r="ZM75" s="69"/>
      <c r="ZN75" s="69"/>
      <c r="ZO75" s="69"/>
      <c r="ZP75" s="69"/>
      <c r="ZQ75" s="69"/>
      <c r="ZR75" s="69"/>
      <c r="ZS75" s="69"/>
      <c r="ZT75" s="69"/>
      <c r="ZU75" s="69"/>
      <c r="ZV75" s="69"/>
      <c r="ZW75" s="69"/>
      <c r="ZX75" s="69"/>
      <c r="ZY75" s="69"/>
      <c r="ZZ75" s="69"/>
      <c r="AAA75" s="69"/>
      <c r="AAB75" s="69"/>
      <c r="AAC75" s="69"/>
      <c r="AAD75" s="69"/>
      <c r="AAE75" s="69"/>
      <c r="AAF75" s="69"/>
      <c r="AAG75" s="69"/>
      <c r="AAH75" s="69"/>
      <c r="AAI75" s="69"/>
      <c r="AAJ75" s="69"/>
      <c r="AAK75" s="69"/>
      <c r="AAL75" s="69"/>
      <c r="AAM75" s="69"/>
      <c r="AAN75" s="69"/>
      <c r="AAO75" s="69"/>
      <c r="AAP75" s="69"/>
      <c r="AAQ75" s="69"/>
      <c r="AAR75" s="69"/>
      <c r="AAS75" s="69"/>
      <c r="AAT75" s="69"/>
      <c r="AAU75" s="69"/>
      <c r="AAV75" s="69"/>
      <c r="AAW75" s="69"/>
      <c r="AAX75" s="69"/>
      <c r="AAY75" s="69"/>
      <c r="AAZ75" s="69"/>
      <c r="ABA75" s="69"/>
      <c r="ABB75" s="69"/>
      <c r="ABC75" s="69"/>
      <c r="ABD75" s="69"/>
      <c r="ABE75" s="69"/>
      <c r="ABF75" s="69"/>
      <c r="ABG75" s="69"/>
      <c r="ABH75" s="69"/>
      <c r="ABI75" s="69"/>
      <c r="ABJ75" s="69"/>
      <c r="ABK75" s="69"/>
      <c r="ABL75" s="69"/>
      <c r="ABM75" s="69"/>
      <c r="ABN75" s="69"/>
      <c r="ABO75" s="69"/>
      <c r="ABP75" s="69"/>
      <c r="ABQ75" s="69"/>
      <c r="ABR75" s="69"/>
      <c r="ABS75" s="69"/>
      <c r="ABT75" s="69"/>
      <c r="ABU75" s="69"/>
      <c r="ABV75" s="69"/>
      <c r="ABW75" s="69"/>
      <c r="ABX75" s="69"/>
      <c r="ABY75" s="69"/>
      <c r="ABZ75" s="69"/>
      <c r="ACA75" s="69"/>
      <c r="ACB75" s="69"/>
      <c r="ACC75" s="69"/>
      <c r="ACD75" s="69"/>
      <c r="ACE75" s="69"/>
      <c r="ACF75" s="69"/>
      <c r="ACG75" s="69"/>
      <c r="ACH75" s="69"/>
      <c r="ACI75" s="69"/>
      <c r="ACJ75" s="69"/>
      <c r="ACK75" s="69"/>
      <c r="ACL75" s="69"/>
      <c r="ACM75" s="69"/>
      <c r="ACN75" s="69"/>
      <c r="ACO75" s="69"/>
      <c r="ACP75" s="69"/>
      <c r="ACQ75" s="69"/>
      <c r="ACR75" s="69"/>
      <c r="ACS75" s="69"/>
      <c r="ACT75" s="69"/>
      <c r="ACU75" s="69"/>
      <c r="ACV75" s="69"/>
      <c r="ACW75" s="69"/>
      <c r="ACX75" s="69"/>
      <c r="ACY75" s="69"/>
      <c r="ACZ75" s="69"/>
      <c r="ADA75" s="69"/>
      <c r="ADB75" s="69"/>
      <c r="ADC75" s="69"/>
      <c r="ADD75" s="69"/>
      <c r="ADE75" s="69"/>
      <c r="ADF75" s="69"/>
      <c r="ADG75" s="69"/>
      <c r="ADH75" s="69"/>
      <c r="ADI75" s="69"/>
      <c r="ADJ75" s="69"/>
      <c r="ADK75" s="69"/>
      <c r="ADL75" s="69"/>
      <c r="ADM75" s="69"/>
      <c r="ADN75" s="69"/>
      <c r="ADO75" s="69"/>
      <c r="ADP75" s="69"/>
      <c r="ADQ75" s="69"/>
      <c r="ADR75" s="69"/>
      <c r="ADS75" s="69"/>
      <c r="ADT75" s="69"/>
      <c r="ADU75" s="69"/>
      <c r="ADV75" s="69"/>
      <c r="ADW75" s="69"/>
      <c r="ADX75" s="69"/>
      <c r="ADY75" s="69"/>
      <c r="ADZ75" s="69"/>
      <c r="AEA75" s="69"/>
      <c r="AEB75" s="69"/>
      <c r="AEC75" s="69"/>
      <c r="AED75" s="69"/>
      <c r="AEE75" s="69"/>
      <c r="AEF75" s="69"/>
      <c r="AEG75" s="69"/>
      <c r="AEH75" s="69"/>
      <c r="AEI75" s="69"/>
      <c r="AEJ75" s="69"/>
      <c r="AEK75" s="69"/>
      <c r="AEL75" s="69"/>
      <c r="AEM75" s="69"/>
      <c r="AEN75" s="69"/>
      <c r="AEO75" s="69"/>
      <c r="AEP75" s="69"/>
      <c r="AEQ75" s="69"/>
      <c r="AER75" s="69"/>
      <c r="AES75" s="69"/>
      <c r="AET75" s="69"/>
      <c r="AEU75" s="69"/>
      <c r="AEV75" s="69"/>
      <c r="AEW75" s="69"/>
      <c r="AEX75" s="69"/>
      <c r="AEY75" s="69"/>
      <c r="AEZ75" s="69"/>
      <c r="AFA75" s="69"/>
      <c r="AFB75" s="69"/>
      <c r="AFC75" s="69"/>
      <c r="AFD75" s="69"/>
      <c r="AFE75" s="69"/>
      <c r="AFF75" s="69"/>
      <c r="AFG75" s="69"/>
      <c r="AFH75" s="69"/>
      <c r="AFI75" s="69"/>
      <c r="AFJ75" s="69"/>
      <c r="AFK75" s="69"/>
      <c r="AFL75" s="69"/>
      <c r="AFM75" s="69"/>
      <c r="AFN75" s="69"/>
      <c r="AFO75" s="69"/>
      <c r="AFP75" s="69"/>
      <c r="AFQ75" s="69"/>
      <c r="AFR75" s="69"/>
      <c r="AFS75" s="69"/>
      <c r="AFT75" s="69"/>
      <c r="AFU75" s="69"/>
      <c r="AFV75" s="69"/>
      <c r="AFW75" s="69"/>
      <c r="AFX75" s="69"/>
      <c r="AFY75" s="69"/>
      <c r="AFZ75" s="69"/>
      <c r="AGA75" s="69"/>
      <c r="AGB75" s="69"/>
      <c r="AGC75" s="69"/>
      <c r="AGD75" s="69"/>
      <c r="AGE75" s="69"/>
      <c r="AGF75" s="69"/>
      <c r="AGG75" s="69"/>
      <c r="AGH75" s="69"/>
      <c r="AGI75" s="69"/>
      <c r="AGJ75" s="69"/>
      <c r="AGK75" s="69"/>
      <c r="AGL75" s="69"/>
      <c r="AGM75" s="69"/>
      <c r="AGN75" s="69"/>
      <c r="AGO75" s="69"/>
      <c r="AGP75" s="69"/>
      <c r="AGQ75" s="69"/>
      <c r="AGR75" s="69"/>
      <c r="AGS75" s="69"/>
      <c r="AGT75" s="69"/>
      <c r="AGU75" s="69"/>
      <c r="AGV75" s="69"/>
      <c r="AGW75" s="69"/>
      <c r="AGX75" s="69"/>
      <c r="AGY75" s="69"/>
      <c r="AGZ75" s="69"/>
      <c r="AHA75" s="69"/>
      <c r="AHB75" s="69"/>
      <c r="AHC75" s="69"/>
      <c r="AHD75" s="69"/>
      <c r="AHE75" s="69"/>
      <c r="AHF75" s="69"/>
      <c r="AHG75" s="69"/>
      <c r="AHH75" s="69"/>
      <c r="AHI75" s="69"/>
      <c r="AHJ75" s="69"/>
      <c r="AHK75" s="69"/>
      <c r="AHL75" s="69"/>
      <c r="AHM75" s="69"/>
      <c r="AHN75" s="69"/>
      <c r="AHO75" s="69"/>
      <c r="AHP75" s="69"/>
      <c r="AHQ75" s="69"/>
      <c r="AHR75" s="69"/>
      <c r="AHS75" s="69"/>
      <c r="AHT75" s="69"/>
      <c r="AHU75" s="69"/>
      <c r="AHV75" s="69"/>
      <c r="AHW75" s="69"/>
      <c r="AHX75" s="69"/>
      <c r="AHY75" s="69"/>
      <c r="AHZ75" s="69"/>
      <c r="AIA75" s="69"/>
      <c r="AIB75" s="69"/>
      <c r="AIC75" s="69"/>
      <c r="AID75" s="69"/>
      <c r="AIE75" s="69"/>
      <c r="AIF75" s="69"/>
      <c r="AIG75" s="69"/>
      <c r="AIH75" s="69"/>
      <c r="AII75" s="69"/>
      <c r="AIJ75" s="69"/>
      <c r="AIK75" s="69"/>
      <c r="AIL75" s="69"/>
      <c r="AIM75" s="69"/>
      <c r="AIN75" s="69"/>
      <c r="AIO75" s="69"/>
      <c r="AIP75" s="69"/>
      <c r="AIQ75" s="69"/>
      <c r="AIR75" s="69"/>
      <c r="AIS75" s="69"/>
      <c r="AIT75" s="69"/>
      <c r="AIU75" s="69"/>
      <c r="AIV75" s="69"/>
      <c r="AIW75" s="69"/>
      <c r="AIX75" s="69"/>
      <c r="AIY75" s="69"/>
      <c r="AIZ75" s="69"/>
      <c r="AJA75" s="69"/>
      <c r="AJB75" s="69"/>
      <c r="AJC75" s="69"/>
      <c r="AJD75" s="69"/>
      <c r="AJE75" s="69"/>
      <c r="AJF75" s="69"/>
      <c r="AJG75" s="69"/>
      <c r="AJH75" s="69"/>
      <c r="AJI75" s="69"/>
      <c r="AJJ75" s="69"/>
      <c r="AJK75" s="69"/>
      <c r="AJL75" s="69"/>
      <c r="AJM75" s="69"/>
      <c r="AJN75" s="69"/>
      <c r="AJO75" s="69"/>
      <c r="AJP75" s="69"/>
      <c r="AJQ75" s="69"/>
      <c r="AJR75" s="69"/>
      <c r="AJS75" s="69"/>
      <c r="AJT75" s="69"/>
      <c r="AJU75" s="69"/>
      <c r="AJV75" s="69"/>
      <c r="AJW75" s="69"/>
      <c r="AJX75" s="69"/>
      <c r="AJY75" s="69"/>
      <c r="AJZ75" s="69"/>
      <c r="AKA75" s="69"/>
      <c r="AKB75" s="69"/>
      <c r="AKC75" s="69"/>
      <c r="AKD75" s="69"/>
      <c r="AKE75" s="69"/>
      <c r="AKF75" s="69"/>
      <c r="AKG75" s="69"/>
      <c r="AKH75" s="69"/>
      <c r="AKI75" s="69"/>
      <c r="AKJ75" s="69"/>
      <c r="AKK75" s="69"/>
      <c r="AKL75" s="69"/>
      <c r="AKM75" s="69"/>
      <c r="AKN75" s="69"/>
      <c r="AKO75" s="69"/>
      <c r="AKP75" s="69"/>
      <c r="AKQ75" s="69"/>
      <c r="AKR75" s="69"/>
      <c r="AKS75" s="69"/>
      <c r="AKT75" s="69"/>
      <c r="AKU75" s="69"/>
      <c r="AKV75" s="69"/>
      <c r="AKW75" s="69"/>
      <c r="AKX75" s="69"/>
      <c r="AKY75" s="69"/>
      <c r="AKZ75" s="69"/>
      <c r="ALA75" s="69"/>
      <c r="ALB75" s="69"/>
      <c r="ALC75" s="69"/>
      <c r="ALD75" s="69"/>
      <c r="ALE75" s="69"/>
      <c r="ALF75" s="69"/>
      <c r="ALG75" s="69"/>
      <c r="ALH75" s="69"/>
      <c r="ALI75" s="69"/>
      <c r="ALJ75" s="69"/>
      <c r="ALK75" s="69"/>
      <c r="ALL75" s="69"/>
      <c r="ALM75" s="69"/>
      <c r="ALN75" s="69"/>
      <c r="ALO75" s="69"/>
      <c r="ALP75" s="69"/>
      <c r="ALQ75" s="69"/>
      <c r="ALR75" s="69"/>
      <c r="ALS75" s="69"/>
      <c r="ALT75" s="69"/>
      <c r="ALU75" s="69"/>
      <c r="ALV75" s="69"/>
      <c r="ALW75" s="69"/>
      <c r="ALX75" s="69"/>
      <c r="ALY75" s="69"/>
      <c r="ALZ75" s="69"/>
      <c r="AMA75" s="69"/>
      <c r="AMB75" s="69"/>
      <c r="AMC75" s="69"/>
      <c r="AMD75" s="69"/>
      <c r="AME75" s="69"/>
      <c r="AMF75" s="69"/>
      <c r="AMG75" s="69"/>
      <c r="AMH75" s="69"/>
      <c r="AMI75" s="69"/>
      <c r="AMJ75" s="69"/>
      <c r="AMK75" s="69"/>
      <c r="AML75" s="69"/>
      <c r="AMM75" s="69"/>
      <c r="AMN75" s="69"/>
      <c r="AMO75" s="69"/>
      <c r="AMP75" s="69"/>
      <c r="AMQ75" s="69"/>
      <c r="AMR75" s="69"/>
      <c r="AMS75" s="69"/>
      <c r="AMT75" s="69"/>
      <c r="AMU75" s="69"/>
      <c r="AMV75" s="69"/>
      <c r="AMW75" s="69"/>
      <c r="AMX75" s="69"/>
      <c r="AMY75" s="69"/>
      <c r="AMZ75" s="69"/>
      <c r="ANA75" s="69"/>
      <c r="ANB75" s="69"/>
      <c r="ANC75" s="69"/>
      <c r="AND75" s="69"/>
      <c r="ANE75" s="69"/>
      <c r="ANF75" s="69"/>
      <c r="ANG75" s="69"/>
      <c r="ANH75" s="69"/>
      <c r="ANI75" s="69"/>
      <c r="ANJ75" s="69"/>
      <c r="ANK75" s="69"/>
      <c r="ANL75" s="69"/>
      <c r="ANM75" s="69"/>
      <c r="ANN75" s="69"/>
      <c r="ANO75" s="69"/>
      <c r="ANP75" s="69"/>
      <c r="ANQ75" s="69"/>
      <c r="ANR75" s="69"/>
      <c r="ANS75" s="69"/>
      <c r="ANT75" s="69"/>
      <c r="ANU75" s="69"/>
      <c r="ANV75" s="69"/>
      <c r="ANW75" s="69"/>
      <c r="ANX75" s="69"/>
      <c r="ANY75" s="69"/>
      <c r="ANZ75" s="69"/>
      <c r="AOA75" s="69"/>
      <c r="AOB75" s="69"/>
      <c r="AOC75" s="69"/>
      <c r="AOD75" s="69"/>
      <c r="AOE75" s="69"/>
      <c r="AOF75" s="69"/>
      <c r="AOG75" s="69"/>
      <c r="AOH75" s="69"/>
      <c r="AOI75" s="69"/>
      <c r="AOJ75" s="69"/>
      <c r="AOK75" s="69"/>
      <c r="AOL75" s="69"/>
      <c r="AOM75" s="69"/>
      <c r="AON75" s="69"/>
      <c r="AOO75" s="69"/>
      <c r="AOP75" s="69"/>
      <c r="AOQ75" s="69"/>
      <c r="AOR75" s="69"/>
      <c r="AOS75" s="69"/>
      <c r="AOT75" s="69"/>
      <c r="AOU75" s="69"/>
      <c r="AOV75" s="69"/>
      <c r="AOW75" s="69"/>
      <c r="AOX75" s="69"/>
      <c r="AOY75" s="69"/>
      <c r="AOZ75" s="69"/>
      <c r="APA75" s="69"/>
      <c r="APB75" s="69"/>
      <c r="APC75" s="69"/>
      <c r="APD75" s="69"/>
      <c r="APE75" s="69"/>
      <c r="APF75" s="69"/>
      <c r="APG75" s="69"/>
      <c r="APH75" s="69"/>
      <c r="API75" s="69"/>
      <c r="APJ75" s="69"/>
      <c r="APK75" s="69"/>
      <c r="APL75" s="69"/>
      <c r="APM75" s="69"/>
      <c r="APN75" s="69"/>
      <c r="APO75" s="69"/>
      <c r="APP75" s="69"/>
      <c r="APQ75" s="69"/>
      <c r="APR75" s="69"/>
      <c r="APS75" s="69"/>
      <c r="APT75" s="69"/>
      <c r="APU75" s="69"/>
      <c r="APV75" s="69"/>
      <c r="APW75" s="69"/>
      <c r="APX75" s="69"/>
      <c r="APY75" s="69"/>
      <c r="APZ75" s="69"/>
      <c r="AQA75" s="69"/>
      <c r="AQB75" s="69"/>
      <c r="AQC75" s="69"/>
      <c r="AQD75" s="69"/>
      <c r="AQE75" s="69"/>
      <c r="AQF75" s="69"/>
      <c r="AQG75" s="69"/>
      <c r="AQH75" s="69"/>
      <c r="AQI75" s="69"/>
      <c r="AQJ75" s="69"/>
      <c r="AQK75" s="69"/>
      <c r="AQL75" s="69"/>
      <c r="AQM75" s="69"/>
      <c r="AQN75" s="69"/>
      <c r="AQO75" s="69"/>
      <c r="AQP75" s="69"/>
      <c r="AQQ75" s="69"/>
      <c r="AQR75" s="69"/>
      <c r="AQS75" s="69"/>
      <c r="AQT75" s="69"/>
      <c r="AQU75" s="69"/>
      <c r="AQV75" s="69"/>
      <c r="AQW75" s="69"/>
      <c r="AQX75" s="69"/>
      <c r="AQY75" s="69"/>
      <c r="AQZ75" s="69"/>
      <c r="ARA75" s="69"/>
      <c r="ARB75" s="69"/>
      <c r="ARC75" s="69"/>
      <c r="ARD75" s="69"/>
      <c r="ARE75" s="69"/>
      <c r="ARF75" s="69"/>
      <c r="ARG75" s="69"/>
      <c r="ARH75" s="69"/>
      <c r="ARI75" s="69"/>
      <c r="ARJ75" s="69"/>
      <c r="ARK75" s="69"/>
      <c r="ARL75" s="69"/>
      <c r="ARM75" s="69"/>
      <c r="ARN75" s="69"/>
      <c r="ARO75" s="69"/>
      <c r="ARP75" s="69"/>
      <c r="ARQ75" s="69"/>
      <c r="ARR75" s="69"/>
      <c r="ARS75" s="69"/>
      <c r="ART75" s="69"/>
      <c r="ARU75" s="69"/>
      <c r="ARV75" s="69"/>
      <c r="ARW75" s="69"/>
      <c r="ARX75" s="69"/>
      <c r="ARY75" s="69"/>
      <c r="ARZ75" s="69"/>
      <c r="ASA75" s="69"/>
      <c r="ASB75" s="69"/>
      <c r="ASC75" s="69"/>
      <c r="ASD75" s="69"/>
      <c r="ASE75" s="69"/>
      <c r="ASF75" s="69"/>
      <c r="ASG75" s="69"/>
      <c r="ASH75" s="69"/>
      <c r="ASI75" s="69"/>
      <c r="ASJ75" s="69"/>
      <c r="ASK75" s="69"/>
      <c r="ASL75" s="69"/>
      <c r="ASM75" s="69"/>
      <c r="ASN75" s="69"/>
      <c r="ASO75" s="69"/>
      <c r="ASP75" s="69"/>
      <c r="ASQ75" s="69"/>
      <c r="ASR75" s="69"/>
      <c r="ASS75" s="69"/>
      <c r="AST75" s="69"/>
      <c r="ASU75" s="69"/>
      <c r="ASV75" s="69"/>
      <c r="ASW75" s="69"/>
      <c r="ASX75" s="69"/>
      <c r="ASY75" s="69"/>
      <c r="ASZ75" s="69"/>
      <c r="ATA75" s="69"/>
      <c r="ATB75" s="69"/>
      <c r="ATC75" s="69"/>
      <c r="ATD75" s="69"/>
      <c r="ATE75" s="69"/>
      <c r="ATF75" s="69"/>
      <c r="ATG75" s="69"/>
      <c r="ATH75" s="69"/>
      <c r="ATI75" s="69"/>
      <c r="ATJ75" s="69"/>
      <c r="ATK75" s="69"/>
      <c r="ATL75" s="69"/>
      <c r="ATM75" s="69"/>
      <c r="ATN75" s="69"/>
      <c r="ATO75" s="69"/>
      <c r="ATP75" s="69"/>
      <c r="ATQ75" s="69"/>
      <c r="ATR75" s="69"/>
      <c r="ATS75" s="69"/>
      <c r="ATT75" s="69"/>
      <c r="ATU75" s="69"/>
      <c r="ATV75" s="69"/>
      <c r="ATW75" s="69"/>
      <c r="ATX75" s="69"/>
      <c r="ATY75" s="69"/>
      <c r="ATZ75" s="69"/>
      <c r="AUA75" s="69"/>
      <c r="AUB75" s="69"/>
      <c r="AUC75" s="69"/>
      <c r="AUD75" s="69"/>
      <c r="AUE75" s="69"/>
      <c r="AUF75" s="69"/>
      <c r="AUG75" s="69"/>
      <c r="AUH75" s="69"/>
      <c r="AUI75" s="69"/>
      <c r="AUJ75" s="69"/>
      <c r="AUK75" s="69"/>
      <c r="AUL75" s="69"/>
      <c r="AUM75" s="69"/>
      <c r="AUN75" s="69"/>
      <c r="AUO75" s="69"/>
      <c r="AUP75" s="69"/>
      <c r="AUQ75" s="69"/>
      <c r="AUR75" s="69"/>
      <c r="AUS75" s="69"/>
      <c r="AUT75" s="69"/>
      <c r="AUU75" s="69"/>
      <c r="AUV75" s="69"/>
      <c r="AUW75" s="69"/>
      <c r="AUX75" s="69"/>
      <c r="AUY75" s="69"/>
      <c r="AUZ75" s="69"/>
      <c r="AVA75" s="69"/>
      <c r="AVB75" s="69"/>
      <c r="AVC75" s="69"/>
      <c r="AVD75" s="69"/>
      <c r="AVE75" s="69"/>
      <c r="AVF75" s="69"/>
      <c r="AVG75" s="69"/>
      <c r="AVH75" s="69"/>
      <c r="AVI75" s="69"/>
      <c r="AVJ75" s="69"/>
      <c r="AVK75" s="69"/>
      <c r="AVL75" s="69"/>
      <c r="AVM75" s="69"/>
      <c r="AVN75" s="69"/>
      <c r="AVO75" s="69"/>
      <c r="AVP75" s="69"/>
      <c r="AVQ75" s="69"/>
      <c r="AVR75" s="69"/>
      <c r="AVS75" s="69"/>
      <c r="AVT75" s="69"/>
      <c r="AVU75" s="69"/>
      <c r="AVV75" s="69"/>
      <c r="AVW75" s="69"/>
      <c r="AVX75" s="69"/>
      <c r="AVY75" s="69"/>
      <c r="AVZ75" s="69"/>
      <c r="AWA75" s="69"/>
      <c r="AWB75" s="69"/>
      <c r="AWC75" s="69"/>
      <c r="AWD75" s="69"/>
      <c r="AWE75" s="69"/>
      <c r="AWF75" s="69"/>
      <c r="AWG75" s="69"/>
      <c r="AWH75" s="69"/>
      <c r="AWI75" s="69"/>
      <c r="AWJ75" s="69"/>
      <c r="AWK75" s="69"/>
      <c r="AWL75" s="69"/>
      <c r="AWM75" s="69"/>
      <c r="AWN75" s="69"/>
      <c r="AWO75" s="69"/>
      <c r="AWP75" s="69"/>
      <c r="AWQ75" s="69"/>
      <c r="AWR75" s="69"/>
      <c r="AWS75" s="69"/>
      <c r="AWT75" s="69"/>
      <c r="AWU75" s="69"/>
      <c r="AWV75" s="69"/>
      <c r="AWW75" s="69"/>
      <c r="AWX75" s="69"/>
      <c r="AWY75" s="69"/>
      <c r="AWZ75" s="69"/>
      <c r="AXA75" s="69"/>
      <c r="AXB75" s="69"/>
      <c r="AXC75" s="69"/>
      <c r="AXD75" s="69"/>
      <c r="AXE75" s="69"/>
      <c r="AXF75" s="69"/>
      <c r="AXG75" s="69"/>
      <c r="AXH75" s="69"/>
      <c r="AXI75" s="69"/>
      <c r="AXJ75" s="69"/>
      <c r="AXK75" s="69"/>
      <c r="AXL75" s="69"/>
      <c r="AXM75" s="69"/>
      <c r="AXN75" s="69"/>
      <c r="AXO75" s="69"/>
      <c r="AXP75" s="69"/>
      <c r="AXQ75" s="69"/>
      <c r="AXR75" s="69"/>
      <c r="AXS75" s="69"/>
      <c r="AXT75" s="69"/>
      <c r="AXU75" s="69"/>
      <c r="AXV75" s="69"/>
      <c r="AXW75" s="69"/>
      <c r="AXX75" s="69"/>
      <c r="AXY75" s="69"/>
      <c r="AXZ75" s="69"/>
      <c r="AYA75" s="69"/>
      <c r="AYB75" s="69"/>
      <c r="AYC75" s="69"/>
      <c r="AYD75" s="69"/>
      <c r="AYE75" s="69"/>
      <c r="AYF75" s="69"/>
      <c r="AYG75" s="69"/>
      <c r="AYH75" s="69"/>
      <c r="AYI75" s="69"/>
      <c r="AYJ75" s="69"/>
      <c r="AYK75" s="69"/>
      <c r="AYL75" s="69"/>
      <c r="AYM75" s="69"/>
      <c r="AYN75" s="69"/>
      <c r="AYO75" s="69"/>
      <c r="AYP75" s="69"/>
      <c r="AYQ75" s="69"/>
      <c r="AYR75" s="69"/>
      <c r="AYS75" s="69"/>
      <c r="AYT75" s="69"/>
      <c r="AYU75" s="69"/>
      <c r="AYV75" s="69"/>
      <c r="AYW75" s="69"/>
      <c r="AYX75" s="69"/>
      <c r="AYY75" s="69"/>
      <c r="AYZ75" s="69"/>
      <c r="AZA75" s="69"/>
      <c r="AZB75" s="69"/>
      <c r="AZC75" s="69"/>
      <c r="AZD75" s="69"/>
      <c r="AZE75" s="69"/>
      <c r="AZF75" s="69"/>
      <c r="AZG75" s="69"/>
      <c r="AZH75" s="69"/>
      <c r="AZI75" s="69"/>
      <c r="AZJ75" s="69"/>
      <c r="AZK75" s="69"/>
      <c r="AZL75" s="69"/>
      <c r="AZM75" s="69"/>
      <c r="AZN75" s="69"/>
      <c r="AZO75" s="69"/>
      <c r="AZP75" s="69"/>
      <c r="AZQ75" s="69"/>
      <c r="AZR75" s="69"/>
      <c r="AZS75" s="69"/>
      <c r="AZT75" s="69"/>
      <c r="AZU75" s="69"/>
      <c r="AZV75" s="69"/>
      <c r="AZW75" s="69"/>
      <c r="AZX75" s="69"/>
      <c r="AZY75" s="69"/>
      <c r="AZZ75" s="69"/>
      <c r="BAA75" s="69"/>
      <c r="BAB75" s="69"/>
      <c r="BAC75" s="69"/>
      <c r="BAD75" s="69"/>
      <c r="BAE75" s="69"/>
      <c r="BAF75" s="69"/>
      <c r="BAG75" s="69"/>
      <c r="BAH75" s="69"/>
      <c r="BAI75" s="69"/>
      <c r="BAJ75" s="69"/>
      <c r="BAK75" s="69"/>
      <c r="BAL75" s="69"/>
      <c r="BAM75" s="69"/>
      <c r="BAN75" s="69"/>
      <c r="BAO75" s="69"/>
      <c r="BAP75" s="69"/>
      <c r="BAQ75" s="69"/>
      <c r="BAR75" s="69"/>
      <c r="BAS75" s="69"/>
      <c r="BAT75" s="69"/>
      <c r="BAU75" s="69"/>
      <c r="BAV75" s="69"/>
      <c r="BAW75" s="69"/>
      <c r="BAX75" s="69"/>
      <c r="BAY75" s="69"/>
      <c r="BAZ75" s="69"/>
      <c r="BBA75" s="69"/>
      <c r="BBB75" s="69"/>
      <c r="BBC75" s="69"/>
      <c r="BBD75" s="69"/>
      <c r="BBE75" s="69"/>
      <c r="BBF75" s="69"/>
      <c r="BBG75" s="69"/>
      <c r="BBH75" s="69"/>
      <c r="BBI75" s="69"/>
      <c r="BBJ75" s="69"/>
      <c r="BBK75" s="69"/>
      <c r="BBL75" s="69"/>
      <c r="BBM75" s="69"/>
      <c r="BBN75" s="69"/>
      <c r="BBO75" s="69"/>
      <c r="BBP75" s="69"/>
      <c r="BBQ75" s="69"/>
      <c r="BBR75" s="69"/>
      <c r="BBS75" s="69"/>
      <c r="BBT75" s="69"/>
      <c r="BBU75" s="69"/>
      <c r="BBV75" s="69"/>
      <c r="BBW75" s="69"/>
      <c r="BBX75" s="69"/>
      <c r="BBY75" s="69"/>
      <c r="BBZ75" s="69"/>
      <c r="BCA75" s="69"/>
      <c r="BCB75" s="69"/>
      <c r="BCC75" s="69"/>
      <c r="BCD75" s="69"/>
      <c r="BCE75" s="69"/>
      <c r="BCF75" s="69"/>
      <c r="BCG75" s="69"/>
      <c r="BCH75" s="69"/>
      <c r="BCI75" s="69"/>
      <c r="BCJ75" s="69"/>
      <c r="BCK75" s="69"/>
      <c r="BCL75" s="69"/>
      <c r="BCM75" s="69"/>
      <c r="BCN75" s="69"/>
      <c r="BCO75" s="69"/>
      <c r="BCP75" s="69"/>
      <c r="BCQ75" s="69"/>
      <c r="BCR75" s="69"/>
      <c r="BCS75" s="69"/>
      <c r="BCT75" s="69"/>
      <c r="BCU75" s="69"/>
      <c r="BCV75" s="69"/>
      <c r="BCW75" s="69"/>
      <c r="BCX75" s="69"/>
      <c r="BCY75" s="69"/>
      <c r="BCZ75" s="69"/>
      <c r="BDA75" s="69"/>
      <c r="BDB75" s="69"/>
      <c r="BDC75" s="69"/>
      <c r="BDD75" s="69"/>
      <c r="BDE75" s="69"/>
      <c r="BDF75" s="69"/>
      <c r="BDG75" s="69"/>
      <c r="BDH75" s="69"/>
      <c r="BDI75" s="69"/>
      <c r="BDJ75" s="69"/>
      <c r="BDK75" s="69"/>
      <c r="BDL75" s="69"/>
      <c r="BDM75" s="69"/>
      <c r="BDN75" s="69"/>
      <c r="BDO75" s="69"/>
      <c r="BDP75" s="69"/>
      <c r="BDQ75" s="69"/>
      <c r="BDR75" s="69"/>
      <c r="BDS75" s="69"/>
      <c r="BDT75" s="69"/>
      <c r="BDU75" s="69"/>
      <c r="BDV75" s="69"/>
      <c r="BDW75" s="69"/>
      <c r="BDX75" s="69"/>
      <c r="BDY75" s="69"/>
      <c r="BDZ75" s="69"/>
      <c r="BEA75" s="69"/>
      <c r="BEB75" s="69"/>
      <c r="BEC75" s="69"/>
      <c r="BED75" s="69"/>
      <c r="BEE75" s="69"/>
      <c r="BEF75" s="69"/>
      <c r="BEG75" s="69"/>
      <c r="BEH75" s="69"/>
      <c r="BEI75" s="69"/>
      <c r="BEJ75" s="69"/>
      <c r="BEK75" s="69"/>
      <c r="BEL75" s="69"/>
      <c r="BEM75" s="69"/>
      <c r="BEN75" s="69"/>
      <c r="BEO75" s="69"/>
      <c r="BEP75" s="69"/>
      <c r="BEQ75" s="69"/>
      <c r="BER75" s="69"/>
      <c r="BES75" s="69"/>
      <c r="BET75" s="69"/>
      <c r="BEU75" s="69"/>
      <c r="BEV75" s="69"/>
      <c r="BEW75" s="69"/>
      <c r="BEX75" s="69"/>
      <c r="BEY75" s="69"/>
      <c r="BEZ75" s="69"/>
      <c r="BFA75" s="69"/>
      <c r="BFB75" s="69"/>
      <c r="BFC75" s="69"/>
      <c r="BFD75" s="69"/>
      <c r="BFE75" s="69"/>
      <c r="BFF75" s="69"/>
      <c r="BFG75" s="69"/>
      <c r="BFH75" s="69"/>
      <c r="BFI75" s="69"/>
      <c r="BFJ75" s="69"/>
      <c r="BFK75" s="69"/>
      <c r="BFL75" s="69"/>
      <c r="BFM75" s="69"/>
      <c r="BFN75" s="69"/>
      <c r="BFO75" s="69"/>
      <c r="BFP75" s="69"/>
      <c r="BFQ75" s="69"/>
      <c r="BFR75" s="69"/>
      <c r="BFS75" s="69"/>
      <c r="BFT75" s="69"/>
      <c r="BFU75" s="69"/>
      <c r="BFV75" s="69"/>
      <c r="BFW75" s="69"/>
      <c r="BFX75" s="69"/>
      <c r="BFY75" s="69"/>
      <c r="BFZ75" s="69"/>
      <c r="BGA75" s="69"/>
      <c r="BGB75" s="69"/>
      <c r="BGC75" s="69"/>
      <c r="BGD75" s="69"/>
      <c r="BGE75" s="69"/>
      <c r="BGF75" s="69"/>
      <c r="BGG75" s="69"/>
      <c r="BGH75" s="69"/>
      <c r="BGI75" s="69"/>
      <c r="BGJ75" s="69"/>
      <c r="BGK75" s="69"/>
      <c r="BGL75" s="69"/>
      <c r="BGM75" s="69"/>
      <c r="BGN75" s="69"/>
      <c r="BGO75" s="69"/>
      <c r="BGP75" s="69"/>
      <c r="BGQ75" s="69"/>
      <c r="BGR75" s="69"/>
      <c r="BGS75" s="69"/>
      <c r="BGT75" s="69"/>
      <c r="BGU75" s="69"/>
      <c r="BGV75" s="69"/>
      <c r="BGW75" s="69"/>
      <c r="BGX75" s="69"/>
      <c r="BGY75" s="69"/>
      <c r="BGZ75" s="69"/>
      <c r="BHA75" s="69"/>
      <c r="BHB75" s="69"/>
      <c r="BHC75" s="69"/>
      <c r="BHD75" s="69"/>
      <c r="BHE75" s="69"/>
      <c r="BHF75" s="69"/>
      <c r="BHG75" s="69"/>
      <c r="BHH75" s="69"/>
      <c r="BHI75" s="69"/>
      <c r="BHJ75" s="69"/>
      <c r="BHK75" s="69"/>
      <c r="BHL75" s="69"/>
      <c r="BHM75" s="69"/>
      <c r="BHN75" s="69"/>
      <c r="BHO75" s="69"/>
      <c r="BHP75" s="69"/>
      <c r="BHQ75" s="69"/>
      <c r="BHR75" s="69"/>
      <c r="BHS75" s="69"/>
      <c r="BHT75" s="69"/>
      <c r="BHU75" s="69"/>
      <c r="BHV75" s="69"/>
      <c r="BHW75" s="69"/>
      <c r="BHX75" s="69"/>
      <c r="BHY75" s="69"/>
      <c r="BHZ75" s="69"/>
      <c r="BIA75" s="69"/>
      <c r="BIB75" s="69"/>
      <c r="BIC75" s="69"/>
      <c r="BID75" s="69"/>
      <c r="BIE75" s="69"/>
      <c r="BIF75" s="69"/>
      <c r="BIG75" s="69"/>
      <c r="BIH75" s="69"/>
      <c r="BII75" s="69"/>
      <c r="BIJ75" s="69"/>
      <c r="BIK75" s="69"/>
      <c r="BIL75" s="69"/>
      <c r="BIM75" s="69"/>
      <c r="BIN75" s="69"/>
      <c r="BIO75" s="69"/>
      <c r="BIP75" s="69"/>
      <c r="BIQ75" s="69"/>
      <c r="BIR75" s="69"/>
      <c r="BIS75" s="69"/>
      <c r="BIT75" s="69"/>
      <c r="BIU75" s="69"/>
      <c r="BIV75" s="69"/>
      <c r="BIW75" s="69"/>
      <c r="BIX75" s="69"/>
      <c r="BIY75" s="69"/>
      <c r="BIZ75" s="69"/>
      <c r="BJA75" s="69"/>
      <c r="BJB75" s="69"/>
      <c r="BJC75" s="69"/>
      <c r="BJD75" s="69"/>
      <c r="BJE75" s="69"/>
      <c r="BJF75" s="69"/>
      <c r="BJG75" s="69"/>
      <c r="BJH75" s="69"/>
      <c r="BJI75" s="69"/>
      <c r="BJJ75" s="69"/>
      <c r="BJK75" s="69"/>
      <c r="BJL75" s="69"/>
      <c r="BJM75" s="69"/>
      <c r="BJN75" s="69"/>
      <c r="BJO75" s="69"/>
      <c r="BJP75" s="69"/>
      <c r="BJQ75" s="69"/>
      <c r="BJR75" s="69"/>
      <c r="BJS75" s="69"/>
      <c r="BJT75" s="69"/>
      <c r="BJU75" s="69"/>
      <c r="BJV75" s="69"/>
      <c r="BJW75" s="69"/>
      <c r="BJX75" s="69"/>
      <c r="BJY75" s="69"/>
      <c r="BJZ75" s="69"/>
      <c r="BKA75" s="69"/>
      <c r="BKB75" s="69"/>
      <c r="BKC75" s="69"/>
      <c r="BKD75" s="69"/>
      <c r="BKE75" s="69"/>
      <c r="BKF75" s="69"/>
      <c r="BKG75" s="69"/>
      <c r="BKH75" s="69"/>
      <c r="BKI75" s="69"/>
      <c r="BKJ75" s="69"/>
      <c r="BKK75" s="69"/>
      <c r="BKL75" s="69"/>
      <c r="BKM75" s="69"/>
      <c r="BKN75" s="69"/>
      <c r="BKO75" s="69"/>
      <c r="BKP75" s="69"/>
      <c r="BKQ75" s="69"/>
      <c r="BKR75" s="69"/>
      <c r="BKS75" s="69"/>
      <c r="BKT75" s="69"/>
      <c r="BKU75" s="69"/>
      <c r="BKV75" s="69"/>
      <c r="BKW75" s="69"/>
      <c r="BKX75" s="69"/>
      <c r="BKY75" s="69"/>
      <c r="BKZ75" s="69"/>
      <c r="BLA75" s="69"/>
      <c r="BLB75" s="69"/>
      <c r="BLC75" s="69"/>
      <c r="BLD75" s="69"/>
      <c r="BLE75" s="69"/>
      <c r="BLF75" s="69"/>
      <c r="BLG75" s="69"/>
      <c r="BLH75" s="69"/>
      <c r="BLI75" s="69"/>
      <c r="BLJ75" s="69"/>
      <c r="BLK75" s="69"/>
      <c r="BLL75" s="69"/>
      <c r="BLM75" s="69"/>
      <c r="BLN75" s="69"/>
      <c r="BLO75" s="69"/>
      <c r="BLP75" s="69"/>
      <c r="BLQ75" s="69"/>
      <c r="BLR75" s="69"/>
      <c r="BLS75" s="69"/>
      <c r="BLT75" s="69"/>
      <c r="BLU75" s="69"/>
      <c r="BLV75" s="69"/>
      <c r="BLW75" s="69"/>
      <c r="BLX75" s="69"/>
      <c r="BLY75" s="69"/>
      <c r="BLZ75" s="69"/>
      <c r="BMA75" s="69"/>
      <c r="BMB75" s="69"/>
      <c r="BMC75" s="69"/>
      <c r="BMD75" s="69"/>
      <c r="BME75" s="69"/>
      <c r="BMF75" s="69"/>
      <c r="BMG75" s="69"/>
      <c r="BMH75" s="69"/>
      <c r="BMI75" s="69"/>
      <c r="BMJ75" s="69"/>
      <c r="BMK75" s="69"/>
      <c r="BML75" s="69"/>
      <c r="BMM75" s="69"/>
      <c r="BMN75" s="69"/>
      <c r="BMO75" s="69"/>
      <c r="BMP75" s="69"/>
      <c r="BMQ75" s="69"/>
      <c r="BMR75" s="69"/>
      <c r="BMS75" s="69"/>
      <c r="BMT75" s="69"/>
      <c r="BMU75" s="69"/>
      <c r="BMV75" s="69"/>
      <c r="BMW75" s="69"/>
      <c r="BMX75" s="69"/>
      <c r="BMY75" s="69"/>
      <c r="BMZ75" s="69"/>
      <c r="BNA75" s="69"/>
      <c r="BNB75" s="69"/>
      <c r="BNC75" s="69"/>
      <c r="BND75" s="69"/>
      <c r="BNE75" s="69"/>
      <c r="BNF75" s="69"/>
      <c r="BNG75" s="69"/>
      <c r="BNH75" s="69"/>
      <c r="BNI75" s="69"/>
      <c r="BNJ75" s="69"/>
      <c r="BNK75" s="69"/>
      <c r="BNL75" s="69"/>
      <c r="BNM75" s="69"/>
      <c r="BNN75" s="69"/>
      <c r="BNO75" s="69"/>
      <c r="BNP75" s="69"/>
      <c r="BNQ75" s="69"/>
      <c r="BNR75" s="69"/>
      <c r="BNS75" s="69"/>
      <c r="BNT75" s="69"/>
      <c r="BNU75" s="69"/>
      <c r="BNV75" s="69"/>
      <c r="BNW75" s="69"/>
      <c r="BNX75" s="69"/>
      <c r="BNY75" s="69"/>
      <c r="BNZ75" s="69"/>
      <c r="BOA75" s="69"/>
      <c r="BOB75" s="69"/>
      <c r="BOC75" s="69"/>
      <c r="BOD75" s="69"/>
      <c r="BOE75" s="69"/>
      <c r="BOF75" s="69"/>
      <c r="BOG75" s="69"/>
      <c r="BOH75" s="69"/>
      <c r="BOI75" s="69"/>
      <c r="BOJ75" s="69"/>
      <c r="BOK75" s="69"/>
      <c r="BOL75" s="69"/>
      <c r="BOM75" s="69"/>
      <c r="BON75" s="69"/>
      <c r="BOO75" s="69"/>
      <c r="BOP75" s="69"/>
      <c r="BOQ75" s="69"/>
      <c r="BOR75" s="69"/>
      <c r="BOS75" s="69"/>
      <c r="BOT75" s="69"/>
      <c r="BOU75" s="69"/>
      <c r="BOV75" s="69"/>
      <c r="BOW75" s="69"/>
      <c r="BOX75" s="69"/>
      <c r="BOY75" s="69"/>
      <c r="BOZ75" s="69"/>
      <c r="BPA75" s="69"/>
      <c r="BPB75" s="69"/>
      <c r="BPC75" s="69"/>
      <c r="BPD75" s="69"/>
      <c r="BPE75" s="69"/>
      <c r="BPF75" s="69"/>
      <c r="BPG75" s="69"/>
      <c r="BPH75" s="69"/>
      <c r="BPI75" s="69"/>
      <c r="BPJ75" s="69"/>
      <c r="BPK75" s="69"/>
      <c r="BPL75" s="69"/>
      <c r="BPM75" s="69"/>
      <c r="BPN75" s="69"/>
      <c r="BPO75" s="69"/>
      <c r="BPP75" s="69"/>
      <c r="BPQ75" s="69"/>
      <c r="BPR75" s="69"/>
      <c r="BPS75" s="69"/>
      <c r="BPT75" s="69"/>
      <c r="BPU75" s="69"/>
      <c r="BPV75" s="69"/>
      <c r="BPW75" s="69"/>
      <c r="BPX75" s="69"/>
      <c r="BPY75" s="69"/>
      <c r="BPZ75" s="69"/>
      <c r="BQA75" s="69"/>
      <c r="BQB75" s="69"/>
      <c r="BQC75" s="69"/>
      <c r="BQD75" s="69"/>
      <c r="BQE75" s="69"/>
      <c r="BQF75" s="69"/>
      <c r="BQG75" s="69"/>
      <c r="BQH75" s="69"/>
      <c r="BQI75" s="69"/>
      <c r="BQJ75" s="69"/>
      <c r="BQK75" s="69"/>
      <c r="BQL75" s="69"/>
      <c r="BQM75" s="69"/>
      <c r="BQN75" s="69"/>
      <c r="BQO75" s="69"/>
      <c r="BQP75" s="69"/>
      <c r="BQQ75" s="69"/>
      <c r="BQR75" s="69"/>
      <c r="BQS75" s="69"/>
      <c r="BQT75" s="69"/>
      <c r="BQU75" s="69"/>
      <c r="BQV75" s="69"/>
      <c r="BQW75" s="69"/>
      <c r="BQX75" s="69"/>
      <c r="BQY75" s="69"/>
      <c r="BQZ75" s="69"/>
      <c r="BRA75" s="69"/>
      <c r="BRB75" s="69"/>
      <c r="BRC75" s="69"/>
      <c r="BRD75" s="69"/>
      <c r="BRE75" s="69"/>
      <c r="BRF75" s="69"/>
      <c r="BRG75" s="69"/>
      <c r="BRH75" s="69"/>
      <c r="BRI75" s="69"/>
      <c r="BRJ75" s="69"/>
      <c r="BRK75" s="69"/>
      <c r="BRL75" s="69"/>
      <c r="BRM75" s="69"/>
      <c r="BRN75" s="69"/>
      <c r="BRO75" s="69"/>
      <c r="BRP75" s="69"/>
      <c r="BRQ75" s="69"/>
      <c r="BRR75" s="69"/>
      <c r="BRS75" s="69"/>
      <c r="BRT75" s="69"/>
      <c r="BRU75" s="69"/>
      <c r="BRV75" s="69"/>
      <c r="BRW75" s="69"/>
      <c r="BRX75" s="69"/>
      <c r="BRY75" s="69"/>
      <c r="BRZ75" s="69"/>
      <c r="BSA75" s="69"/>
      <c r="BSB75" s="69"/>
      <c r="BSC75" s="69"/>
      <c r="BSD75" s="69"/>
      <c r="BSE75" s="69"/>
      <c r="BSF75" s="69"/>
      <c r="BSG75" s="69"/>
      <c r="BSH75" s="69"/>
      <c r="BSI75" s="69"/>
      <c r="BSJ75" s="69"/>
      <c r="BSK75" s="69"/>
      <c r="BSL75" s="69"/>
      <c r="BSM75" s="69"/>
      <c r="BSN75" s="69"/>
      <c r="BSO75" s="69"/>
      <c r="BSP75" s="69"/>
      <c r="BSQ75" s="69"/>
      <c r="BSR75" s="69"/>
      <c r="BSS75" s="69"/>
      <c r="BST75" s="69"/>
      <c r="BSU75" s="69"/>
      <c r="BSV75" s="69"/>
      <c r="BSW75" s="69"/>
      <c r="BSX75" s="69"/>
      <c r="BSY75" s="69"/>
      <c r="BSZ75" s="69"/>
      <c r="BTA75" s="69"/>
      <c r="BTB75" s="69"/>
      <c r="BTC75" s="69"/>
      <c r="BTD75" s="69"/>
      <c r="BTE75" s="69"/>
      <c r="BTF75" s="69"/>
      <c r="BTG75" s="69"/>
      <c r="BTH75" s="69"/>
      <c r="BTI75" s="69"/>
      <c r="BTJ75" s="69"/>
      <c r="BTK75" s="69"/>
      <c r="BTL75" s="69"/>
      <c r="BTM75" s="69"/>
      <c r="BTN75" s="69"/>
      <c r="BTO75" s="69"/>
      <c r="BTP75" s="69"/>
      <c r="BTQ75" s="69"/>
      <c r="BTR75" s="69"/>
      <c r="BTS75" s="69"/>
      <c r="BTT75" s="69"/>
      <c r="BTU75" s="69"/>
      <c r="BTV75" s="69"/>
      <c r="BTW75" s="69"/>
      <c r="BTX75" s="69"/>
      <c r="BTY75" s="69"/>
      <c r="BTZ75" s="69"/>
      <c r="BUA75" s="69"/>
      <c r="BUB75" s="69"/>
      <c r="BUC75" s="69"/>
      <c r="BUD75" s="69"/>
      <c r="BUE75" s="69"/>
      <c r="BUF75" s="69"/>
      <c r="BUG75" s="69"/>
      <c r="BUH75" s="69"/>
      <c r="BUI75" s="69"/>
      <c r="BUJ75" s="69"/>
      <c r="BUK75" s="69"/>
      <c r="BUL75" s="69"/>
      <c r="BUM75" s="69"/>
      <c r="BUN75" s="69"/>
      <c r="BUO75" s="69"/>
      <c r="BUP75" s="69"/>
      <c r="BUQ75" s="69"/>
      <c r="BUR75" s="69"/>
      <c r="BUS75" s="69"/>
      <c r="BUT75" s="69"/>
      <c r="BUU75" s="69"/>
      <c r="BUV75" s="69"/>
      <c r="BUW75" s="69"/>
      <c r="BUX75" s="69"/>
      <c r="BUY75" s="69"/>
      <c r="BUZ75" s="69"/>
      <c r="BVA75" s="69"/>
      <c r="BVB75" s="69"/>
      <c r="BVC75" s="69"/>
      <c r="BVD75" s="69"/>
      <c r="BVE75" s="69"/>
      <c r="BVF75" s="69"/>
      <c r="BVG75" s="69"/>
      <c r="BVH75" s="69"/>
      <c r="BVI75" s="69"/>
      <c r="BVJ75" s="69"/>
      <c r="BVK75" s="69"/>
      <c r="BVL75" s="69"/>
      <c r="BVM75" s="69"/>
      <c r="BVN75" s="69"/>
      <c r="BVO75" s="69"/>
      <c r="BVP75" s="69"/>
      <c r="BVQ75" s="69"/>
      <c r="BVR75" s="69"/>
      <c r="BVS75" s="69"/>
      <c r="BVT75" s="69"/>
      <c r="BVU75" s="69"/>
      <c r="BVV75" s="69"/>
      <c r="BVW75" s="69"/>
      <c r="BVX75" s="69"/>
      <c r="BVY75" s="69"/>
      <c r="BVZ75" s="69"/>
      <c r="BWA75" s="69"/>
      <c r="BWB75" s="69"/>
      <c r="BWC75" s="69"/>
      <c r="BWD75" s="69"/>
      <c r="BWE75" s="69"/>
      <c r="BWF75" s="69"/>
      <c r="BWG75" s="69"/>
      <c r="BWH75" s="69"/>
      <c r="BWI75" s="69"/>
      <c r="BWJ75" s="69"/>
      <c r="BWK75" s="69"/>
      <c r="BWL75" s="69"/>
      <c r="BWM75" s="69"/>
      <c r="BWN75" s="69"/>
      <c r="BWO75" s="69"/>
      <c r="BWP75" s="69"/>
      <c r="BWQ75" s="69"/>
      <c r="BWR75" s="69"/>
      <c r="BWS75" s="69"/>
      <c r="BWT75" s="69"/>
      <c r="BWU75" s="69"/>
      <c r="BWV75" s="69"/>
      <c r="BWW75" s="69"/>
      <c r="BWX75" s="69"/>
      <c r="BWY75" s="69"/>
      <c r="BWZ75" s="69"/>
      <c r="BXA75" s="69"/>
      <c r="BXB75" s="69"/>
      <c r="BXC75" s="69"/>
      <c r="BXD75" s="69"/>
      <c r="BXE75" s="69"/>
      <c r="BXF75" s="69"/>
      <c r="BXG75" s="69"/>
      <c r="BXH75" s="69"/>
      <c r="BXI75" s="69"/>
      <c r="BXJ75" s="69"/>
      <c r="BXK75" s="69"/>
      <c r="BXL75" s="69"/>
      <c r="BXM75" s="69"/>
      <c r="BXN75" s="69"/>
      <c r="BXO75" s="69"/>
      <c r="BXP75" s="69"/>
      <c r="BXQ75" s="69"/>
      <c r="BXR75" s="69"/>
      <c r="BXS75" s="69"/>
      <c r="BXT75" s="69"/>
      <c r="BXU75" s="69"/>
      <c r="BXV75" s="69"/>
      <c r="BXW75" s="69"/>
      <c r="BXX75" s="69"/>
      <c r="BXY75" s="69"/>
      <c r="BXZ75" s="69"/>
      <c r="BYA75" s="69"/>
      <c r="BYB75" s="69"/>
      <c r="BYC75" s="69"/>
      <c r="BYD75" s="69"/>
      <c r="BYE75" s="69"/>
      <c r="BYF75" s="69"/>
      <c r="BYG75" s="69"/>
      <c r="BYH75" s="69"/>
      <c r="BYI75" s="69"/>
      <c r="BYJ75" s="69"/>
      <c r="BYK75" s="69"/>
      <c r="BYL75" s="69"/>
      <c r="BYM75" s="69"/>
      <c r="BYN75" s="69"/>
      <c r="BYO75" s="69"/>
      <c r="BYP75" s="69"/>
      <c r="BYQ75" s="69"/>
      <c r="BYR75" s="69"/>
      <c r="BYS75" s="69"/>
      <c r="BYT75" s="69"/>
      <c r="BYU75" s="69"/>
      <c r="BYV75" s="69"/>
      <c r="BYW75" s="69"/>
      <c r="BYX75" s="69"/>
      <c r="BYY75" s="69"/>
      <c r="BYZ75" s="69"/>
      <c r="BZA75" s="69"/>
      <c r="BZB75" s="69"/>
      <c r="BZC75" s="69"/>
      <c r="BZD75" s="69"/>
      <c r="BZE75" s="69"/>
      <c r="BZF75" s="69"/>
      <c r="BZG75" s="69"/>
      <c r="BZH75" s="69"/>
      <c r="BZI75" s="69"/>
      <c r="BZJ75" s="69"/>
      <c r="BZK75" s="69"/>
      <c r="BZL75" s="69"/>
      <c r="BZM75" s="69"/>
      <c r="BZN75" s="69"/>
      <c r="BZO75" s="69"/>
      <c r="BZP75" s="69"/>
      <c r="BZQ75" s="69"/>
      <c r="BZR75" s="69"/>
      <c r="BZS75" s="69"/>
      <c r="BZT75" s="69"/>
      <c r="BZU75" s="69"/>
      <c r="BZV75" s="69"/>
      <c r="BZW75" s="69"/>
      <c r="BZX75" s="69"/>
      <c r="BZY75" s="69"/>
      <c r="BZZ75" s="69"/>
      <c r="CAA75" s="69"/>
      <c r="CAB75" s="69"/>
      <c r="CAC75" s="69"/>
      <c r="CAD75" s="69"/>
      <c r="CAE75" s="69"/>
      <c r="CAF75" s="69"/>
      <c r="CAG75" s="69"/>
      <c r="CAH75" s="69"/>
      <c r="CAI75" s="69"/>
      <c r="CAJ75" s="69"/>
      <c r="CAK75" s="69"/>
      <c r="CAL75" s="69"/>
      <c r="CAM75" s="69"/>
      <c r="CAN75" s="69"/>
      <c r="CAO75" s="69"/>
      <c r="CAP75" s="69"/>
      <c r="CAQ75" s="69"/>
      <c r="CAR75" s="69"/>
      <c r="CAS75" s="69"/>
      <c r="CAT75" s="69"/>
      <c r="CAU75" s="69"/>
      <c r="CAV75" s="69"/>
      <c r="CAW75" s="69"/>
      <c r="CAX75" s="69"/>
      <c r="CAY75" s="69"/>
      <c r="CAZ75" s="69"/>
      <c r="CBA75" s="69"/>
      <c r="CBB75" s="69"/>
      <c r="CBC75" s="69"/>
      <c r="CBD75" s="69"/>
      <c r="CBE75" s="69"/>
      <c r="CBF75" s="69"/>
      <c r="CBG75" s="69"/>
      <c r="CBH75" s="69"/>
      <c r="CBI75" s="69"/>
      <c r="CBJ75" s="69"/>
      <c r="CBK75" s="69"/>
      <c r="CBL75" s="69"/>
      <c r="CBM75" s="69"/>
      <c r="CBN75" s="69"/>
      <c r="CBO75" s="69"/>
      <c r="CBP75" s="69"/>
      <c r="CBQ75" s="69"/>
      <c r="CBR75" s="69"/>
      <c r="CBS75" s="69"/>
      <c r="CBT75" s="69"/>
      <c r="CBU75" s="69"/>
      <c r="CBV75" s="69"/>
      <c r="CBW75" s="69"/>
      <c r="CBX75" s="69"/>
      <c r="CBY75" s="69"/>
      <c r="CBZ75" s="69"/>
      <c r="CCA75" s="69"/>
      <c r="CCB75" s="69"/>
      <c r="CCC75" s="69"/>
      <c r="CCD75" s="69"/>
      <c r="CCE75" s="69"/>
      <c r="CCF75" s="69"/>
      <c r="CCG75" s="69"/>
      <c r="CCH75" s="69"/>
      <c r="CCI75" s="69"/>
      <c r="CCJ75" s="69"/>
      <c r="CCK75" s="69"/>
      <c r="CCL75" s="69"/>
      <c r="CCM75" s="69"/>
      <c r="CCN75" s="69"/>
      <c r="CCO75" s="69"/>
      <c r="CCP75" s="69"/>
      <c r="CCQ75" s="69"/>
      <c r="CCR75" s="69"/>
      <c r="CCS75" s="69"/>
      <c r="CCT75" s="69"/>
      <c r="CCU75" s="69"/>
      <c r="CCV75" s="69"/>
      <c r="CCW75" s="69"/>
      <c r="CCX75" s="69"/>
      <c r="CCY75" s="69"/>
      <c r="CCZ75" s="69"/>
      <c r="CDA75" s="69"/>
      <c r="CDB75" s="69"/>
      <c r="CDC75" s="69"/>
      <c r="CDD75" s="69"/>
      <c r="CDE75" s="69"/>
      <c r="CDF75" s="69"/>
      <c r="CDG75" s="69"/>
      <c r="CDH75" s="69"/>
      <c r="CDI75" s="69"/>
      <c r="CDJ75" s="69"/>
      <c r="CDK75" s="69"/>
      <c r="CDL75" s="69"/>
      <c r="CDM75" s="69"/>
      <c r="CDN75" s="69"/>
      <c r="CDO75" s="69"/>
      <c r="CDP75" s="69"/>
      <c r="CDQ75" s="69"/>
      <c r="CDR75" s="69"/>
      <c r="CDS75" s="69"/>
      <c r="CDT75" s="69"/>
      <c r="CDU75" s="69"/>
      <c r="CDV75" s="69"/>
      <c r="CDW75" s="69"/>
      <c r="CDX75" s="69"/>
      <c r="CDY75" s="69"/>
      <c r="CDZ75" s="69"/>
      <c r="CEA75" s="69"/>
      <c r="CEB75" s="69"/>
      <c r="CEC75" s="69"/>
      <c r="CED75" s="69"/>
      <c r="CEE75" s="69"/>
      <c r="CEF75" s="69"/>
      <c r="CEG75" s="69"/>
      <c r="CEH75" s="69"/>
      <c r="CEI75" s="69"/>
      <c r="CEJ75" s="69"/>
      <c r="CEK75" s="69"/>
      <c r="CEL75" s="69"/>
      <c r="CEM75" s="69"/>
      <c r="CEN75" s="69"/>
      <c r="CEO75" s="69"/>
      <c r="CEP75" s="69"/>
      <c r="CEQ75" s="69"/>
      <c r="CER75" s="69"/>
      <c r="CES75" s="69"/>
      <c r="CET75" s="69"/>
      <c r="CEU75" s="69"/>
      <c r="CEV75" s="69"/>
      <c r="CEW75" s="69"/>
      <c r="CEX75" s="69"/>
      <c r="CEY75" s="69"/>
      <c r="CEZ75" s="69"/>
      <c r="CFA75" s="69"/>
      <c r="CFB75" s="69"/>
      <c r="CFC75" s="69"/>
      <c r="CFD75" s="69"/>
      <c r="CFE75" s="69"/>
      <c r="CFF75" s="69"/>
      <c r="CFG75" s="69"/>
      <c r="CFH75" s="69"/>
      <c r="CFI75" s="69"/>
      <c r="CFJ75" s="69"/>
      <c r="CFK75" s="69"/>
      <c r="CFL75" s="69"/>
      <c r="CFM75" s="69"/>
      <c r="CFN75" s="69"/>
      <c r="CFO75" s="69"/>
      <c r="CFP75" s="69"/>
      <c r="CFQ75" s="69"/>
      <c r="CFR75" s="69"/>
      <c r="CFS75" s="69"/>
      <c r="CFT75" s="69"/>
      <c r="CFU75" s="69"/>
      <c r="CFV75" s="69"/>
      <c r="CFW75" s="69"/>
      <c r="CFX75" s="69"/>
      <c r="CFY75" s="69"/>
      <c r="CFZ75" s="69"/>
      <c r="CGA75" s="69"/>
      <c r="CGB75" s="69"/>
      <c r="CGC75" s="69"/>
      <c r="CGD75" s="69"/>
      <c r="CGE75" s="69"/>
      <c r="CGF75" s="69"/>
      <c r="CGG75" s="69"/>
      <c r="CGH75" s="69"/>
      <c r="CGI75" s="69"/>
      <c r="CGJ75" s="69"/>
      <c r="CGK75" s="69"/>
      <c r="CGL75" s="69"/>
      <c r="CGM75" s="69"/>
      <c r="CGN75" s="69"/>
      <c r="CGO75" s="69"/>
      <c r="CGP75" s="69"/>
      <c r="CGQ75" s="69"/>
      <c r="CGR75" s="69"/>
      <c r="CGS75" s="69"/>
      <c r="CGT75" s="69"/>
      <c r="CGU75" s="69"/>
      <c r="CGV75" s="69"/>
      <c r="CGW75" s="69"/>
      <c r="CGX75" s="69"/>
      <c r="CGY75" s="69"/>
      <c r="CGZ75" s="69"/>
      <c r="CHA75" s="69"/>
      <c r="CHB75" s="69"/>
      <c r="CHC75" s="69"/>
      <c r="CHD75" s="69"/>
      <c r="CHE75" s="69"/>
      <c r="CHF75" s="69"/>
      <c r="CHG75" s="69"/>
      <c r="CHH75" s="69"/>
      <c r="CHI75" s="69"/>
      <c r="CHJ75" s="69"/>
      <c r="CHK75" s="69"/>
      <c r="CHL75" s="69"/>
      <c r="CHM75" s="69"/>
      <c r="CHN75" s="69"/>
      <c r="CHO75" s="69"/>
      <c r="CHP75" s="69"/>
      <c r="CHQ75" s="69"/>
      <c r="CHR75" s="69"/>
      <c r="CHS75" s="69"/>
      <c r="CHT75" s="69"/>
      <c r="CHU75" s="69"/>
      <c r="CHV75" s="69"/>
      <c r="CHW75" s="69"/>
      <c r="CHX75" s="69"/>
      <c r="CHY75" s="69"/>
      <c r="CHZ75" s="69"/>
      <c r="CIA75" s="69"/>
      <c r="CIB75" s="69"/>
      <c r="CIC75" s="69"/>
      <c r="CID75" s="69"/>
      <c r="CIE75" s="69"/>
      <c r="CIF75" s="69"/>
      <c r="CIG75" s="69"/>
      <c r="CIH75" s="69"/>
      <c r="CII75" s="69"/>
      <c r="CIJ75" s="69"/>
      <c r="CIK75" s="69"/>
      <c r="CIL75" s="69"/>
      <c r="CIM75" s="69"/>
      <c r="CIN75" s="69"/>
      <c r="CIO75" s="69"/>
      <c r="CIP75" s="69"/>
      <c r="CIQ75" s="69"/>
      <c r="CIR75" s="69"/>
      <c r="CIS75" s="69"/>
      <c r="CIT75" s="69"/>
      <c r="CIU75" s="69"/>
      <c r="CIV75" s="69"/>
      <c r="CIW75" s="69"/>
      <c r="CIX75" s="69"/>
      <c r="CIY75" s="69"/>
      <c r="CIZ75" s="69"/>
      <c r="CJA75" s="69"/>
      <c r="CJB75" s="69"/>
      <c r="CJC75" s="69"/>
      <c r="CJD75" s="69"/>
      <c r="CJE75" s="69"/>
      <c r="CJF75" s="69"/>
      <c r="CJG75" s="69"/>
      <c r="CJH75" s="69"/>
      <c r="CJI75" s="69"/>
      <c r="CJJ75" s="69"/>
      <c r="CJK75" s="69"/>
      <c r="CJL75" s="69"/>
      <c r="CJM75" s="69"/>
      <c r="CJN75" s="69"/>
      <c r="CJO75" s="69"/>
      <c r="CJP75" s="69"/>
      <c r="CJQ75" s="69"/>
      <c r="CJR75" s="69"/>
      <c r="CJS75" s="69"/>
      <c r="CJT75" s="69"/>
      <c r="CJU75" s="69"/>
      <c r="CJV75" s="69"/>
      <c r="CJW75" s="69"/>
      <c r="CJX75" s="69"/>
      <c r="CJY75" s="69"/>
      <c r="CJZ75" s="69"/>
      <c r="CKA75" s="69"/>
      <c r="CKB75" s="69"/>
      <c r="CKC75" s="69"/>
      <c r="CKD75" s="69"/>
      <c r="CKE75" s="69"/>
      <c r="CKF75" s="69"/>
      <c r="CKG75" s="69"/>
      <c r="CKH75" s="69"/>
      <c r="CKI75" s="69"/>
      <c r="CKJ75" s="69"/>
      <c r="CKK75" s="69"/>
      <c r="CKL75" s="69"/>
      <c r="CKM75" s="69"/>
      <c r="CKN75" s="69"/>
      <c r="CKO75" s="69"/>
      <c r="CKP75" s="69"/>
      <c r="CKQ75" s="69"/>
      <c r="CKR75" s="69"/>
      <c r="CKS75" s="69"/>
      <c r="CKT75" s="69"/>
      <c r="CKU75" s="69"/>
      <c r="CKV75" s="69"/>
      <c r="CKW75" s="69"/>
      <c r="CKX75" s="69"/>
      <c r="CKY75" s="69"/>
      <c r="CKZ75" s="69"/>
      <c r="CLA75" s="69"/>
      <c r="CLB75" s="69"/>
      <c r="CLC75" s="69"/>
      <c r="CLD75" s="69"/>
      <c r="CLE75" s="69"/>
      <c r="CLF75" s="69"/>
      <c r="CLG75" s="69"/>
      <c r="CLH75" s="69"/>
      <c r="CLI75" s="69"/>
      <c r="CLJ75" s="69"/>
      <c r="CLK75" s="69"/>
      <c r="CLL75" s="69"/>
      <c r="CLM75" s="69"/>
      <c r="CLN75" s="69"/>
      <c r="CLO75" s="69"/>
      <c r="CLP75" s="69"/>
      <c r="CLQ75" s="69"/>
      <c r="CLR75" s="69"/>
      <c r="CLS75" s="69"/>
      <c r="CLT75" s="69"/>
      <c r="CLU75" s="69"/>
      <c r="CLV75" s="69"/>
      <c r="CLW75" s="69"/>
      <c r="CLX75" s="69"/>
      <c r="CLY75" s="69"/>
      <c r="CLZ75" s="69"/>
      <c r="CMA75" s="69"/>
      <c r="CMB75" s="69"/>
      <c r="CMC75" s="69"/>
      <c r="CMD75" s="69"/>
      <c r="CME75" s="69"/>
      <c r="CMF75" s="69"/>
      <c r="CMG75" s="69"/>
      <c r="CMH75" s="69"/>
      <c r="CMI75" s="69"/>
      <c r="CMJ75" s="69"/>
      <c r="CMK75" s="69"/>
      <c r="CML75" s="69"/>
      <c r="CMM75" s="69"/>
      <c r="CMN75" s="69"/>
      <c r="CMO75" s="69"/>
      <c r="CMP75" s="69"/>
      <c r="CMQ75" s="69"/>
      <c r="CMR75" s="69"/>
      <c r="CMS75" s="69"/>
      <c r="CMT75" s="69"/>
      <c r="CMU75" s="69"/>
      <c r="CMV75" s="69"/>
      <c r="CMW75" s="69"/>
      <c r="CMX75" s="69"/>
      <c r="CMY75" s="69"/>
      <c r="CMZ75" s="69"/>
      <c r="CNA75" s="69"/>
      <c r="CNB75" s="69"/>
      <c r="CNC75" s="69"/>
      <c r="CND75" s="69"/>
      <c r="CNE75" s="69"/>
      <c r="CNF75" s="69"/>
      <c r="CNG75" s="69"/>
      <c r="CNH75" s="69"/>
      <c r="CNI75" s="69"/>
      <c r="CNJ75" s="69"/>
      <c r="CNK75" s="69"/>
      <c r="CNL75" s="69"/>
      <c r="CNM75" s="69"/>
      <c r="CNN75" s="69"/>
      <c r="CNO75" s="69"/>
      <c r="CNP75" s="69"/>
      <c r="CNQ75" s="69"/>
      <c r="CNR75" s="69"/>
      <c r="CNS75" s="69"/>
      <c r="CNT75" s="69"/>
      <c r="CNU75" s="69"/>
      <c r="CNV75" s="69"/>
      <c r="CNW75" s="69"/>
      <c r="CNX75" s="69"/>
      <c r="CNY75" s="69"/>
      <c r="CNZ75" s="69"/>
      <c r="COA75" s="69"/>
      <c r="COB75" s="69"/>
      <c r="COC75" s="69"/>
      <c r="COD75" s="69"/>
      <c r="COE75" s="69"/>
      <c r="COF75" s="69"/>
      <c r="COG75" s="69"/>
      <c r="COH75" s="69"/>
      <c r="COI75" s="69"/>
      <c r="COJ75" s="69"/>
      <c r="COK75" s="69"/>
      <c r="COL75" s="69"/>
      <c r="COM75" s="69"/>
      <c r="CON75" s="69"/>
      <c r="COO75" s="69"/>
      <c r="COP75" s="69"/>
      <c r="COQ75" s="69"/>
      <c r="COR75" s="69"/>
      <c r="COS75" s="69"/>
      <c r="COT75" s="69"/>
      <c r="COU75" s="69"/>
      <c r="COV75" s="69"/>
      <c r="COW75" s="69"/>
      <c r="COX75" s="69"/>
      <c r="COY75" s="69"/>
      <c r="COZ75" s="69"/>
      <c r="CPA75" s="69"/>
      <c r="CPB75" s="69"/>
      <c r="CPC75" s="69"/>
      <c r="CPD75" s="69"/>
      <c r="CPE75" s="69"/>
      <c r="CPF75" s="69"/>
      <c r="CPG75" s="69"/>
      <c r="CPH75" s="69"/>
      <c r="CPI75" s="69"/>
      <c r="CPJ75" s="69"/>
      <c r="CPK75" s="69"/>
      <c r="CPL75" s="69"/>
      <c r="CPM75" s="69"/>
      <c r="CPN75" s="69"/>
      <c r="CPO75" s="69"/>
      <c r="CPP75" s="69"/>
      <c r="CPQ75" s="69"/>
      <c r="CPR75" s="69"/>
      <c r="CPS75" s="69"/>
      <c r="CPT75" s="69"/>
      <c r="CPU75" s="69"/>
      <c r="CPV75" s="69"/>
      <c r="CPW75" s="69"/>
      <c r="CPX75" s="69"/>
      <c r="CPY75" s="69"/>
      <c r="CPZ75" s="69"/>
      <c r="CQA75" s="69"/>
      <c r="CQB75" s="69"/>
      <c r="CQC75" s="69"/>
      <c r="CQD75" s="69"/>
      <c r="CQE75" s="69"/>
      <c r="CQF75" s="69"/>
      <c r="CQG75" s="69"/>
      <c r="CQH75" s="69"/>
      <c r="CQI75" s="69"/>
      <c r="CQJ75" s="69"/>
      <c r="CQK75" s="69"/>
      <c r="CQL75" s="69"/>
      <c r="CQM75" s="69"/>
      <c r="CQN75" s="69"/>
      <c r="CQO75" s="69"/>
      <c r="CQP75" s="69"/>
      <c r="CQQ75" s="69"/>
      <c r="CQR75" s="69"/>
      <c r="CQS75" s="69"/>
      <c r="CQT75" s="69"/>
      <c r="CQU75" s="69"/>
      <c r="CQV75" s="69"/>
      <c r="CQW75" s="69"/>
      <c r="CQX75" s="69"/>
      <c r="CQY75" s="69"/>
      <c r="CQZ75" s="69"/>
      <c r="CRA75" s="69"/>
      <c r="CRB75" s="69"/>
      <c r="CRC75" s="69"/>
      <c r="CRD75" s="69"/>
      <c r="CRE75" s="69"/>
      <c r="CRF75" s="69"/>
      <c r="CRG75" s="69"/>
      <c r="CRH75" s="69"/>
      <c r="CRI75" s="69"/>
      <c r="CRJ75" s="69"/>
      <c r="CRK75" s="69"/>
      <c r="CRL75" s="69"/>
      <c r="CRM75" s="69"/>
      <c r="CRN75" s="69"/>
      <c r="CRO75" s="69"/>
      <c r="CRP75" s="69"/>
      <c r="CRQ75" s="69"/>
      <c r="CRR75" s="69"/>
      <c r="CRS75" s="69"/>
      <c r="CRT75" s="69"/>
      <c r="CRU75" s="69"/>
      <c r="CRV75" s="69"/>
      <c r="CRW75" s="69"/>
      <c r="CRX75" s="69"/>
      <c r="CRY75" s="69"/>
      <c r="CRZ75" s="69"/>
      <c r="CSA75" s="69"/>
      <c r="CSB75" s="69"/>
      <c r="CSC75" s="69"/>
      <c r="CSD75" s="69"/>
      <c r="CSE75" s="69"/>
      <c r="CSF75" s="69"/>
      <c r="CSG75" s="69"/>
      <c r="CSH75" s="69"/>
      <c r="CSI75" s="69"/>
      <c r="CSJ75" s="69"/>
      <c r="CSK75" s="69"/>
      <c r="CSL75" s="69"/>
      <c r="CSM75" s="69"/>
      <c r="CSN75" s="69"/>
      <c r="CSO75" s="69"/>
      <c r="CSP75" s="69"/>
      <c r="CSQ75" s="69"/>
      <c r="CSR75" s="69"/>
      <c r="CSS75" s="69"/>
      <c r="CST75" s="69"/>
      <c r="CSU75" s="69"/>
      <c r="CSV75" s="69"/>
      <c r="CSW75" s="69"/>
      <c r="CSX75" s="69"/>
      <c r="CSY75" s="69"/>
      <c r="CSZ75" s="69"/>
      <c r="CTA75" s="69"/>
      <c r="CTB75" s="69"/>
      <c r="CTC75" s="69"/>
      <c r="CTD75" s="69"/>
      <c r="CTE75" s="69"/>
      <c r="CTF75" s="69"/>
      <c r="CTG75" s="69"/>
      <c r="CTH75" s="69"/>
      <c r="CTI75" s="69"/>
      <c r="CTJ75" s="69"/>
      <c r="CTK75" s="69"/>
      <c r="CTL75" s="69"/>
      <c r="CTM75" s="69"/>
      <c r="CTN75" s="69"/>
      <c r="CTO75" s="69"/>
      <c r="CTP75" s="69"/>
      <c r="CTQ75" s="69"/>
      <c r="CTR75" s="69"/>
      <c r="CTS75" s="69"/>
      <c r="CTT75" s="69"/>
      <c r="CTU75" s="69"/>
      <c r="CTV75" s="69"/>
      <c r="CTW75" s="69"/>
      <c r="CTX75" s="69"/>
      <c r="CTY75" s="69"/>
      <c r="CTZ75" s="69"/>
      <c r="CUA75" s="69"/>
      <c r="CUB75" s="69"/>
      <c r="CUC75" s="69"/>
      <c r="CUD75" s="69"/>
      <c r="CUE75" s="69"/>
      <c r="CUF75" s="69"/>
      <c r="CUG75" s="69"/>
      <c r="CUH75" s="69"/>
      <c r="CUI75" s="69"/>
      <c r="CUJ75" s="69"/>
      <c r="CUK75" s="69"/>
      <c r="CUL75" s="69"/>
      <c r="CUM75" s="69"/>
      <c r="CUN75" s="69"/>
      <c r="CUO75" s="69"/>
      <c r="CUP75" s="69"/>
      <c r="CUQ75" s="69"/>
      <c r="CUR75" s="69"/>
      <c r="CUS75" s="69"/>
      <c r="CUT75" s="69"/>
      <c r="CUU75" s="69"/>
      <c r="CUV75" s="69"/>
      <c r="CUW75" s="69"/>
      <c r="CUX75" s="69"/>
      <c r="CUY75" s="69"/>
      <c r="CUZ75" s="69"/>
      <c r="CVA75" s="69"/>
      <c r="CVB75" s="69"/>
      <c r="CVC75" s="69"/>
      <c r="CVD75" s="69"/>
      <c r="CVE75" s="69"/>
      <c r="CVF75" s="69"/>
      <c r="CVG75" s="69"/>
      <c r="CVH75" s="69"/>
      <c r="CVI75" s="69"/>
      <c r="CVJ75" s="69"/>
      <c r="CVK75" s="69"/>
      <c r="CVL75" s="69"/>
      <c r="CVM75" s="69"/>
      <c r="CVN75" s="69"/>
      <c r="CVO75" s="69"/>
      <c r="CVP75" s="69"/>
      <c r="CVQ75" s="69"/>
      <c r="CVR75" s="69"/>
      <c r="CVS75" s="69"/>
      <c r="CVT75" s="69"/>
      <c r="CVU75" s="69"/>
      <c r="CVV75" s="69"/>
      <c r="CVW75" s="69"/>
      <c r="CVX75" s="69"/>
      <c r="CVY75" s="69"/>
      <c r="CVZ75" s="69"/>
      <c r="CWA75" s="69"/>
      <c r="CWB75" s="69"/>
      <c r="CWC75" s="69"/>
      <c r="CWD75" s="69"/>
      <c r="CWE75" s="69"/>
      <c r="CWF75" s="69"/>
      <c r="CWG75" s="69"/>
      <c r="CWH75" s="69"/>
      <c r="CWI75" s="69"/>
      <c r="CWJ75" s="69"/>
      <c r="CWK75" s="69"/>
      <c r="CWL75" s="69"/>
      <c r="CWM75" s="69"/>
      <c r="CWN75" s="69"/>
      <c r="CWO75" s="69"/>
      <c r="CWP75" s="69"/>
      <c r="CWQ75" s="69"/>
      <c r="CWR75" s="69"/>
      <c r="CWS75" s="69"/>
      <c r="CWT75" s="69"/>
      <c r="CWU75" s="69"/>
      <c r="CWV75" s="69"/>
      <c r="CWW75" s="69"/>
      <c r="CWX75" s="69"/>
      <c r="CWY75" s="69"/>
      <c r="CWZ75" s="69"/>
      <c r="CXA75" s="69"/>
      <c r="CXB75" s="69"/>
      <c r="CXC75" s="69"/>
      <c r="CXD75" s="69"/>
      <c r="CXE75" s="69"/>
      <c r="CXF75" s="69"/>
      <c r="CXG75" s="69"/>
      <c r="CXH75" s="69"/>
      <c r="CXI75" s="69"/>
      <c r="CXJ75" s="69"/>
      <c r="CXK75" s="69"/>
      <c r="CXL75" s="69"/>
      <c r="CXM75" s="69"/>
      <c r="CXN75" s="69"/>
      <c r="CXO75" s="69"/>
      <c r="CXP75" s="69"/>
      <c r="CXQ75" s="69"/>
      <c r="CXR75" s="69"/>
      <c r="CXS75" s="69"/>
      <c r="CXT75" s="69"/>
      <c r="CXU75" s="69"/>
      <c r="CXV75" s="69"/>
      <c r="CXW75" s="69"/>
      <c r="CXX75" s="69"/>
      <c r="CXY75" s="69"/>
      <c r="CXZ75" s="69"/>
      <c r="CYA75" s="69"/>
      <c r="CYB75" s="69"/>
      <c r="CYC75" s="69"/>
      <c r="CYD75" s="69"/>
      <c r="CYE75" s="69"/>
      <c r="CYF75" s="69"/>
      <c r="CYG75" s="69"/>
      <c r="CYH75" s="69"/>
      <c r="CYI75" s="69"/>
      <c r="CYJ75" s="69"/>
      <c r="CYK75" s="69"/>
      <c r="CYL75" s="69"/>
      <c r="CYM75" s="69"/>
      <c r="CYN75" s="69"/>
      <c r="CYO75" s="69"/>
      <c r="CYP75" s="69"/>
      <c r="CYQ75" s="69"/>
      <c r="CYR75" s="69"/>
      <c r="CYS75" s="69"/>
      <c r="CYT75" s="69"/>
      <c r="CYU75" s="69"/>
      <c r="CYV75" s="69"/>
      <c r="CYW75" s="69"/>
      <c r="CYX75" s="69"/>
      <c r="CYY75" s="69"/>
      <c r="CYZ75" s="69"/>
      <c r="CZA75" s="69"/>
      <c r="CZB75" s="69"/>
      <c r="CZC75" s="69"/>
      <c r="CZD75" s="69"/>
      <c r="CZE75" s="69"/>
      <c r="CZF75" s="69"/>
      <c r="CZG75" s="69"/>
      <c r="CZH75" s="69"/>
      <c r="CZI75" s="69"/>
      <c r="CZJ75" s="69"/>
      <c r="CZK75" s="69"/>
      <c r="CZL75" s="69"/>
      <c r="CZM75" s="69"/>
      <c r="CZN75" s="69"/>
      <c r="CZO75" s="69"/>
      <c r="CZP75" s="69"/>
      <c r="CZQ75" s="69"/>
      <c r="CZR75" s="69"/>
      <c r="CZS75" s="69"/>
      <c r="CZT75" s="69"/>
      <c r="CZU75" s="69"/>
      <c r="CZV75" s="69"/>
      <c r="CZW75" s="69"/>
      <c r="CZX75" s="69"/>
      <c r="CZY75" s="69"/>
      <c r="CZZ75" s="69"/>
      <c r="DAA75" s="69"/>
      <c r="DAB75" s="69"/>
      <c r="DAC75" s="69"/>
      <c r="DAD75" s="69"/>
      <c r="DAE75" s="69"/>
      <c r="DAF75" s="69"/>
      <c r="DAG75" s="69"/>
      <c r="DAH75" s="69"/>
      <c r="DAI75" s="69"/>
      <c r="DAJ75" s="69"/>
      <c r="DAK75" s="69"/>
      <c r="DAL75" s="69"/>
      <c r="DAM75" s="69"/>
      <c r="DAN75" s="69"/>
      <c r="DAO75" s="69"/>
      <c r="DAP75" s="69"/>
      <c r="DAQ75" s="69"/>
      <c r="DAR75" s="69"/>
      <c r="DAS75" s="69"/>
      <c r="DAT75" s="69"/>
      <c r="DAU75" s="69"/>
      <c r="DAV75" s="69"/>
      <c r="DAW75" s="69"/>
      <c r="DAX75" s="69"/>
      <c r="DAY75" s="69"/>
      <c r="DAZ75" s="69"/>
      <c r="DBA75" s="69"/>
      <c r="DBB75" s="69"/>
      <c r="DBC75" s="69"/>
      <c r="DBD75" s="69"/>
      <c r="DBE75" s="69"/>
      <c r="DBF75" s="69"/>
      <c r="DBG75" s="69"/>
      <c r="DBH75" s="69"/>
      <c r="DBI75" s="69"/>
      <c r="DBJ75" s="69"/>
      <c r="DBK75" s="69"/>
      <c r="DBL75" s="69"/>
      <c r="DBM75" s="69"/>
      <c r="DBN75" s="69"/>
      <c r="DBO75" s="69"/>
      <c r="DBP75" s="69"/>
      <c r="DBQ75" s="69"/>
      <c r="DBR75" s="69"/>
      <c r="DBS75" s="69"/>
      <c r="DBT75" s="69"/>
      <c r="DBU75" s="69"/>
      <c r="DBV75" s="69"/>
      <c r="DBW75" s="69"/>
      <c r="DBX75" s="69"/>
      <c r="DBY75" s="69"/>
      <c r="DBZ75" s="69"/>
      <c r="DCA75" s="69"/>
      <c r="DCB75" s="69"/>
      <c r="DCC75" s="69"/>
      <c r="DCD75" s="69"/>
      <c r="DCE75" s="69"/>
      <c r="DCF75" s="69"/>
      <c r="DCG75" s="69"/>
      <c r="DCH75" s="69"/>
      <c r="DCI75" s="69"/>
      <c r="DCJ75" s="69"/>
      <c r="DCK75" s="69"/>
      <c r="DCL75" s="69"/>
      <c r="DCM75" s="69"/>
      <c r="DCN75" s="69"/>
      <c r="DCO75" s="69"/>
      <c r="DCP75" s="69"/>
      <c r="DCQ75" s="69"/>
      <c r="DCR75" s="69"/>
      <c r="DCS75" s="69"/>
      <c r="DCT75" s="69"/>
      <c r="DCU75" s="69"/>
      <c r="DCV75" s="69"/>
      <c r="DCW75" s="69"/>
      <c r="DCX75" s="69"/>
      <c r="DCY75" s="69"/>
      <c r="DCZ75" s="69"/>
      <c r="DDA75" s="69"/>
      <c r="DDB75" s="69"/>
      <c r="DDC75" s="69"/>
      <c r="DDD75" s="69"/>
      <c r="DDE75" s="69"/>
      <c r="DDF75" s="69"/>
      <c r="DDG75" s="69"/>
      <c r="DDH75" s="69"/>
      <c r="DDI75" s="69"/>
      <c r="DDJ75" s="69"/>
      <c r="DDK75" s="69"/>
      <c r="DDL75" s="69"/>
      <c r="DDM75" s="69"/>
      <c r="DDN75" s="69"/>
      <c r="DDO75" s="69"/>
      <c r="DDP75" s="69"/>
      <c r="DDQ75" s="69"/>
      <c r="DDR75" s="69"/>
      <c r="DDS75" s="69"/>
      <c r="DDT75" s="69"/>
      <c r="DDU75" s="69"/>
      <c r="DDV75" s="69"/>
      <c r="DDW75" s="69"/>
      <c r="DDX75" s="69"/>
      <c r="DDY75" s="69"/>
      <c r="DDZ75" s="69"/>
      <c r="DEA75" s="69"/>
      <c r="DEB75" s="69"/>
      <c r="DEC75" s="69"/>
      <c r="DED75" s="69"/>
      <c r="DEE75" s="69"/>
      <c r="DEF75" s="69"/>
      <c r="DEG75" s="69"/>
      <c r="DEH75" s="69"/>
      <c r="DEI75" s="69"/>
      <c r="DEJ75" s="69"/>
      <c r="DEK75" s="69"/>
      <c r="DEL75" s="69"/>
      <c r="DEM75" s="69"/>
      <c r="DEN75" s="69"/>
      <c r="DEO75" s="69"/>
      <c r="DEP75" s="69"/>
      <c r="DEQ75" s="69"/>
      <c r="DER75" s="69"/>
      <c r="DES75" s="69"/>
      <c r="DET75" s="69"/>
      <c r="DEU75" s="69"/>
      <c r="DEV75" s="69"/>
      <c r="DEW75" s="69"/>
      <c r="DEX75" s="69"/>
      <c r="DEY75" s="69"/>
      <c r="DEZ75" s="69"/>
      <c r="DFA75" s="69"/>
      <c r="DFB75" s="69"/>
      <c r="DFC75" s="69"/>
      <c r="DFD75" s="69"/>
      <c r="DFE75" s="69"/>
      <c r="DFF75" s="69"/>
      <c r="DFG75" s="69"/>
      <c r="DFH75" s="69"/>
      <c r="DFI75" s="69"/>
      <c r="DFJ75" s="69"/>
      <c r="DFK75" s="69"/>
      <c r="DFL75" s="69"/>
      <c r="DFM75" s="69"/>
      <c r="DFN75" s="69"/>
      <c r="DFO75" s="69"/>
      <c r="DFP75" s="69"/>
      <c r="DFQ75" s="69"/>
      <c r="DFR75" s="69"/>
      <c r="DFS75" s="69"/>
      <c r="DFT75" s="69"/>
      <c r="DFU75" s="69"/>
      <c r="DFV75" s="69"/>
      <c r="DFW75" s="69"/>
      <c r="DFX75" s="69"/>
      <c r="DFY75" s="69"/>
      <c r="DFZ75" s="69"/>
      <c r="DGA75" s="69"/>
      <c r="DGB75" s="69"/>
      <c r="DGC75" s="69"/>
      <c r="DGD75" s="69"/>
      <c r="DGE75" s="69"/>
      <c r="DGF75" s="69"/>
      <c r="DGG75" s="69"/>
      <c r="DGH75" s="69"/>
      <c r="DGI75" s="69"/>
      <c r="DGJ75" s="69"/>
      <c r="DGK75" s="69"/>
      <c r="DGL75" s="69"/>
      <c r="DGM75" s="69"/>
      <c r="DGN75" s="69"/>
      <c r="DGO75" s="69"/>
      <c r="DGP75" s="69"/>
      <c r="DGQ75" s="69"/>
      <c r="DGR75" s="69"/>
      <c r="DGS75" s="69"/>
      <c r="DGT75" s="69"/>
      <c r="DGU75" s="69"/>
      <c r="DGV75" s="69"/>
      <c r="DGW75" s="69"/>
      <c r="DGX75" s="69"/>
      <c r="DGY75" s="69"/>
      <c r="DGZ75" s="69"/>
      <c r="DHA75" s="69"/>
      <c r="DHB75" s="69"/>
      <c r="DHC75" s="69"/>
      <c r="DHD75" s="69"/>
      <c r="DHE75" s="69"/>
      <c r="DHF75" s="69"/>
      <c r="DHG75" s="69"/>
      <c r="DHH75" s="69"/>
      <c r="DHI75" s="69"/>
      <c r="DHJ75" s="69"/>
      <c r="DHK75" s="69"/>
      <c r="DHL75" s="69"/>
      <c r="DHM75" s="69"/>
      <c r="DHN75" s="69"/>
      <c r="DHO75" s="69"/>
      <c r="DHP75" s="69"/>
      <c r="DHQ75" s="69"/>
      <c r="DHR75" s="69"/>
      <c r="DHS75" s="69"/>
      <c r="DHT75" s="69"/>
      <c r="DHU75" s="69"/>
      <c r="DHV75" s="69"/>
      <c r="DHW75" s="69"/>
      <c r="DHX75" s="69"/>
      <c r="DHY75" s="69"/>
      <c r="DHZ75" s="69"/>
      <c r="DIA75" s="69"/>
      <c r="DIB75" s="69"/>
      <c r="DIC75" s="69"/>
      <c r="DID75" s="69"/>
      <c r="DIE75" s="69"/>
      <c r="DIF75" s="69"/>
      <c r="DIG75" s="69"/>
      <c r="DIH75" s="69"/>
      <c r="DII75" s="69"/>
      <c r="DIJ75" s="69"/>
      <c r="DIK75" s="69"/>
      <c r="DIL75" s="69"/>
      <c r="DIM75" s="69"/>
      <c r="DIN75" s="69"/>
      <c r="DIO75" s="69"/>
      <c r="DIP75" s="69"/>
      <c r="DIQ75" s="69"/>
      <c r="DIR75" s="69"/>
      <c r="DIS75" s="69"/>
      <c r="DIT75" s="69"/>
      <c r="DIU75" s="69"/>
      <c r="DIV75" s="69"/>
      <c r="DIW75" s="69"/>
      <c r="DIX75" s="69"/>
      <c r="DIY75" s="69"/>
      <c r="DIZ75" s="69"/>
      <c r="DJA75" s="69"/>
      <c r="DJB75" s="69"/>
      <c r="DJC75" s="69"/>
      <c r="DJD75" s="69"/>
      <c r="DJE75" s="69"/>
      <c r="DJF75" s="69"/>
      <c r="DJG75" s="69"/>
      <c r="DJH75" s="69"/>
      <c r="DJI75" s="69"/>
      <c r="DJJ75" s="69"/>
      <c r="DJK75" s="69"/>
      <c r="DJL75" s="69"/>
      <c r="DJM75" s="69"/>
      <c r="DJN75" s="69"/>
      <c r="DJO75" s="69"/>
      <c r="DJP75" s="69"/>
      <c r="DJQ75" s="69"/>
      <c r="DJR75" s="69"/>
      <c r="DJS75" s="69"/>
      <c r="DJT75" s="69"/>
      <c r="DJU75" s="69"/>
      <c r="DJV75" s="69"/>
      <c r="DJW75" s="69"/>
      <c r="DJX75" s="69"/>
      <c r="DJY75" s="69"/>
      <c r="DJZ75" s="69"/>
      <c r="DKA75" s="69"/>
      <c r="DKB75" s="69"/>
      <c r="DKC75" s="69"/>
      <c r="DKD75" s="69"/>
      <c r="DKE75" s="69"/>
      <c r="DKF75" s="69"/>
      <c r="DKG75" s="69"/>
      <c r="DKH75" s="69"/>
      <c r="DKI75" s="69"/>
      <c r="DKJ75" s="69"/>
      <c r="DKK75" s="69"/>
      <c r="DKL75" s="69"/>
      <c r="DKM75" s="69"/>
      <c r="DKN75" s="69"/>
      <c r="DKO75" s="69"/>
      <c r="DKP75" s="69"/>
      <c r="DKQ75" s="69"/>
      <c r="DKR75" s="69"/>
      <c r="DKS75" s="69"/>
      <c r="DKT75" s="69"/>
      <c r="DKU75" s="69"/>
      <c r="DKV75" s="69"/>
      <c r="DKW75" s="69"/>
      <c r="DKX75" s="69"/>
      <c r="DKY75" s="69"/>
      <c r="DKZ75" s="69"/>
      <c r="DLA75" s="69"/>
      <c r="DLB75" s="69"/>
      <c r="DLC75" s="69"/>
      <c r="DLD75" s="69"/>
      <c r="DLE75" s="69"/>
      <c r="DLF75" s="69"/>
      <c r="DLG75" s="69"/>
      <c r="DLH75" s="69"/>
      <c r="DLI75" s="69"/>
      <c r="DLJ75" s="69"/>
      <c r="DLK75" s="69"/>
      <c r="DLL75" s="69"/>
      <c r="DLM75" s="69"/>
      <c r="DLN75" s="69"/>
      <c r="DLO75" s="69"/>
      <c r="DLP75" s="69"/>
      <c r="DLQ75" s="69"/>
      <c r="DLR75" s="69"/>
      <c r="DLS75" s="69"/>
      <c r="DLT75" s="69"/>
      <c r="DLU75" s="69"/>
      <c r="DLV75" s="69"/>
      <c r="DLW75" s="69"/>
      <c r="DLX75" s="69"/>
      <c r="DLY75" s="69"/>
      <c r="DLZ75" s="69"/>
      <c r="DMA75" s="69"/>
      <c r="DMB75" s="69"/>
      <c r="DMC75" s="69"/>
      <c r="DMD75" s="69"/>
      <c r="DME75" s="69"/>
      <c r="DMF75" s="69"/>
      <c r="DMG75" s="69"/>
      <c r="DMH75" s="69"/>
      <c r="DMI75" s="69"/>
      <c r="DMJ75" s="69"/>
      <c r="DMK75" s="69"/>
      <c r="DML75" s="69"/>
      <c r="DMM75" s="69"/>
      <c r="DMN75" s="69"/>
      <c r="DMO75" s="69"/>
      <c r="DMP75" s="69"/>
      <c r="DMQ75" s="69"/>
      <c r="DMR75" s="69"/>
      <c r="DMS75" s="69"/>
      <c r="DMT75" s="69"/>
      <c r="DMU75" s="69"/>
      <c r="DMV75" s="69"/>
      <c r="DMW75" s="69"/>
      <c r="DMX75" s="69"/>
      <c r="DMY75" s="69"/>
      <c r="DMZ75" s="69"/>
      <c r="DNA75" s="69"/>
      <c r="DNB75" s="69"/>
      <c r="DNC75" s="69"/>
      <c r="DND75" s="69"/>
      <c r="DNE75" s="69"/>
      <c r="DNF75" s="69"/>
      <c r="DNG75" s="69"/>
      <c r="DNH75" s="69"/>
      <c r="DNI75" s="69"/>
      <c r="DNJ75" s="69"/>
      <c r="DNK75" s="69"/>
      <c r="DNL75" s="69"/>
      <c r="DNM75" s="69"/>
      <c r="DNN75" s="69"/>
      <c r="DNO75" s="69"/>
      <c r="DNP75" s="69"/>
      <c r="DNQ75" s="69"/>
      <c r="DNR75" s="69"/>
      <c r="DNS75" s="69"/>
      <c r="DNT75" s="69"/>
      <c r="DNU75" s="69"/>
      <c r="DNV75" s="69"/>
      <c r="DNW75" s="69"/>
      <c r="DNX75" s="69"/>
      <c r="DNY75" s="69"/>
      <c r="DNZ75" s="69"/>
      <c r="DOA75" s="69"/>
      <c r="DOB75" s="69"/>
      <c r="DOC75" s="69"/>
      <c r="DOD75" s="69"/>
      <c r="DOE75" s="69"/>
      <c r="DOF75" s="69"/>
      <c r="DOG75" s="69"/>
      <c r="DOH75" s="69"/>
      <c r="DOI75" s="69"/>
      <c r="DOJ75" s="69"/>
      <c r="DOK75" s="69"/>
      <c r="DOL75" s="69"/>
      <c r="DOM75" s="69"/>
      <c r="DON75" s="69"/>
      <c r="DOO75" s="69"/>
      <c r="DOP75" s="69"/>
      <c r="DOQ75" s="69"/>
      <c r="DOR75" s="69"/>
      <c r="DOS75" s="69"/>
      <c r="DOT75" s="69"/>
      <c r="DOU75" s="69"/>
      <c r="DOV75" s="69"/>
      <c r="DOW75" s="69"/>
      <c r="DOX75" s="69"/>
      <c r="DOY75" s="69"/>
      <c r="DOZ75" s="69"/>
      <c r="DPA75" s="69"/>
      <c r="DPB75" s="69"/>
      <c r="DPC75" s="69"/>
      <c r="DPD75" s="69"/>
      <c r="DPE75" s="69"/>
      <c r="DPF75" s="69"/>
      <c r="DPG75" s="69"/>
      <c r="DPH75" s="69"/>
      <c r="DPI75" s="69"/>
      <c r="DPJ75" s="69"/>
      <c r="DPK75" s="69"/>
      <c r="DPL75" s="69"/>
      <c r="DPM75" s="69"/>
      <c r="DPN75" s="69"/>
      <c r="DPO75" s="69"/>
      <c r="DPP75" s="69"/>
      <c r="DPQ75" s="69"/>
      <c r="DPR75" s="69"/>
      <c r="DPS75" s="69"/>
      <c r="DPT75" s="69"/>
      <c r="DPU75" s="69"/>
      <c r="DPV75" s="69"/>
      <c r="DPW75" s="69"/>
      <c r="DPX75" s="69"/>
      <c r="DPY75" s="69"/>
      <c r="DPZ75" s="69"/>
      <c r="DQA75" s="69"/>
      <c r="DQB75" s="69"/>
      <c r="DQC75" s="69"/>
      <c r="DQD75" s="69"/>
      <c r="DQE75" s="69"/>
      <c r="DQF75" s="69"/>
      <c r="DQG75" s="69"/>
      <c r="DQH75" s="69"/>
      <c r="DQI75" s="69"/>
      <c r="DQJ75" s="69"/>
      <c r="DQK75" s="69"/>
      <c r="DQL75" s="69"/>
      <c r="DQM75" s="69"/>
      <c r="DQN75" s="69"/>
      <c r="DQO75" s="69"/>
      <c r="DQP75" s="69"/>
      <c r="DQQ75" s="69"/>
      <c r="DQR75" s="69"/>
      <c r="DQS75" s="69"/>
      <c r="DQT75" s="69"/>
      <c r="DQU75" s="69"/>
      <c r="DQV75" s="69"/>
      <c r="DQW75" s="69"/>
      <c r="DQX75" s="69"/>
      <c r="DQY75" s="69"/>
      <c r="DQZ75" s="69"/>
      <c r="DRA75" s="69"/>
      <c r="DRB75" s="69"/>
      <c r="DRC75" s="69"/>
      <c r="DRD75" s="69"/>
      <c r="DRE75" s="69"/>
      <c r="DRF75" s="69"/>
      <c r="DRG75" s="69"/>
      <c r="DRH75" s="69"/>
      <c r="DRI75" s="69"/>
      <c r="DRJ75" s="69"/>
      <c r="DRK75" s="69"/>
      <c r="DRL75" s="69"/>
      <c r="DRM75" s="69"/>
      <c r="DRN75" s="69"/>
      <c r="DRO75" s="69"/>
      <c r="DRP75" s="69"/>
      <c r="DRQ75" s="69"/>
      <c r="DRR75" s="69"/>
      <c r="DRS75" s="69"/>
      <c r="DRT75" s="69"/>
      <c r="DRU75" s="69"/>
      <c r="DRV75" s="69"/>
      <c r="DRW75" s="69"/>
      <c r="DRX75" s="69"/>
      <c r="DRY75" s="69"/>
      <c r="DRZ75" s="69"/>
      <c r="DSA75" s="69"/>
      <c r="DSB75" s="69"/>
      <c r="DSC75" s="69"/>
      <c r="DSD75" s="69"/>
      <c r="DSE75" s="69"/>
      <c r="DSF75" s="69"/>
      <c r="DSG75" s="69"/>
      <c r="DSH75" s="69"/>
      <c r="DSI75" s="69"/>
      <c r="DSJ75" s="69"/>
      <c r="DSK75" s="69"/>
      <c r="DSL75" s="69"/>
      <c r="DSM75" s="69"/>
      <c r="DSN75" s="69"/>
      <c r="DSO75" s="69"/>
      <c r="DSP75" s="69"/>
      <c r="DSQ75" s="69"/>
      <c r="DSR75" s="69"/>
      <c r="DSS75" s="69"/>
      <c r="DST75" s="69"/>
      <c r="DSU75" s="69"/>
      <c r="DSV75" s="69"/>
      <c r="DSW75" s="69"/>
      <c r="DSX75" s="69"/>
      <c r="DSY75" s="69"/>
      <c r="DSZ75" s="69"/>
      <c r="DTA75" s="69"/>
      <c r="DTB75" s="69"/>
      <c r="DTC75" s="69"/>
      <c r="DTD75" s="69"/>
      <c r="DTE75" s="69"/>
      <c r="DTF75" s="69"/>
      <c r="DTG75" s="69"/>
      <c r="DTH75" s="69"/>
      <c r="DTI75" s="69"/>
      <c r="DTJ75" s="69"/>
      <c r="DTK75" s="69"/>
      <c r="DTL75" s="69"/>
      <c r="DTM75" s="69"/>
      <c r="DTN75" s="69"/>
      <c r="DTO75" s="69"/>
      <c r="DTP75" s="69"/>
      <c r="DTQ75" s="69"/>
      <c r="DTR75" s="69"/>
      <c r="DTS75" s="69"/>
      <c r="DTT75" s="69"/>
      <c r="DTU75" s="69"/>
      <c r="DTV75" s="69"/>
      <c r="DTW75" s="69"/>
      <c r="DTX75" s="69"/>
      <c r="DTY75" s="69"/>
      <c r="DTZ75" s="69"/>
      <c r="DUA75" s="69"/>
      <c r="DUB75" s="69"/>
      <c r="DUC75" s="69"/>
      <c r="DUD75" s="69"/>
      <c r="DUE75" s="69"/>
      <c r="DUF75" s="69"/>
      <c r="DUG75" s="69"/>
      <c r="DUH75" s="69"/>
      <c r="DUI75" s="69"/>
      <c r="DUJ75" s="69"/>
      <c r="DUK75" s="69"/>
      <c r="DUL75" s="69"/>
      <c r="DUM75" s="69"/>
      <c r="DUN75" s="69"/>
      <c r="DUO75" s="69"/>
      <c r="DUP75" s="69"/>
      <c r="DUQ75" s="69"/>
      <c r="DUR75" s="69"/>
      <c r="DUS75" s="69"/>
      <c r="DUT75" s="69"/>
      <c r="DUU75" s="69"/>
      <c r="DUV75" s="69"/>
      <c r="DUW75" s="69"/>
      <c r="DUX75" s="69"/>
      <c r="DUY75" s="69"/>
      <c r="DUZ75" s="69"/>
      <c r="DVA75" s="69"/>
      <c r="DVB75" s="69"/>
      <c r="DVC75" s="69"/>
      <c r="DVD75" s="69"/>
      <c r="DVE75" s="69"/>
      <c r="DVF75" s="69"/>
      <c r="DVG75" s="69"/>
      <c r="DVH75" s="69"/>
      <c r="DVI75" s="69"/>
      <c r="DVJ75" s="69"/>
      <c r="DVK75" s="69"/>
      <c r="DVL75" s="69"/>
      <c r="DVM75" s="69"/>
      <c r="DVN75" s="69"/>
      <c r="DVO75" s="69"/>
      <c r="DVP75" s="69"/>
      <c r="DVQ75" s="69"/>
      <c r="DVR75" s="69"/>
      <c r="DVS75" s="69"/>
      <c r="DVT75" s="69"/>
      <c r="DVU75" s="69"/>
      <c r="DVV75" s="69"/>
      <c r="DVW75" s="69"/>
      <c r="DVX75" s="69"/>
      <c r="DVY75" s="69"/>
      <c r="DVZ75" s="69"/>
      <c r="DWA75" s="69"/>
      <c r="DWB75" s="69"/>
      <c r="DWC75" s="69"/>
      <c r="DWD75" s="69"/>
      <c r="DWE75" s="69"/>
      <c r="DWF75" s="69"/>
      <c r="DWG75" s="69"/>
      <c r="DWH75" s="69"/>
      <c r="DWI75" s="69"/>
      <c r="DWJ75" s="69"/>
      <c r="DWK75" s="69"/>
      <c r="DWL75" s="69"/>
      <c r="DWM75" s="69"/>
      <c r="DWN75" s="69"/>
      <c r="DWO75" s="69"/>
      <c r="DWP75" s="69"/>
      <c r="DWQ75" s="69"/>
      <c r="DWR75" s="69"/>
      <c r="DWS75" s="69"/>
      <c r="DWT75" s="69"/>
      <c r="DWU75" s="69"/>
      <c r="DWV75" s="69"/>
      <c r="DWW75" s="69"/>
      <c r="DWX75" s="69"/>
      <c r="DWY75" s="69"/>
      <c r="DWZ75" s="69"/>
      <c r="DXA75" s="69"/>
      <c r="DXB75" s="69"/>
      <c r="DXC75" s="69"/>
      <c r="DXD75" s="69"/>
      <c r="DXE75" s="69"/>
      <c r="DXF75" s="69"/>
      <c r="DXG75" s="69"/>
      <c r="DXH75" s="69"/>
      <c r="DXI75" s="69"/>
      <c r="DXJ75" s="69"/>
      <c r="DXK75" s="69"/>
      <c r="DXL75" s="69"/>
      <c r="DXM75" s="69"/>
      <c r="DXN75" s="69"/>
      <c r="DXO75" s="69"/>
      <c r="DXP75" s="69"/>
      <c r="DXQ75" s="69"/>
      <c r="DXR75" s="69"/>
      <c r="DXS75" s="69"/>
      <c r="DXT75" s="69"/>
      <c r="DXU75" s="69"/>
      <c r="DXV75" s="69"/>
      <c r="DXW75" s="69"/>
      <c r="DXX75" s="69"/>
      <c r="DXY75" s="69"/>
      <c r="DXZ75" s="69"/>
      <c r="DYA75" s="69"/>
      <c r="DYB75" s="69"/>
      <c r="DYC75" s="69"/>
      <c r="DYD75" s="69"/>
      <c r="DYE75" s="69"/>
      <c r="DYF75" s="69"/>
      <c r="DYG75" s="69"/>
      <c r="DYH75" s="69"/>
      <c r="DYI75" s="69"/>
      <c r="DYJ75" s="69"/>
      <c r="DYK75" s="69"/>
      <c r="DYL75" s="69"/>
      <c r="DYM75" s="69"/>
      <c r="DYN75" s="69"/>
      <c r="DYO75" s="69"/>
      <c r="DYP75" s="69"/>
      <c r="DYQ75" s="69"/>
      <c r="DYR75" s="69"/>
      <c r="DYS75" s="69"/>
      <c r="DYT75" s="69"/>
      <c r="DYU75" s="69"/>
      <c r="DYV75" s="69"/>
      <c r="DYW75" s="69"/>
      <c r="DYX75" s="69"/>
      <c r="DYY75" s="69"/>
      <c r="DYZ75" s="69"/>
      <c r="DZA75" s="69"/>
      <c r="DZB75" s="69"/>
      <c r="DZC75" s="69"/>
      <c r="DZD75" s="69"/>
      <c r="DZE75" s="69"/>
      <c r="DZF75" s="69"/>
      <c r="DZG75" s="69"/>
      <c r="DZH75" s="69"/>
      <c r="DZI75" s="69"/>
      <c r="DZJ75" s="69"/>
      <c r="DZK75" s="69"/>
      <c r="DZL75" s="69"/>
      <c r="DZM75" s="69"/>
      <c r="DZN75" s="69"/>
      <c r="DZO75" s="69"/>
      <c r="DZP75" s="69"/>
      <c r="DZQ75" s="69"/>
      <c r="DZR75" s="69"/>
      <c r="DZS75" s="69"/>
      <c r="DZT75" s="69"/>
      <c r="DZU75" s="69"/>
      <c r="DZV75" s="69"/>
      <c r="DZW75" s="69"/>
      <c r="DZX75" s="69"/>
      <c r="DZY75" s="69"/>
      <c r="DZZ75" s="69"/>
      <c r="EAA75" s="69"/>
      <c r="EAB75" s="69"/>
      <c r="EAC75" s="69"/>
      <c r="EAD75" s="69"/>
      <c r="EAE75" s="69"/>
      <c r="EAF75" s="69"/>
      <c r="EAG75" s="69"/>
      <c r="EAH75" s="69"/>
      <c r="EAI75" s="69"/>
      <c r="EAJ75" s="69"/>
      <c r="EAK75" s="69"/>
      <c r="EAL75" s="69"/>
      <c r="EAM75" s="69"/>
      <c r="EAN75" s="69"/>
      <c r="EAO75" s="69"/>
      <c r="EAP75" s="69"/>
      <c r="EAQ75" s="69"/>
      <c r="EAR75" s="69"/>
      <c r="EAS75" s="69"/>
      <c r="EAT75" s="69"/>
      <c r="EAU75" s="69"/>
      <c r="EAV75" s="69"/>
      <c r="EAW75" s="69"/>
      <c r="EAX75" s="69"/>
      <c r="EAY75" s="69"/>
      <c r="EAZ75" s="69"/>
      <c r="EBA75" s="69"/>
      <c r="EBB75" s="69"/>
      <c r="EBC75" s="69"/>
      <c r="EBD75" s="69"/>
      <c r="EBE75" s="69"/>
      <c r="EBF75" s="69"/>
      <c r="EBG75" s="69"/>
      <c r="EBH75" s="69"/>
      <c r="EBI75" s="69"/>
      <c r="EBJ75" s="69"/>
      <c r="EBK75" s="69"/>
      <c r="EBL75" s="69"/>
      <c r="EBM75" s="69"/>
      <c r="EBN75" s="69"/>
      <c r="EBO75" s="69"/>
      <c r="EBP75" s="69"/>
      <c r="EBQ75" s="69"/>
      <c r="EBR75" s="69"/>
      <c r="EBS75" s="69"/>
      <c r="EBT75" s="69"/>
      <c r="EBU75" s="69"/>
      <c r="EBV75" s="69"/>
      <c r="EBW75" s="69"/>
      <c r="EBX75" s="69"/>
      <c r="EBY75" s="69"/>
      <c r="EBZ75" s="69"/>
      <c r="ECA75" s="69"/>
      <c r="ECB75" s="69"/>
      <c r="ECC75" s="69"/>
      <c r="ECD75" s="69"/>
      <c r="ECE75" s="69"/>
      <c r="ECF75" s="69"/>
      <c r="ECG75" s="69"/>
      <c r="ECH75" s="69"/>
      <c r="ECI75" s="69"/>
      <c r="ECJ75" s="69"/>
      <c r="ECK75" s="69"/>
      <c r="ECL75" s="69"/>
      <c r="ECM75" s="69"/>
      <c r="ECN75" s="69"/>
      <c r="ECO75" s="69"/>
      <c r="ECP75" s="69"/>
      <c r="ECQ75" s="69"/>
      <c r="ECR75" s="69"/>
      <c r="ECS75" s="69"/>
      <c r="ECT75" s="69"/>
      <c r="ECU75" s="69"/>
      <c r="ECV75" s="69"/>
      <c r="ECW75" s="69"/>
      <c r="ECX75" s="69"/>
      <c r="ECY75" s="69"/>
      <c r="ECZ75" s="69"/>
      <c r="EDA75" s="69"/>
      <c r="EDB75" s="69"/>
      <c r="EDC75" s="69"/>
      <c r="EDD75" s="69"/>
      <c r="EDE75" s="69"/>
      <c r="EDF75" s="69"/>
      <c r="EDG75" s="69"/>
      <c r="EDH75" s="69"/>
      <c r="EDI75" s="69"/>
      <c r="EDJ75" s="69"/>
      <c r="EDK75" s="69"/>
      <c r="EDL75" s="69"/>
      <c r="EDM75" s="69"/>
      <c r="EDN75" s="69"/>
      <c r="EDO75" s="69"/>
      <c r="EDP75" s="69"/>
      <c r="EDQ75" s="69"/>
      <c r="EDR75" s="69"/>
      <c r="EDS75" s="69"/>
      <c r="EDT75" s="69"/>
      <c r="EDU75" s="69"/>
      <c r="EDV75" s="69"/>
      <c r="EDW75" s="69"/>
      <c r="EDX75" s="69"/>
      <c r="EDY75" s="69"/>
      <c r="EDZ75" s="69"/>
      <c r="EEA75" s="69"/>
      <c r="EEB75" s="69"/>
      <c r="EEC75" s="69"/>
      <c r="EED75" s="69"/>
      <c r="EEE75" s="69"/>
      <c r="EEF75" s="69"/>
      <c r="EEG75" s="69"/>
      <c r="EEH75" s="69"/>
      <c r="EEI75" s="69"/>
      <c r="EEJ75" s="69"/>
      <c r="EEK75" s="69"/>
      <c r="EEL75" s="69"/>
      <c r="EEM75" s="69"/>
      <c r="EEN75" s="69"/>
      <c r="EEO75" s="69"/>
      <c r="EEP75" s="69"/>
      <c r="EEQ75" s="69"/>
      <c r="EER75" s="69"/>
      <c r="EES75" s="69"/>
      <c r="EET75" s="69"/>
      <c r="EEU75" s="69"/>
      <c r="EEV75" s="69"/>
      <c r="EEW75" s="69"/>
      <c r="EEX75" s="69"/>
      <c r="EEY75" s="69"/>
      <c r="EEZ75" s="69"/>
      <c r="EFA75" s="69"/>
      <c r="EFB75" s="69"/>
      <c r="EFC75" s="69"/>
      <c r="EFD75" s="69"/>
      <c r="EFE75" s="69"/>
      <c r="EFF75" s="69"/>
      <c r="EFG75" s="69"/>
      <c r="EFH75" s="69"/>
      <c r="EFI75" s="69"/>
      <c r="EFJ75" s="69"/>
      <c r="EFK75" s="69"/>
      <c r="EFL75" s="69"/>
      <c r="EFM75" s="69"/>
      <c r="EFN75" s="69"/>
      <c r="EFO75" s="69"/>
      <c r="EFP75" s="69"/>
      <c r="EFQ75" s="69"/>
      <c r="EFR75" s="69"/>
      <c r="EFS75" s="69"/>
      <c r="EFT75" s="69"/>
      <c r="EFU75" s="69"/>
      <c r="EFV75" s="69"/>
      <c r="EFW75" s="69"/>
      <c r="EFX75" s="69"/>
      <c r="EFY75" s="69"/>
      <c r="EFZ75" s="69"/>
      <c r="EGA75" s="69"/>
      <c r="EGB75" s="69"/>
      <c r="EGC75" s="69"/>
      <c r="EGD75" s="69"/>
      <c r="EGE75" s="69"/>
      <c r="EGF75" s="69"/>
      <c r="EGG75" s="69"/>
      <c r="EGH75" s="69"/>
      <c r="EGI75" s="69"/>
      <c r="EGJ75" s="69"/>
      <c r="EGK75" s="69"/>
      <c r="EGL75" s="69"/>
      <c r="EGM75" s="69"/>
      <c r="EGN75" s="69"/>
      <c r="EGO75" s="69"/>
      <c r="EGP75" s="69"/>
      <c r="EGQ75" s="69"/>
      <c r="EGR75" s="69"/>
      <c r="EGS75" s="69"/>
      <c r="EGT75" s="69"/>
      <c r="EGU75" s="69"/>
      <c r="EGV75" s="69"/>
      <c r="EGW75" s="69"/>
      <c r="EGX75" s="69"/>
      <c r="EGY75" s="69"/>
      <c r="EGZ75" s="69"/>
      <c r="EHA75" s="69"/>
      <c r="EHB75" s="69"/>
      <c r="EHC75" s="69"/>
      <c r="EHD75" s="69"/>
      <c r="EHE75" s="69"/>
      <c r="EHF75" s="69"/>
      <c r="EHG75" s="69"/>
      <c r="EHH75" s="69"/>
      <c r="EHI75" s="69"/>
      <c r="EHJ75" s="69"/>
      <c r="EHK75" s="69"/>
      <c r="EHL75" s="69"/>
      <c r="EHM75" s="69"/>
      <c r="EHN75" s="69"/>
      <c r="EHO75" s="69"/>
      <c r="EHP75" s="69"/>
      <c r="EHQ75" s="69"/>
      <c r="EHR75" s="69"/>
      <c r="EHS75" s="69"/>
      <c r="EHT75" s="69"/>
      <c r="EHU75" s="69"/>
      <c r="EHV75" s="69"/>
      <c r="EHW75" s="69"/>
      <c r="EHX75" s="69"/>
      <c r="EHY75" s="69"/>
      <c r="EHZ75" s="69"/>
      <c r="EIA75" s="69"/>
      <c r="EIB75" s="69"/>
      <c r="EIC75" s="69"/>
      <c r="EID75" s="69"/>
      <c r="EIE75" s="69"/>
      <c r="EIF75" s="69"/>
      <c r="EIG75" s="69"/>
      <c r="EIH75" s="69"/>
      <c r="EII75" s="69"/>
      <c r="EIJ75" s="69"/>
      <c r="EIK75" s="69"/>
      <c r="EIL75" s="69"/>
      <c r="EIM75" s="69"/>
      <c r="EIN75" s="69"/>
      <c r="EIO75" s="69"/>
      <c r="EIP75" s="69"/>
      <c r="EIQ75" s="69"/>
      <c r="EIR75" s="69"/>
      <c r="EIS75" s="69"/>
      <c r="EIT75" s="69"/>
      <c r="EIU75" s="69"/>
      <c r="EIV75" s="69"/>
      <c r="EIW75" s="69"/>
      <c r="EIX75" s="69"/>
      <c r="EIY75" s="69"/>
      <c r="EIZ75" s="69"/>
      <c r="EJA75" s="69"/>
      <c r="EJB75" s="69"/>
      <c r="EJC75" s="69"/>
      <c r="EJD75" s="69"/>
      <c r="EJE75" s="69"/>
      <c r="EJF75" s="69"/>
      <c r="EJG75" s="69"/>
      <c r="EJH75" s="69"/>
      <c r="EJI75" s="69"/>
      <c r="EJJ75" s="69"/>
      <c r="EJK75" s="69"/>
      <c r="EJL75" s="69"/>
      <c r="EJM75" s="69"/>
      <c r="EJN75" s="69"/>
      <c r="EJO75" s="69"/>
      <c r="EJP75" s="69"/>
      <c r="EJQ75" s="69"/>
      <c r="EJR75" s="69"/>
      <c r="EJS75" s="69"/>
      <c r="EJT75" s="69"/>
      <c r="EJU75" s="69"/>
      <c r="EJV75" s="69"/>
      <c r="EJW75" s="69"/>
      <c r="EJX75" s="69"/>
      <c r="EJY75" s="69"/>
      <c r="EJZ75" s="69"/>
      <c r="EKA75" s="69"/>
      <c r="EKB75" s="69"/>
      <c r="EKC75" s="69"/>
      <c r="EKD75" s="69"/>
      <c r="EKE75" s="69"/>
      <c r="EKF75" s="69"/>
      <c r="EKG75" s="69"/>
      <c r="EKH75" s="69"/>
      <c r="EKI75" s="69"/>
      <c r="EKJ75" s="69"/>
      <c r="EKK75" s="69"/>
      <c r="EKL75" s="69"/>
      <c r="EKM75" s="69"/>
      <c r="EKN75" s="69"/>
      <c r="EKO75" s="69"/>
      <c r="EKP75" s="69"/>
      <c r="EKQ75" s="69"/>
      <c r="EKR75" s="69"/>
      <c r="EKS75" s="69"/>
      <c r="EKT75" s="69"/>
      <c r="EKU75" s="69"/>
      <c r="EKV75" s="69"/>
      <c r="EKW75" s="69"/>
      <c r="EKX75" s="69"/>
      <c r="EKY75" s="69"/>
      <c r="EKZ75" s="69"/>
      <c r="ELA75" s="69"/>
      <c r="ELB75" s="69"/>
      <c r="ELC75" s="69"/>
      <c r="ELD75" s="69"/>
      <c r="ELE75" s="69"/>
      <c r="ELF75" s="69"/>
      <c r="ELG75" s="69"/>
      <c r="ELH75" s="69"/>
      <c r="ELI75" s="69"/>
      <c r="ELJ75" s="69"/>
      <c r="ELK75" s="69"/>
      <c r="ELL75" s="69"/>
      <c r="ELM75" s="69"/>
      <c r="ELN75" s="69"/>
      <c r="ELO75" s="69"/>
      <c r="ELP75" s="69"/>
      <c r="ELQ75" s="69"/>
      <c r="ELR75" s="69"/>
      <c r="ELS75" s="69"/>
      <c r="ELT75" s="69"/>
      <c r="ELU75" s="69"/>
      <c r="ELV75" s="69"/>
      <c r="ELW75" s="69"/>
      <c r="ELX75" s="69"/>
      <c r="ELY75" s="69"/>
      <c r="ELZ75" s="69"/>
      <c r="EMA75" s="69"/>
      <c r="EMB75" s="69"/>
      <c r="EMC75" s="69"/>
      <c r="EMD75" s="69"/>
      <c r="EME75" s="69"/>
      <c r="EMF75" s="69"/>
      <c r="EMG75" s="69"/>
      <c r="EMH75" s="69"/>
      <c r="EMI75" s="69"/>
      <c r="EMJ75" s="69"/>
      <c r="EMK75" s="69"/>
      <c r="EML75" s="69"/>
      <c r="EMM75" s="69"/>
      <c r="EMN75" s="69"/>
      <c r="EMO75" s="69"/>
      <c r="EMP75" s="69"/>
      <c r="EMQ75" s="69"/>
      <c r="EMR75" s="69"/>
      <c r="EMS75" s="69"/>
      <c r="EMT75" s="69"/>
      <c r="EMU75" s="69"/>
      <c r="EMV75" s="69"/>
      <c r="EMW75" s="69"/>
      <c r="EMX75" s="69"/>
      <c r="EMY75" s="69"/>
      <c r="EMZ75" s="69"/>
      <c r="ENA75" s="69"/>
      <c r="ENB75" s="69"/>
      <c r="ENC75" s="69"/>
      <c r="END75" s="69"/>
      <c r="ENE75" s="69"/>
      <c r="ENF75" s="69"/>
      <c r="ENG75" s="69"/>
      <c r="ENH75" s="69"/>
      <c r="ENI75" s="69"/>
      <c r="ENJ75" s="69"/>
      <c r="ENK75" s="69"/>
      <c r="ENL75" s="69"/>
      <c r="ENM75" s="69"/>
      <c r="ENN75" s="69"/>
      <c r="ENO75" s="69"/>
      <c r="ENP75" s="69"/>
      <c r="ENQ75" s="69"/>
      <c r="ENR75" s="69"/>
      <c r="ENS75" s="69"/>
      <c r="ENT75" s="69"/>
      <c r="ENU75" s="69"/>
      <c r="ENV75" s="69"/>
      <c r="ENW75" s="69"/>
      <c r="ENX75" s="69"/>
      <c r="ENY75" s="69"/>
      <c r="ENZ75" s="69"/>
      <c r="EOA75" s="69"/>
      <c r="EOB75" s="69"/>
      <c r="EOC75" s="69"/>
      <c r="EOD75" s="69"/>
      <c r="EOE75" s="69"/>
      <c r="EOF75" s="69"/>
      <c r="EOG75" s="69"/>
      <c r="EOH75" s="69"/>
      <c r="EOI75" s="69"/>
      <c r="EOJ75" s="69"/>
      <c r="EOK75" s="69"/>
      <c r="EOL75" s="69"/>
      <c r="EOM75" s="69"/>
      <c r="EON75" s="69"/>
      <c r="EOO75" s="69"/>
      <c r="EOP75" s="69"/>
      <c r="EOQ75" s="69"/>
      <c r="EOR75" s="69"/>
      <c r="EOS75" s="69"/>
      <c r="EOT75" s="69"/>
      <c r="EOU75" s="69"/>
      <c r="EOV75" s="69"/>
      <c r="EOW75" s="69"/>
      <c r="EOX75" s="69"/>
      <c r="EOY75" s="69"/>
      <c r="EOZ75" s="69"/>
      <c r="EPA75" s="69"/>
      <c r="EPB75" s="69"/>
      <c r="EPC75" s="69"/>
      <c r="EPD75" s="69"/>
      <c r="EPE75" s="69"/>
      <c r="EPF75" s="69"/>
      <c r="EPG75" s="69"/>
      <c r="EPH75" s="69"/>
      <c r="EPI75" s="69"/>
      <c r="EPJ75" s="69"/>
      <c r="EPK75" s="69"/>
      <c r="EPL75" s="69"/>
      <c r="EPM75" s="69"/>
      <c r="EPN75" s="69"/>
      <c r="EPO75" s="69"/>
      <c r="EPP75" s="69"/>
      <c r="EPQ75" s="69"/>
      <c r="EPR75" s="69"/>
      <c r="EPS75" s="69"/>
      <c r="EPT75" s="69"/>
      <c r="EPU75" s="69"/>
      <c r="EPV75" s="69"/>
      <c r="EPW75" s="69"/>
      <c r="EPX75" s="69"/>
      <c r="EPY75" s="69"/>
      <c r="EPZ75" s="69"/>
      <c r="EQA75" s="69"/>
      <c r="EQB75" s="69"/>
      <c r="EQC75" s="69"/>
      <c r="EQD75" s="69"/>
      <c r="EQE75" s="69"/>
      <c r="EQF75" s="69"/>
      <c r="EQG75" s="69"/>
      <c r="EQH75" s="69"/>
      <c r="EQI75" s="69"/>
      <c r="EQJ75" s="69"/>
      <c r="EQK75" s="69"/>
      <c r="EQL75" s="69"/>
      <c r="EQM75" s="69"/>
      <c r="EQN75" s="69"/>
      <c r="EQO75" s="69"/>
      <c r="EQP75" s="69"/>
      <c r="EQQ75" s="69"/>
      <c r="EQR75" s="69"/>
      <c r="EQS75" s="69"/>
      <c r="EQT75" s="69"/>
      <c r="EQU75" s="69"/>
      <c r="EQV75" s="69"/>
      <c r="EQW75" s="69"/>
      <c r="EQX75" s="69"/>
      <c r="EQY75" s="69"/>
      <c r="EQZ75" s="69"/>
      <c r="ERA75" s="69"/>
      <c r="ERB75" s="69"/>
      <c r="ERC75" s="69"/>
      <c r="ERD75" s="69"/>
      <c r="ERE75" s="69"/>
      <c r="ERF75" s="69"/>
      <c r="ERG75" s="69"/>
      <c r="ERH75" s="69"/>
      <c r="ERI75" s="69"/>
      <c r="ERJ75" s="69"/>
      <c r="ERK75" s="69"/>
      <c r="ERL75" s="69"/>
      <c r="ERM75" s="69"/>
      <c r="ERN75" s="69"/>
      <c r="ERO75" s="69"/>
      <c r="ERP75" s="69"/>
      <c r="ERQ75" s="69"/>
      <c r="ERR75" s="69"/>
      <c r="ERS75" s="69"/>
      <c r="ERT75" s="69"/>
      <c r="ERU75" s="69"/>
      <c r="ERV75" s="69"/>
      <c r="ERW75" s="69"/>
      <c r="ERX75" s="69"/>
      <c r="ERY75" s="69"/>
      <c r="ERZ75" s="69"/>
      <c r="ESA75" s="69"/>
      <c r="ESB75" s="69"/>
      <c r="ESC75" s="69"/>
      <c r="ESD75" s="69"/>
      <c r="ESE75" s="69"/>
      <c r="ESF75" s="69"/>
      <c r="ESG75" s="69"/>
      <c r="ESH75" s="69"/>
      <c r="ESI75" s="69"/>
      <c r="ESJ75" s="69"/>
      <c r="ESK75" s="69"/>
      <c r="ESL75" s="69"/>
      <c r="ESM75" s="69"/>
      <c r="ESN75" s="69"/>
      <c r="ESO75" s="69"/>
      <c r="ESP75" s="69"/>
      <c r="ESQ75" s="69"/>
      <c r="ESR75" s="69"/>
      <c r="ESS75" s="69"/>
      <c r="EST75" s="69"/>
      <c r="ESU75" s="69"/>
      <c r="ESV75" s="69"/>
      <c r="ESW75" s="69"/>
      <c r="ESX75" s="69"/>
      <c r="ESY75" s="69"/>
      <c r="ESZ75" s="69"/>
      <c r="ETA75" s="69"/>
      <c r="ETB75" s="69"/>
      <c r="ETC75" s="69"/>
      <c r="ETD75" s="69"/>
      <c r="ETE75" s="69"/>
      <c r="ETF75" s="69"/>
      <c r="ETG75" s="69"/>
      <c r="ETH75" s="69"/>
      <c r="ETI75" s="69"/>
      <c r="ETJ75" s="69"/>
      <c r="ETK75" s="69"/>
      <c r="ETL75" s="69"/>
      <c r="ETM75" s="69"/>
      <c r="ETN75" s="69"/>
      <c r="ETO75" s="69"/>
      <c r="ETP75" s="69"/>
      <c r="ETQ75" s="69"/>
      <c r="ETR75" s="69"/>
      <c r="ETS75" s="69"/>
      <c r="ETT75" s="69"/>
      <c r="ETU75" s="69"/>
      <c r="ETV75" s="69"/>
      <c r="ETW75" s="69"/>
      <c r="ETX75" s="69"/>
      <c r="ETY75" s="69"/>
      <c r="ETZ75" s="69"/>
      <c r="EUA75" s="69"/>
      <c r="EUB75" s="69"/>
      <c r="EUC75" s="69"/>
      <c r="EUD75" s="69"/>
      <c r="EUE75" s="69"/>
      <c r="EUF75" s="69"/>
      <c r="EUG75" s="69"/>
      <c r="EUH75" s="69"/>
      <c r="EUI75" s="69"/>
      <c r="EUJ75" s="69"/>
      <c r="EUK75" s="69"/>
      <c r="EUL75" s="69"/>
      <c r="EUM75" s="69"/>
      <c r="EUN75" s="69"/>
      <c r="EUO75" s="69"/>
      <c r="EUP75" s="69"/>
      <c r="EUQ75" s="69"/>
      <c r="EUR75" s="69"/>
      <c r="EUS75" s="69"/>
      <c r="EUT75" s="69"/>
      <c r="EUU75" s="69"/>
      <c r="EUV75" s="69"/>
      <c r="EUW75" s="69"/>
      <c r="EUX75" s="69"/>
      <c r="EUY75" s="69"/>
      <c r="EUZ75" s="69"/>
      <c r="EVA75" s="69"/>
      <c r="EVB75" s="69"/>
      <c r="EVC75" s="69"/>
      <c r="EVD75" s="69"/>
      <c r="EVE75" s="69"/>
      <c r="EVF75" s="69"/>
      <c r="EVG75" s="69"/>
      <c r="EVH75" s="69"/>
      <c r="EVI75" s="69"/>
      <c r="EVJ75" s="69"/>
      <c r="EVK75" s="69"/>
      <c r="EVL75" s="69"/>
      <c r="EVM75" s="69"/>
      <c r="EVN75" s="69"/>
      <c r="EVO75" s="69"/>
      <c r="EVP75" s="69"/>
      <c r="EVQ75" s="69"/>
      <c r="EVR75" s="69"/>
      <c r="EVS75" s="69"/>
      <c r="EVT75" s="69"/>
      <c r="EVU75" s="69"/>
      <c r="EVV75" s="69"/>
      <c r="EVW75" s="69"/>
      <c r="EVX75" s="69"/>
      <c r="EVY75" s="69"/>
      <c r="EVZ75" s="69"/>
      <c r="EWA75" s="69"/>
      <c r="EWB75" s="69"/>
      <c r="EWC75" s="69"/>
      <c r="EWD75" s="69"/>
      <c r="EWE75" s="69"/>
      <c r="EWF75" s="69"/>
      <c r="EWG75" s="69"/>
      <c r="EWH75" s="69"/>
      <c r="EWI75" s="69"/>
      <c r="EWJ75" s="69"/>
      <c r="EWK75" s="69"/>
      <c r="EWL75" s="69"/>
      <c r="EWM75" s="69"/>
      <c r="EWN75" s="69"/>
      <c r="EWO75" s="69"/>
      <c r="EWP75" s="69"/>
      <c r="EWQ75" s="69"/>
      <c r="EWR75" s="69"/>
      <c r="EWS75" s="69"/>
      <c r="EWT75" s="69"/>
      <c r="EWU75" s="69"/>
      <c r="EWV75" s="69"/>
      <c r="EWW75" s="69"/>
      <c r="EWX75" s="69"/>
      <c r="EWY75" s="69"/>
      <c r="EWZ75" s="69"/>
      <c r="EXA75" s="69"/>
      <c r="EXB75" s="69"/>
      <c r="EXC75" s="69"/>
      <c r="EXD75" s="69"/>
      <c r="EXE75" s="69"/>
      <c r="EXF75" s="69"/>
      <c r="EXG75" s="69"/>
      <c r="EXH75" s="69"/>
      <c r="EXI75" s="69"/>
      <c r="EXJ75" s="69"/>
      <c r="EXK75" s="69"/>
      <c r="EXL75" s="69"/>
      <c r="EXM75" s="69"/>
      <c r="EXN75" s="69"/>
      <c r="EXO75" s="69"/>
      <c r="EXP75" s="69"/>
      <c r="EXQ75" s="69"/>
      <c r="EXR75" s="69"/>
      <c r="EXS75" s="69"/>
      <c r="EXT75" s="69"/>
      <c r="EXU75" s="69"/>
      <c r="EXV75" s="69"/>
      <c r="EXW75" s="69"/>
      <c r="EXX75" s="69"/>
      <c r="EXY75" s="69"/>
      <c r="EXZ75" s="69"/>
      <c r="EYA75" s="69"/>
      <c r="EYB75" s="69"/>
      <c r="EYC75" s="69"/>
      <c r="EYD75" s="69"/>
      <c r="EYE75" s="69"/>
      <c r="EYF75" s="69"/>
      <c r="EYG75" s="69"/>
      <c r="EYH75" s="69"/>
      <c r="EYI75" s="69"/>
      <c r="EYJ75" s="69"/>
      <c r="EYK75" s="69"/>
      <c r="EYL75" s="69"/>
      <c r="EYM75" s="69"/>
      <c r="EYN75" s="69"/>
      <c r="EYO75" s="69"/>
      <c r="EYP75" s="69"/>
      <c r="EYQ75" s="69"/>
      <c r="EYR75" s="69"/>
      <c r="EYS75" s="69"/>
      <c r="EYT75" s="69"/>
      <c r="EYU75" s="69"/>
      <c r="EYV75" s="69"/>
      <c r="EYW75" s="69"/>
      <c r="EYX75" s="69"/>
      <c r="EYY75" s="69"/>
      <c r="EYZ75" s="69"/>
      <c r="EZA75" s="69"/>
      <c r="EZB75" s="69"/>
      <c r="EZC75" s="69"/>
      <c r="EZD75" s="69"/>
      <c r="EZE75" s="69"/>
      <c r="EZF75" s="69"/>
      <c r="EZG75" s="69"/>
      <c r="EZH75" s="69"/>
      <c r="EZI75" s="69"/>
      <c r="EZJ75" s="69"/>
      <c r="EZK75" s="69"/>
      <c r="EZL75" s="69"/>
      <c r="EZM75" s="69"/>
      <c r="EZN75" s="69"/>
      <c r="EZO75" s="69"/>
      <c r="EZP75" s="69"/>
      <c r="EZQ75" s="69"/>
      <c r="EZR75" s="69"/>
      <c r="EZS75" s="69"/>
      <c r="EZT75" s="69"/>
      <c r="EZU75" s="69"/>
      <c r="EZV75" s="69"/>
      <c r="EZW75" s="69"/>
      <c r="EZX75" s="69"/>
      <c r="EZY75" s="69"/>
      <c r="EZZ75" s="69"/>
      <c r="FAA75" s="69"/>
      <c r="FAB75" s="69"/>
      <c r="FAC75" s="69"/>
      <c r="FAD75" s="69"/>
      <c r="FAE75" s="69"/>
      <c r="FAF75" s="69"/>
      <c r="FAG75" s="69"/>
      <c r="FAH75" s="69"/>
      <c r="FAI75" s="69"/>
      <c r="FAJ75" s="69"/>
      <c r="FAK75" s="69"/>
      <c r="FAL75" s="69"/>
      <c r="FAM75" s="69"/>
      <c r="FAN75" s="69"/>
      <c r="FAO75" s="69"/>
      <c r="FAP75" s="69"/>
      <c r="FAQ75" s="69"/>
      <c r="FAR75" s="69"/>
      <c r="FAS75" s="69"/>
      <c r="FAT75" s="69"/>
      <c r="FAU75" s="69"/>
      <c r="FAV75" s="69"/>
      <c r="FAW75" s="69"/>
      <c r="FAX75" s="69"/>
      <c r="FAY75" s="69"/>
      <c r="FAZ75" s="69"/>
      <c r="FBA75" s="69"/>
      <c r="FBB75" s="69"/>
      <c r="FBC75" s="69"/>
      <c r="FBD75" s="69"/>
      <c r="FBE75" s="69"/>
      <c r="FBF75" s="69"/>
      <c r="FBG75" s="69"/>
      <c r="FBH75" s="69"/>
      <c r="FBI75" s="69"/>
      <c r="FBJ75" s="69"/>
      <c r="FBK75" s="69"/>
      <c r="FBL75" s="69"/>
      <c r="FBM75" s="69"/>
      <c r="FBN75" s="69"/>
      <c r="FBO75" s="69"/>
      <c r="FBP75" s="69"/>
      <c r="FBQ75" s="69"/>
      <c r="FBR75" s="69"/>
      <c r="FBS75" s="69"/>
      <c r="FBT75" s="69"/>
      <c r="FBU75" s="69"/>
      <c r="FBV75" s="69"/>
      <c r="FBW75" s="69"/>
      <c r="FBX75" s="69"/>
      <c r="FBY75" s="69"/>
      <c r="FBZ75" s="69"/>
      <c r="FCA75" s="69"/>
      <c r="FCB75" s="69"/>
      <c r="FCC75" s="69"/>
      <c r="FCD75" s="69"/>
      <c r="FCE75" s="69"/>
      <c r="FCF75" s="69"/>
      <c r="FCG75" s="69"/>
      <c r="FCH75" s="69"/>
      <c r="FCI75" s="69"/>
      <c r="FCJ75" s="69"/>
      <c r="FCK75" s="69"/>
      <c r="FCL75" s="69"/>
      <c r="FCM75" s="69"/>
      <c r="FCN75" s="69"/>
      <c r="FCO75" s="69"/>
      <c r="FCP75" s="69"/>
      <c r="FCQ75" s="69"/>
      <c r="FCR75" s="69"/>
      <c r="FCS75" s="69"/>
      <c r="FCT75" s="69"/>
      <c r="FCU75" s="69"/>
      <c r="FCV75" s="69"/>
      <c r="FCW75" s="69"/>
      <c r="FCX75" s="69"/>
      <c r="FCY75" s="69"/>
      <c r="FCZ75" s="69"/>
      <c r="FDA75" s="69"/>
      <c r="FDB75" s="69"/>
      <c r="FDC75" s="69"/>
      <c r="FDD75" s="69"/>
      <c r="FDE75" s="69"/>
      <c r="FDF75" s="69"/>
      <c r="FDG75" s="69"/>
      <c r="FDH75" s="69"/>
      <c r="FDI75" s="69"/>
      <c r="FDJ75" s="69"/>
      <c r="FDK75" s="69"/>
      <c r="FDL75" s="69"/>
      <c r="FDM75" s="69"/>
      <c r="FDN75" s="69"/>
      <c r="FDO75" s="69"/>
      <c r="FDP75" s="69"/>
      <c r="FDQ75" s="69"/>
      <c r="FDR75" s="69"/>
      <c r="FDS75" s="69"/>
      <c r="FDT75" s="69"/>
      <c r="FDU75" s="69"/>
      <c r="FDV75" s="69"/>
      <c r="FDW75" s="69"/>
      <c r="FDX75" s="69"/>
      <c r="FDY75" s="69"/>
      <c r="FDZ75" s="69"/>
      <c r="FEA75" s="69"/>
      <c r="FEB75" s="69"/>
      <c r="FEC75" s="69"/>
      <c r="FED75" s="69"/>
      <c r="FEE75" s="69"/>
      <c r="FEF75" s="69"/>
      <c r="FEG75" s="69"/>
      <c r="FEH75" s="69"/>
      <c r="FEI75" s="69"/>
      <c r="FEJ75" s="69"/>
      <c r="FEK75" s="69"/>
      <c r="FEL75" s="69"/>
      <c r="FEM75" s="69"/>
      <c r="FEN75" s="69"/>
      <c r="FEO75" s="69"/>
      <c r="FEP75" s="69"/>
      <c r="FEQ75" s="69"/>
      <c r="FER75" s="69"/>
      <c r="FES75" s="69"/>
      <c r="FET75" s="69"/>
      <c r="FEU75" s="69"/>
      <c r="FEV75" s="69"/>
      <c r="FEW75" s="69"/>
      <c r="FEX75" s="69"/>
      <c r="FEY75" s="69"/>
      <c r="FEZ75" s="69"/>
      <c r="FFA75" s="69"/>
      <c r="FFB75" s="69"/>
      <c r="FFC75" s="69"/>
      <c r="FFD75" s="69"/>
      <c r="FFE75" s="69"/>
      <c r="FFF75" s="69"/>
      <c r="FFG75" s="69"/>
      <c r="FFH75" s="69"/>
      <c r="FFI75" s="69"/>
      <c r="FFJ75" s="69"/>
      <c r="FFK75" s="69"/>
      <c r="FFL75" s="69"/>
      <c r="FFM75" s="69"/>
      <c r="FFN75" s="69"/>
      <c r="FFO75" s="69"/>
      <c r="FFP75" s="69"/>
      <c r="FFQ75" s="69"/>
      <c r="FFR75" s="69"/>
      <c r="FFS75" s="69"/>
      <c r="FFT75" s="69"/>
      <c r="FFU75" s="69"/>
      <c r="FFV75" s="69"/>
      <c r="FFW75" s="69"/>
      <c r="FFX75" s="69"/>
      <c r="FFY75" s="69"/>
      <c r="FFZ75" s="69"/>
      <c r="FGA75" s="69"/>
      <c r="FGB75" s="69"/>
      <c r="FGC75" s="69"/>
      <c r="FGD75" s="69"/>
      <c r="FGE75" s="69"/>
      <c r="FGF75" s="69"/>
      <c r="FGG75" s="69"/>
      <c r="FGH75" s="69"/>
      <c r="FGI75" s="69"/>
      <c r="FGJ75" s="69"/>
      <c r="FGK75" s="69"/>
      <c r="FGL75" s="69"/>
      <c r="FGM75" s="69"/>
      <c r="FGN75" s="69"/>
      <c r="FGO75" s="69"/>
      <c r="FGP75" s="69"/>
      <c r="FGQ75" s="69"/>
      <c r="FGR75" s="69"/>
      <c r="FGS75" s="69"/>
      <c r="FGT75" s="69"/>
      <c r="FGU75" s="69"/>
      <c r="FGV75" s="69"/>
      <c r="FGW75" s="69"/>
      <c r="FGX75" s="69"/>
      <c r="FGY75" s="69"/>
      <c r="FGZ75" s="69"/>
      <c r="FHA75" s="69"/>
      <c r="FHB75" s="69"/>
      <c r="FHC75" s="69"/>
      <c r="FHD75" s="69"/>
      <c r="FHE75" s="69"/>
      <c r="FHF75" s="69"/>
      <c r="FHG75" s="69"/>
      <c r="FHH75" s="69"/>
      <c r="FHI75" s="69"/>
      <c r="FHJ75" s="69"/>
      <c r="FHK75" s="69"/>
      <c r="FHL75" s="69"/>
      <c r="FHM75" s="69"/>
      <c r="FHN75" s="69"/>
      <c r="FHO75" s="69"/>
      <c r="FHP75" s="69"/>
      <c r="FHQ75" s="69"/>
      <c r="FHR75" s="69"/>
      <c r="FHS75" s="69"/>
      <c r="FHT75" s="69"/>
      <c r="FHU75" s="69"/>
      <c r="FHV75" s="69"/>
      <c r="FHW75" s="69"/>
      <c r="FHX75" s="69"/>
      <c r="FHY75" s="69"/>
      <c r="FHZ75" s="69"/>
      <c r="FIA75" s="69"/>
      <c r="FIB75" s="69"/>
      <c r="FIC75" s="69"/>
      <c r="FID75" s="69"/>
      <c r="FIE75" s="69"/>
      <c r="FIF75" s="69"/>
      <c r="FIG75" s="69"/>
      <c r="FIH75" s="69"/>
      <c r="FII75" s="69"/>
      <c r="FIJ75" s="69"/>
      <c r="FIK75" s="69"/>
      <c r="FIL75" s="69"/>
      <c r="FIM75" s="69"/>
      <c r="FIN75" s="69"/>
      <c r="FIO75" s="69"/>
      <c r="FIP75" s="69"/>
      <c r="FIQ75" s="69"/>
      <c r="FIR75" s="69"/>
      <c r="FIS75" s="69"/>
      <c r="FIT75" s="69"/>
      <c r="FIU75" s="69"/>
      <c r="FIV75" s="69"/>
      <c r="FIW75" s="69"/>
      <c r="FIX75" s="69"/>
      <c r="FIY75" s="69"/>
      <c r="FIZ75" s="69"/>
      <c r="FJA75" s="69"/>
      <c r="FJB75" s="69"/>
      <c r="FJC75" s="69"/>
      <c r="FJD75" s="69"/>
      <c r="FJE75" s="69"/>
      <c r="FJF75" s="69"/>
      <c r="FJG75" s="69"/>
      <c r="FJH75" s="69"/>
      <c r="FJI75" s="69"/>
      <c r="FJJ75" s="69"/>
      <c r="FJK75" s="69"/>
      <c r="FJL75" s="69"/>
      <c r="FJM75" s="69"/>
      <c r="FJN75" s="69"/>
      <c r="FJO75" s="69"/>
      <c r="FJP75" s="69"/>
      <c r="FJQ75" s="69"/>
      <c r="FJR75" s="69"/>
      <c r="FJS75" s="69"/>
      <c r="FJT75" s="69"/>
      <c r="FJU75" s="69"/>
      <c r="FJV75" s="69"/>
      <c r="FJW75" s="69"/>
      <c r="FJX75" s="69"/>
      <c r="FJY75" s="69"/>
      <c r="FJZ75" s="69"/>
      <c r="FKA75" s="69"/>
      <c r="FKB75" s="69"/>
      <c r="FKC75" s="69"/>
      <c r="FKD75" s="69"/>
      <c r="FKE75" s="69"/>
      <c r="FKF75" s="69"/>
      <c r="FKG75" s="69"/>
      <c r="FKH75" s="69"/>
      <c r="FKI75" s="69"/>
      <c r="FKJ75" s="69"/>
      <c r="FKK75" s="69"/>
      <c r="FKL75" s="69"/>
      <c r="FKM75" s="69"/>
      <c r="FKN75" s="69"/>
      <c r="FKO75" s="69"/>
      <c r="FKP75" s="69"/>
      <c r="FKQ75" s="69"/>
      <c r="FKR75" s="69"/>
      <c r="FKS75" s="69"/>
      <c r="FKT75" s="69"/>
      <c r="FKU75" s="69"/>
      <c r="FKV75" s="69"/>
      <c r="FKW75" s="69"/>
      <c r="FKX75" s="69"/>
      <c r="FKY75" s="69"/>
      <c r="FKZ75" s="69"/>
      <c r="FLA75" s="69"/>
      <c r="FLB75" s="69"/>
      <c r="FLC75" s="69"/>
      <c r="FLD75" s="69"/>
      <c r="FLE75" s="69"/>
      <c r="FLF75" s="69"/>
      <c r="FLG75" s="69"/>
      <c r="FLH75" s="69"/>
      <c r="FLI75" s="69"/>
      <c r="FLJ75" s="69"/>
      <c r="FLK75" s="69"/>
      <c r="FLL75" s="69"/>
      <c r="FLM75" s="69"/>
      <c r="FLN75" s="69"/>
      <c r="FLO75" s="69"/>
      <c r="FLP75" s="69"/>
      <c r="FLQ75" s="69"/>
      <c r="FLR75" s="69"/>
      <c r="FLS75" s="69"/>
      <c r="FLT75" s="69"/>
      <c r="FLU75" s="69"/>
      <c r="FLV75" s="69"/>
      <c r="FLW75" s="69"/>
      <c r="FLX75" s="69"/>
      <c r="FLY75" s="69"/>
      <c r="FLZ75" s="69"/>
      <c r="FMA75" s="69"/>
      <c r="FMB75" s="69"/>
      <c r="FMC75" s="69"/>
      <c r="FMD75" s="69"/>
      <c r="FME75" s="69"/>
      <c r="FMF75" s="69"/>
      <c r="FMG75" s="69"/>
      <c r="FMH75" s="69"/>
      <c r="FMI75" s="69"/>
      <c r="FMJ75" s="69"/>
      <c r="FMK75" s="69"/>
      <c r="FML75" s="69"/>
      <c r="FMM75" s="69"/>
      <c r="FMN75" s="69"/>
      <c r="FMO75" s="69"/>
      <c r="FMP75" s="69"/>
      <c r="FMQ75" s="69"/>
      <c r="FMR75" s="69"/>
      <c r="FMS75" s="69"/>
      <c r="FMT75" s="69"/>
      <c r="FMU75" s="69"/>
      <c r="FMV75" s="69"/>
      <c r="FMW75" s="69"/>
      <c r="FMX75" s="69"/>
      <c r="FMY75" s="69"/>
      <c r="FMZ75" s="69"/>
      <c r="FNA75" s="69"/>
      <c r="FNB75" s="69"/>
      <c r="FNC75" s="69"/>
      <c r="FND75" s="69"/>
      <c r="FNE75" s="69"/>
      <c r="FNF75" s="69"/>
      <c r="FNG75" s="69"/>
      <c r="FNH75" s="69"/>
      <c r="FNI75" s="69"/>
      <c r="FNJ75" s="69"/>
      <c r="FNK75" s="69"/>
      <c r="FNL75" s="69"/>
      <c r="FNM75" s="69"/>
      <c r="FNN75" s="69"/>
      <c r="FNO75" s="69"/>
      <c r="FNP75" s="69"/>
      <c r="FNQ75" s="69"/>
      <c r="FNR75" s="69"/>
      <c r="FNS75" s="69"/>
      <c r="FNT75" s="69"/>
      <c r="FNU75" s="69"/>
      <c r="FNV75" s="69"/>
      <c r="FNW75" s="69"/>
      <c r="FNX75" s="69"/>
      <c r="FNY75" s="69"/>
      <c r="FNZ75" s="69"/>
      <c r="FOA75" s="69"/>
      <c r="FOB75" s="69"/>
      <c r="FOC75" s="69"/>
      <c r="FOD75" s="69"/>
      <c r="FOE75" s="69"/>
      <c r="FOF75" s="69"/>
      <c r="FOG75" s="69"/>
      <c r="FOH75" s="69"/>
      <c r="FOI75" s="69"/>
      <c r="FOJ75" s="69"/>
      <c r="FOK75" s="69"/>
      <c r="FOL75" s="69"/>
      <c r="FOM75" s="69"/>
      <c r="FON75" s="69"/>
      <c r="FOO75" s="69"/>
      <c r="FOP75" s="69"/>
      <c r="FOQ75" s="69"/>
      <c r="FOR75" s="69"/>
      <c r="FOS75" s="69"/>
      <c r="FOT75" s="69"/>
      <c r="FOU75" s="69"/>
      <c r="FOV75" s="69"/>
      <c r="FOW75" s="69"/>
      <c r="FOX75" s="69"/>
      <c r="FOY75" s="69"/>
      <c r="FOZ75" s="69"/>
      <c r="FPA75" s="69"/>
      <c r="FPB75" s="69"/>
      <c r="FPC75" s="69"/>
      <c r="FPD75" s="69"/>
      <c r="FPE75" s="69"/>
      <c r="FPF75" s="69"/>
      <c r="FPG75" s="69"/>
      <c r="FPH75" s="69"/>
      <c r="FPI75" s="69"/>
      <c r="FPJ75" s="69"/>
      <c r="FPK75" s="69"/>
      <c r="FPL75" s="69"/>
      <c r="FPM75" s="69"/>
      <c r="FPN75" s="69"/>
      <c r="FPO75" s="69"/>
      <c r="FPP75" s="69"/>
      <c r="FPQ75" s="69"/>
      <c r="FPR75" s="69"/>
      <c r="FPS75" s="69"/>
      <c r="FPT75" s="69"/>
      <c r="FPU75" s="69"/>
      <c r="FPV75" s="69"/>
      <c r="FPW75" s="69"/>
      <c r="FPX75" s="69"/>
      <c r="FPY75" s="69"/>
      <c r="FPZ75" s="69"/>
      <c r="FQA75" s="69"/>
      <c r="FQB75" s="69"/>
      <c r="FQC75" s="69"/>
      <c r="FQD75" s="69"/>
      <c r="FQE75" s="69"/>
      <c r="FQF75" s="69"/>
      <c r="FQG75" s="69"/>
      <c r="FQH75" s="69"/>
      <c r="FQI75" s="69"/>
      <c r="FQJ75" s="69"/>
      <c r="FQK75" s="69"/>
      <c r="FQL75" s="69"/>
      <c r="FQM75" s="69"/>
      <c r="FQN75" s="69"/>
      <c r="FQO75" s="69"/>
      <c r="FQP75" s="69"/>
      <c r="FQQ75" s="69"/>
      <c r="FQR75" s="69"/>
      <c r="FQS75" s="69"/>
      <c r="FQT75" s="69"/>
      <c r="FQU75" s="69"/>
      <c r="FQV75" s="69"/>
      <c r="FQW75" s="69"/>
      <c r="FQX75" s="69"/>
      <c r="FQY75" s="69"/>
      <c r="FQZ75" s="69"/>
      <c r="FRA75" s="69"/>
      <c r="FRB75" s="69"/>
      <c r="FRC75" s="69"/>
      <c r="FRD75" s="69"/>
      <c r="FRE75" s="69"/>
      <c r="FRF75" s="69"/>
      <c r="FRG75" s="69"/>
      <c r="FRH75" s="69"/>
      <c r="FRI75" s="69"/>
      <c r="FRJ75" s="69"/>
      <c r="FRK75" s="69"/>
      <c r="FRL75" s="69"/>
      <c r="FRM75" s="69"/>
      <c r="FRN75" s="69"/>
      <c r="FRO75" s="69"/>
      <c r="FRP75" s="69"/>
      <c r="FRQ75" s="69"/>
      <c r="FRR75" s="69"/>
      <c r="FRS75" s="69"/>
      <c r="FRT75" s="69"/>
      <c r="FRU75" s="69"/>
      <c r="FRV75" s="69"/>
      <c r="FRW75" s="69"/>
      <c r="FRX75" s="69"/>
      <c r="FRY75" s="69"/>
      <c r="FRZ75" s="69"/>
      <c r="FSA75" s="69"/>
      <c r="FSB75" s="69"/>
      <c r="FSC75" s="69"/>
      <c r="FSD75" s="69"/>
      <c r="FSE75" s="69"/>
      <c r="FSF75" s="69"/>
      <c r="FSG75" s="69"/>
      <c r="FSH75" s="69"/>
      <c r="FSI75" s="69"/>
      <c r="FSJ75" s="69"/>
      <c r="FSK75" s="69"/>
      <c r="FSL75" s="69"/>
      <c r="FSM75" s="69"/>
      <c r="FSN75" s="69"/>
      <c r="FSO75" s="69"/>
      <c r="FSP75" s="69"/>
      <c r="FSQ75" s="69"/>
      <c r="FSR75" s="69"/>
      <c r="FSS75" s="69"/>
      <c r="FST75" s="69"/>
      <c r="FSU75" s="69"/>
      <c r="FSV75" s="69"/>
      <c r="FSW75" s="69"/>
      <c r="FSX75" s="69"/>
      <c r="FSY75" s="69"/>
      <c r="FSZ75" s="69"/>
      <c r="FTA75" s="69"/>
      <c r="FTB75" s="69"/>
      <c r="FTC75" s="69"/>
      <c r="FTD75" s="69"/>
      <c r="FTE75" s="69"/>
      <c r="FTF75" s="69"/>
      <c r="FTG75" s="69"/>
      <c r="FTH75" s="69"/>
      <c r="FTI75" s="69"/>
      <c r="FTJ75" s="69"/>
      <c r="FTK75" s="69"/>
      <c r="FTL75" s="69"/>
      <c r="FTM75" s="69"/>
      <c r="FTN75" s="69"/>
      <c r="FTO75" s="69"/>
      <c r="FTP75" s="69"/>
      <c r="FTQ75" s="69"/>
      <c r="FTR75" s="69"/>
      <c r="FTS75" s="69"/>
      <c r="FTT75" s="69"/>
      <c r="FTU75" s="69"/>
      <c r="FTV75" s="69"/>
      <c r="FTW75" s="69"/>
      <c r="FTX75" s="69"/>
      <c r="FTY75" s="69"/>
      <c r="FTZ75" s="69"/>
      <c r="FUA75" s="69"/>
      <c r="FUB75" s="69"/>
      <c r="FUC75" s="69"/>
      <c r="FUD75" s="69"/>
      <c r="FUE75" s="69"/>
      <c r="FUF75" s="69"/>
      <c r="FUG75" s="69"/>
      <c r="FUH75" s="69"/>
      <c r="FUI75" s="69"/>
      <c r="FUJ75" s="69"/>
      <c r="FUK75" s="69"/>
      <c r="FUL75" s="69"/>
      <c r="FUM75" s="69"/>
      <c r="FUN75" s="69"/>
      <c r="FUO75" s="69"/>
      <c r="FUP75" s="69"/>
      <c r="FUQ75" s="69"/>
      <c r="FUR75" s="69"/>
      <c r="FUS75" s="69"/>
      <c r="FUT75" s="69"/>
      <c r="FUU75" s="69"/>
      <c r="FUV75" s="69"/>
      <c r="FUW75" s="69"/>
      <c r="FUX75" s="69"/>
      <c r="FUY75" s="69"/>
      <c r="FUZ75" s="69"/>
      <c r="FVA75" s="69"/>
      <c r="FVB75" s="69"/>
      <c r="FVC75" s="69"/>
      <c r="FVD75" s="69"/>
      <c r="FVE75" s="69"/>
      <c r="FVF75" s="69"/>
      <c r="FVG75" s="69"/>
      <c r="FVH75" s="69"/>
      <c r="FVI75" s="69"/>
      <c r="FVJ75" s="69"/>
      <c r="FVK75" s="69"/>
      <c r="FVL75" s="69"/>
      <c r="FVM75" s="69"/>
      <c r="FVN75" s="69"/>
      <c r="FVO75" s="69"/>
      <c r="FVP75" s="69"/>
      <c r="FVQ75" s="69"/>
      <c r="FVR75" s="69"/>
      <c r="FVS75" s="69"/>
      <c r="FVT75" s="69"/>
      <c r="FVU75" s="69"/>
      <c r="FVV75" s="69"/>
      <c r="FVW75" s="69"/>
      <c r="FVX75" s="69"/>
      <c r="FVY75" s="69"/>
      <c r="FVZ75" s="69"/>
      <c r="FWA75" s="69"/>
      <c r="FWB75" s="69"/>
      <c r="FWC75" s="69"/>
      <c r="FWD75" s="69"/>
      <c r="FWE75" s="69"/>
      <c r="FWF75" s="69"/>
      <c r="FWG75" s="69"/>
      <c r="FWH75" s="69"/>
      <c r="FWI75" s="69"/>
      <c r="FWJ75" s="69"/>
      <c r="FWK75" s="69"/>
      <c r="FWL75" s="69"/>
      <c r="FWM75" s="69"/>
      <c r="FWN75" s="69"/>
      <c r="FWO75" s="69"/>
      <c r="FWP75" s="69"/>
      <c r="FWQ75" s="69"/>
      <c r="FWR75" s="69"/>
      <c r="FWS75" s="69"/>
      <c r="FWT75" s="69"/>
      <c r="FWU75" s="69"/>
      <c r="FWV75" s="69"/>
      <c r="FWW75" s="69"/>
      <c r="FWX75" s="69"/>
      <c r="FWY75" s="69"/>
      <c r="FWZ75" s="69"/>
      <c r="FXA75" s="69"/>
      <c r="FXB75" s="69"/>
      <c r="FXC75" s="69"/>
      <c r="FXD75" s="69"/>
      <c r="FXE75" s="69"/>
      <c r="FXF75" s="69"/>
      <c r="FXG75" s="69"/>
      <c r="FXH75" s="69"/>
      <c r="FXI75" s="69"/>
      <c r="FXJ75" s="69"/>
      <c r="FXK75" s="69"/>
      <c r="FXL75" s="69"/>
      <c r="FXM75" s="69"/>
      <c r="FXN75" s="69"/>
      <c r="FXO75" s="69"/>
      <c r="FXP75" s="69"/>
      <c r="FXQ75" s="69"/>
      <c r="FXR75" s="69"/>
      <c r="FXS75" s="69"/>
      <c r="FXT75" s="69"/>
      <c r="FXU75" s="69"/>
      <c r="FXV75" s="69"/>
      <c r="FXW75" s="69"/>
      <c r="FXX75" s="69"/>
      <c r="FXY75" s="69"/>
      <c r="FXZ75" s="69"/>
      <c r="FYA75" s="69"/>
      <c r="FYB75" s="69"/>
      <c r="FYC75" s="69"/>
      <c r="FYD75" s="69"/>
      <c r="FYE75" s="69"/>
      <c r="FYF75" s="69"/>
      <c r="FYG75" s="69"/>
      <c r="FYH75" s="69"/>
      <c r="FYI75" s="69"/>
      <c r="FYJ75" s="69"/>
      <c r="FYK75" s="69"/>
      <c r="FYL75" s="69"/>
      <c r="FYM75" s="69"/>
      <c r="FYN75" s="69"/>
      <c r="FYO75" s="69"/>
      <c r="FYP75" s="69"/>
      <c r="FYQ75" s="69"/>
      <c r="FYR75" s="69"/>
      <c r="FYS75" s="69"/>
      <c r="FYT75" s="69"/>
      <c r="FYU75" s="69"/>
      <c r="FYV75" s="69"/>
      <c r="FYW75" s="69"/>
      <c r="FYX75" s="69"/>
      <c r="FYY75" s="69"/>
      <c r="FYZ75" s="69"/>
      <c r="FZA75" s="69"/>
      <c r="FZB75" s="69"/>
      <c r="FZC75" s="69"/>
      <c r="FZD75" s="69"/>
      <c r="FZE75" s="69"/>
      <c r="FZF75" s="69"/>
      <c r="FZG75" s="69"/>
      <c r="FZH75" s="69"/>
      <c r="FZI75" s="69"/>
      <c r="FZJ75" s="69"/>
      <c r="FZK75" s="69"/>
      <c r="FZL75" s="69"/>
      <c r="FZM75" s="69"/>
      <c r="FZN75" s="69"/>
      <c r="FZO75" s="69"/>
      <c r="FZP75" s="69"/>
      <c r="FZQ75" s="69"/>
      <c r="FZR75" s="69"/>
      <c r="FZS75" s="69"/>
      <c r="FZT75" s="69"/>
      <c r="FZU75" s="69"/>
      <c r="FZV75" s="69"/>
      <c r="FZW75" s="69"/>
      <c r="FZX75" s="69"/>
      <c r="FZY75" s="69"/>
      <c r="FZZ75" s="69"/>
      <c r="GAA75" s="69"/>
      <c r="GAB75" s="69"/>
      <c r="GAC75" s="69"/>
      <c r="GAD75" s="69"/>
      <c r="GAE75" s="69"/>
      <c r="GAF75" s="69"/>
      <c r="GAG75" s="69"/>
      <c r="GAH75" s="69"/>
      <c r="GAI75" s="69"/>
      <c r="GAJ75" s="69"/>
      <c r="GAK75" s="69"/>
      <c r="GAL75" s="69"/>
      <c r="GAM75" s="69"/>
      <c r="GAN75" s="69"/>
      <c r="GAO75" s="69"/>
      <c r="GAP75" s="69"/>
      <c r="GAQ75" s="69"/>
      <c r="GAR75" s="69"/>
      <c r="GAS75" s="69"/>
      <c r="GAT75" s="69"/>
      <c r="GAU75" s="69"/>
      <c r="GAV75" s="69"/>
      <c r="GAW75" s="69"/>
      <c r="GAX75" s="69"/>
      <c r="GAY75" s="69"/>
      <c r="GAZ75" s="69"/>
      <c r="GBA75" s="69"/>
      <c r="GBB75" s="69"/>
      <c r="GBC75" s="69"/>
      <c r="GBD75" s="69"/>
      <c r="GBE75" s="69"/>
      <c r="GBF75" s="69"/>
      <c r="GBG75" s="69"/>
      <c r="GBH75" s="69"/>
      <c r="GBI75" s="69"/>
      <c r="GBJ75" s="69"/>
      <c r="GBK75" s="69"/>
      <c r="GBL75" s="69"/>
      <c r="GBM75" s="69"/>
      <c r="GBN75" s="69"/>
      <c r="GBO75" s="69"/>
      <c r="GBP75" s="69"/>
      <c r="GBQ75" s="69"/>
      <c r="GBR75" s="69"/>
      <c r="GBS75" s="69"/>
      <c r="GBT75" s="69"/>
      <c r="GBU75" s="69"/>
      <c r="GBV75" s="69"/>
      <c r="GBW75" s="69"/>
      <c r="GBX75" s="69"/>
      <c r="GBY75" s="69"/>
      <c r="GBZ75" s="69"/>
      <c r="GCA75" s="69"/>
      <c r="GCB75" s="69"/>
      <c r="GCC75" s="69"/>
      <c r="GCD75" s="69"/>
      <c r="GCE75" s="69"/>
      <c r="GCF75" s="69"/>
      <c r="GCG75" s="69"/>
      <c r="GCH75" s="69"/>
      <c r="GCI75" s="69"/>
      <c r="GCJ75" s="69"/>
      <c r="GCK75" s="69"/>
      <c r="GCL75" s="69"/>
      <c r="GCM75" s="69"/>
      <c r="GCN75" s="69"/>
      <c r="GCO75" s="69"/>
      <c r="GCP75" s="69"/>
      <c r="GCQ75" s="69"/>
      <c r="GCR75" s="69"/>
      <c r="GCS75" s="69"/>
      <c r="GCT75" s="69"/>
      <c r="GCU75" s="69"/>
      <c r="GCV75" s="69"/>
      <c r="GCW75" s="69"/>
      <c r="GCX75" s="69"/>
      <c r="GCY75" s="69"/>
      <c r="GCZ75" s="69"/>
      <c r="GDA75" s="69"/>
      <c r="GDB75" s="69"/>
      <c r="GDC75" s="69"/>
      <c r="GDD75" s="69"/>
      <c r="GDE75" s="69"/>
      <c r="GDF75" s="69"/>
      <c r="GDG75" s="69"/>
      <c r="GDH75" s="69"/>
      <c r="GDI75" s="69"/>
      <c r="GDJ75" s="69"/>
      <c r="GDK75" s="69"/>
      <c r="GDL75" s="69"/>
      <c r="GDM75" s="69"/>
      <c r="GDN75" s="69"/>
      <c r="GDO75" s="69"/>
      <c r="GDP75" s="69"/>
      <c r="GDQ75" s="69"/>
      <c r="GDR75" s="69"/>
      <c r="GDS75" s="69"/>
      <c r="GDT75" s="69"/>
      <c r="GDU75" s="69"/>
      <c r="GDV75" s="69"/>
      <c r="GDW75" s="69"/>
      <c r="GDX75" s="69"/>
      <c r="GDY75" s="69"/>
      <c r="GDZ75" s="69"/>
      <c r="GEA75" s="69"/>
      <c r="GEB75" s="69"/>
      <c r="GEC75" s="69"/>
      <c r="GED75" s="69"/>
      <c r="GEE75" s="69"/>
      <c r="GEF75" s="69"/>
      <c r="GEG75" s="69"/>
      <c r="GEH75" s="69"/>
      <c r="GEI75" s="69"/>
      <c r="GEJ75" s="69"/>
      <c r="GEK75" s="69"/>
      <c r="GEL75" s="69"/>
      <c r="GEM75" s="69"/>
      <c r="GEN75" s="69"/>
      <c r="GEO75" s="69"/>
      <c r="GEP75" s="69"/>
      <c r="GEQ75" s="69"/>
      <c r="GER75" s="69"/>
      <c r="GES75" s="69"/>
      <c r="GET75" s="69"/>
      <c r="GEU75" s="69"/>
      <c r="GEV75" s="69"/>
      <c r="GEW75" s="69"/>
      <c r="GEX75" s="69"/>
      <c r="GEY75" s="69"/>
      <c r="GEZ75" s="69"/>
      <c r="GFA75" s="69"/>
      <c r="GFB75" s="69"/>
      <c r="GFC75" s="69"/>
      <c r="GFD75" s="69"/>
      <c r="GFE75" s="69"/>
      <c r="GFF75" s="69"/>
      <c r="GFG75" s="69"/>
      <c r="GFH75" s="69"/>
      <c r="GFI75" s="69"/>
      <c r="GFJ75" s="69"/>
      <c r="GFK75" s="69"/>
      <c r="GFL75" s="69"/>
      <c r="GFM75" s="69"/>
      <c r="GFN75" s="69"/>
      <c r="GFO75" s="69"/>
      <c r="GFP75" s="69"/>
      <c r="GFQ75" s="69"/>
      <c r="GFR75" s="69"/>
      <c r="GFS75" s="69"/>
      <c r="GFT75" s="69"/>
      <c r="GFU75" s="69"/>
      <c r="GFV75" s="69"/>
      <c r="GFW75" s="69"/>
      <c r="GFX75" s="69"/>
      <c r="GFY75" s="69"/>
      <c r="GFZ75" s="69"/>
      <c r="GGA75" s="69"/>
      <c r="GGB75" s="69"/>
      <c r="GGC75" s="69"/>
      <c r="GGD75" s="69"/>
      <c r="GGE75" s="69"/>
      <c r="GGF75" s="69"/>
      <c r="GGG75" s="69"/>
      <c r="GGH75" s="69"/>
      <c r="GGI75" s="69"/>
      <c r="GGJ75" s="69"/>
      <c r="GGK75" s="69"/>
      <c r="GGL75" s="69"/>
      <c r="GGM75" s="69"/>
      <c r="GGN75" s="69"/>
      <c r="GGO75" s="69"/>
      <c r="GGP75" s="69"/>
      <c r="GGQ75" s="69"/>
      <c r="GGR75" s="69"/>
      <c r="GGS75" s="69"/>
      <c r="GGT75" s="69"/>
      <c r="GGU75" s="69"/>
      <c r="GGV75" s="69"/>
      <c r="GGW75" s="69"/>
      <c r="GGX75" s="69"/>
      <c r="GGY75" s="69"/>
      <c r="GGZ75" s="69"/>
      <c r="GHA75" s="69"/>
      <c r="GHB75" s="69"/>
      <c r="GHC75" s="69"/>
      <c r="GHD75" s="69"/>
      <c r="GHE75" s="69"/>
      <c r="GHF75" s="69"/>
      <c r="GHG75" s="69"/>
      <c r="GHH75" s="69"/>
      <c r="GHI75" s="69"/>
      <c r="GHJ75" s="69"/>
      <c r="GHK75" s="69"/>
      <c r="GHL75" s="69"/>
      <c r="GHM75" s="69"/>
      <c r="GHN75" s="69"/>
      <c r="GHO75" s="69"/>
      <c r="GHP75" s="69"/>
      <c r="GHQ75" s="69"/>
      <c r="GHR75" s="69"/>
      <c r="GHS75" s="69"/>
      <c r="GHT75" s="69"/>
      <c r="GHU75" s="69"/>
      <c r="GHV75" s="69"/>
      <c r="GHW75" s="69"/>
      <c r="GHX75" s="69"/>
      <c r="GHY75" s="69"/>
      <c r="GHZ75" s="69"/>
      <c r="GIA75" s="69"/>
      <c r="GIB75" s="69"/>
      <c r="GIC75" s="69"/>
      <c r="GID75" s="69"/>
      <c r="GIE75" s="69"/>
      <c r="GIF75" s="69"/>
      <c r="GIG75" s="69"/>
      <c r="GIH75" s="69"/>
      <c r="GII75" s="69"/>
      <c r="GIJ75" s="69"/>
      <c r="GIK75" s="69"/>
      <c r="GIL75" s="69"/>
      <c r="GIM75" s="69"/>
      <c r="GIN75" s="69"/>
      <c r="GIO75" s="69"/>
      <c r="GIP75" s="69"/>
      <c r="GIQ75" s="69"/>
      <c r="GIR75" s="69"/>
      <c r="GIS75" s="69"/>
      <c r="GIT75" s="69"/>
      <c r="GIU75" s="69"/>
      <c r="GIV75" s="69"/>
      <c r="GIW75" s="69"/>
      <c r="GIX75" s="69"/>
      <c r="GIY75" s="69"/>
      <c r="GIZ75" s="69"/>
      <c r="GJA75" s="69"/>
      <c r="GJB75" s="69"/>
      <c r="GJC75" s="69"/>
      <c r="GJD75" s="69"/>
      <c r="GJE75" s="69"/>
      <c r="GJF75" s="69"/>
      <c r="GJG75" s="69"/>
      <c r="GJH75" s="69"/>
      <c r="GJI75" s="69"/>
      <c r="GJJ75" s="69"/>
      <c r="GJK75" s="69"/>
      <c r="GJL75" s="69"/>
      <c r="GJM75" s="69"/>
      <c r="GJN75" s="69"/>
      <c r="GJO75" s="69"/>
      <c r="GJP75" s="69"/>
      <c r="GJQ75" s="69"/>
      <c r="GJR75" s="69"/>
      <c r="GJS75" s="69"/>
      <c r="GJT75" s="69"/>
      <c r="GJU75" s="69"/>
      <c r="GJV75" s="69"/>
      <c r="GJW75" s="69"/>
      <c r="GJX75" s="69"/>
      <c r="GJY75" s="69"/>
      <c r="GJZ75" s="69"/>
      <c r="GKA75" s="69"/>
      <c r="GKB75" s="69"/>
      <c r="GKC75" s="69"/>
      <c r="GKD75" s="69"/>
      <c r="GKE75" s="69"/>
      <c r="GKF75" s="69"/>
      <c r="GKG75" s="69"/>
      <c r="GKH75" s="69"/>
      <c r="GKI75" s="69"/>
      <c r="GKJ75" s="69"/>
      <c r="GKK75" s="69"/>
      <c r="GKL75" s="69"/>
      <c r="GKM75" s="69"/>
      <c r="GKN75" s="69"/>
      <c r="GKO75" s="69"/>
      <c r="GKP75" s="69"/>
      <c r="GKQ75" s="69"/>
      <c r="GKR75" s="69"/>
      <c r="GKS75" s="69"/>
      <c r="GKT75" s="69"/>
      <c r="GKU75" s="69"/>
      <c r="GKV75" s="69"/>
      <c r="GKW75" s="69"/>
      <c r="GKX75" s="69"/>
      <c r="GKY75" s="69"/>
      <c r="GKZ75" s="69"/>
      <c r="GLA75" s="69"/>
      <c r="GLB75" s="69"/>
      <c r="GLC75" s="69"/>
      <c r="GLD75" s="69"/>
      <c r="GLE75" s="69"/>
      <c r="GLF75" s="69"/>
      <c r="GLG75" s="69"/>
      <c r="GLH75" s="69"/>
      <c r="GLI75" s="69"/>
      <c r="GLJ75" s="69"/>
      <c r="GLK75" s="69"/>
      <c r="GLL75" s="69"/>
      <c r="GLM75" s="69"/>
      <c r="GLN75" s="69"/>
      <c r="GLO75" s="69"/>
      <c r="GLP75" s="69"/>
      <c r="GLQ75" s="69"/>
      <c r="GLR75" s="69"/>
      <c r="GLS75" s="69"/>
      <c r="GLT75" s="69"/>
      <c r="GLU75" s="69"/>
      <c r="GLV75" s="69"/>
      <c r="GLW75" s="69"/>
      <c r="GLX75" s="69"/>
      <c r="GLY75" s="69"/>
      <c r="GLZ75" s="69"/>
      <c r="GMA75" s="69"/>
      <c r="GMB75" s="69"/>
      <c r="GMC75" s="69"/>
      <c r="GMD75" s="69"/>
      <c r="GME75" s="69"/>
      <c r="GMF75" s="69"/>
      <c r="GMG75" s="69"/>
      <c r="GMH75" s="69"/>
      <c r="GMI75" s="69"/>
      <c r="GMJ75" s="69"/>
      <c r="GMK75" s="69"/>
      <c r="GML75" s="69"/>
      <c r="GMM75" s="69"/>
      <c r="GMN75" s="69"/>
      <c r="GMO75" s="69"/>
      <c r="GMP75" s="69"/>
      <c r="GMQ75" s="69"/>
      <c r="GMR75" s="69"/>
      <c r="GMS75" s="69"/>
      <c r="GMT75" s="69"/>
      <c r="GMU75" s="69"/>
      <c r="GMV75" s="69"/>
      <c r="GMW75" s="69"/>
      <c r="GMX75" s="69"/>
      <c r="GMY75" s="69"/>
      <c r="GMZ75" s="69"/>
      <c r="GNA75" s="69"/>
      <c r="GNB75" s="69"/>
      <c r="GNC75" s="69"/>
      <c r="GND75" s="69"/>
      <c r="GNE75" s="69"/>
      <c r="GNF75" s="69"/>
      <c r="GNG75" s="69"/>
      <c r="GNH75" s="69"/>
      <c r="GNI75" s="69"/>
      <c r="GNJ75" s="69"/>
      <c r="GNK75" s="69"/>
      <c r="GNL75" s="69"/>
      <c r="GNM75" s="69"/>
      <c r="GNN75" s="69"/>
      <c r="GNO75" s="69"/>
      <c r="GNP75" s="69"/>
      <c r="GNQ75" s="69"/>
      <c r="GNR75" s="69"/>
      <c r="GNS75" s="69"/>
      <c r="GNT75" s="69"/>
      <c r="GNU75" s="69"/>
      <c r="GNV75" s="69"/>
      <c r="GNW75" s="69"/>
      <c r="GNX75" s="69"/>
      <c r="GNY75" s="69"/>
      <c r="GNZ75" s="69"/>
      <c r="GOA75" s="69"/>
      <c r="GOB75" s="69"/>
      <c r="GOC75" s="69"/>
      <c r="GOD75" s="69"/>
      <c r="GOE75" s="69"/>
      <c r="GOF75" s="69"/>
      <c r="GOG75" s="69"/>
      <c r="GOH75" s="69"/>
      <c r="GOI75" s="69"/>
      <c r="GOJ75" s="69"/>
      <c r="GOK75" s="69"/>
      <c r="GOL75" s="69"/>
      <c r="GOM75" s="69"/>
      <c r="GON75" s="69"/>
      <c r="GOO75" s="69"/>
      <c r="GOP75" s="69"/>
      <c r="GOQ75" s="69"/>
      <c r="GOR75" s="69"/>
      <c r="GOS75" s="69"/>
      <c r="GOT75" s="69"/>
      <c r="GOU75" s="69"/>
      <c r="GOV75" s="69"/>
      <c r="GOW75" s="69"/>
      <c r="GOX75" s="69"/>
      <c r="GOY75" s="69"/>
      <c r="GOZ75" s="69"/>
      <c r="GPA75" s="69"/>
      <c r="GPB75" s="69"/>
      <c r="GPC75" s="69"/>
      <c r="GPD75" s="69"/>
      <c r="GPE75" s="69"/>
      <c r="GPF75" s="69"/>
      <c r="GPG75" s="69"/>
      <c r="GPH75" s="69"/>
      <c r="GPI75" s="69"/>
      <c r="GPJ75" s="69"/>
      <c r="GPK75" s="69"/>
      <c r="GPL75" s="69"/>
      <c r="GPM75" s="69"/>
      <c r="GPN75" s="69"/>
      <c r="GPO75" s="69"/>
      <c r="GPP75" s="69"/>
      <c r="GPQ75" s="69"/>
      <c r="GPR75" s="69"/>
      <c r="GPS75" s="69"/>
      <c r="GPT75" s="69"/>
      <c r="GPU75" s="69"/>
      <c r="GPV75" s="69"/>
      <c r="GPW75" s="69"/>
      <c r="GPX75" s="69"/>
      <c r="GPY75" s="69"/>
      <c r="GPZ75" s="69"/>
      <c r="GQA75" s="69"/>
      <c r="GQB75" s="69"/>
      <c r="GQC75" s="69"/>
      <c r="GQD75" s="69"/>
      <c r="GQE75" s="69"/>
      <c r="GQF75" s="69"/>
      <c r="GQG75" s="69"/>
      <c r="GQH75" s="69"/>
      <c r="GQI75" s="69"/>
      <c r="GQJ75" s="69"/>
      <c r="GQK75" s="69"/>
      <c r="GQL75" s="69"/>
      <c r="GQM75" s="69"/>
      <c r="GQN75" s="69"/>
      <c r="GQO75" s="69"/>
      <c r="GQP75" s="69"/>
      <c r="GQQ75" s="69"/>
      <c r="GQR75" s="69"/>
      <c r="GQS75" s="69"/>
      <c r="GQT75" s="69"/>
      <c r="GQU75" s="69"/>
      <c r="GQV75" s="69"/>
      <c r="GQW75" s="69"/>
      <c r="GQX75" s="69"/>
      <c r="GQY75" s="69"/>
      <c r="GQZ75" s="69"/>
      <c r="GRA75" s="69"/>
      <c r="GRB75" s="69"/>
      <c r="GRC75" s="69"/>
      <c r="GRD75" s="69"/>
      <c r="GRE75" s="69"/>
      <c r="GRF75" s="69"/>
      <c r="GRG75" s="69"/>
      <c r="GRH75" s="69"/>
      <c r="GRI75" s="69"/>
      <c r="GRJ75" s="69"/>
      <c r="GRK75" s="69"/>
      <c r="GRL75" s="69"/>
      <c r="GRM75" s="69"/>
      <c r="GRN75" s="69"/>
      <c r="GRO75" s="69"/>
      <c r="GRP75" s="69"/>
      <c r="GRQ75" s="69"/>
      <c r="GRR75" s="69"/>
      <c r="GRS75" s="69"/>
      <c r="GRT75" s="69"/>
      <c r="GRU75" s="69"/>
      <c r="GRV75" s="69"/>
      <c r="GRW75" s="69"/>
      <c r="GRX75" s="69"/>
      <c r="GRY75" s="69"/>
      <c r="GRZ75" s="69"/>
      <c r="GSA75" s="69"/>
      <c r="GSB75" s="69"/>
      <c r="GSC75" s="69"/>
      <c r="GSD75" s="69"/>
      <c r="GSE75" s="69"/>
      <c r="GSF75" s="69"/>
      <c r="GSG75" s="69"/>
      <c r="GSH75" s="69"/>
      <c r="GSI75" s="69"/>
      <c r="GSJ75" s="69"/>
      <c r="GSK75" s="69"/>
      <c r="GSL75" s="69"/>
      <c r="GSM75" s="69"/>
      <c r="GSN75" s="69"/>
      <c r="GSO75" s="69"/>
      <c r="GSP75" s="69"/>
      <c r="GSQ75" s="69"/>
      <c r="GSR75" s="69"/>
      <c r="GSS75" s="69"/>
      <c r="GST75" s="69"/>
      <c r="GSU75" s="69"/>
      <c r="GSV75" s="69"/>
      <c r="GSW75" s="69"/>
      <c r="GSX75" s="69"/>
      <c r="GSY75" s="69"/>
      <c r="GSZ75" s="69"/>
      <c r="GTA75" s="69"/>
      <c r="GTB75" s="69"/>
      <c r="GTC75" s="69"/>
      <c r="GTD75" s="69"/>
      <c r="GTE75" s="69"/>
      <c r="GTF75" s="69"/>
      <c r="GTG75" s="69"/>
      <c r="GTH75" s="69"/>
      <c r="GTI75" s="69"/>
      <c r="GTJ75" s="69"/>
      <c r="GTK75" s="69"/>
      <c r="GTL75" s="69"/>
      <c r="GTM75" s="69"/>
      <c r="GTN75" s="69"/>
      <c r="GTO75" s="69"/>
      <c r="GTP75" s="69"/>
      <c r="GTQ75" s="69"/>
      <c r="GTR75" s="69"/>
      <c r="GTS75" s="69"/>
      <c r="GTT75" s="69"/>
      <c r="GTU75" s="69"/>
      <c r="GTV75" s="69"/>
      <c r="GTW75" s="69"/>
      <c r="GTX75" s="69"/>
      <c r="GTY75" s="69"/>
      <c r="GTZ75" s="69"/>
      <c r="GUA75" s="69"/>
      <c r="GUB75" s="69"/>
      <c r="GUC75" s="69"/>
      <c r="GUD75" s="69"/>
      <c r="GUE75" s="69"/>
      <c r="GUF75" s="69"/>
      <c r="GUG75" s="69"/>
      <c r="GUH75" s="69"/>
      <c r="GUI75" s="69"/>
      <c r="GUJ75" s="69"/>
      <c r="GUK75" s="69"/>
      <c r="GUL75" s="69"/>
      <c r="GUM75" s="69"/>
      <c r="GUN75" s="69"/>
      <c r="GUO75" s="69"/>
      <c r="GUP75" s="69"/>
      <c r="GUQ75" s="69"/>
      <c r="GUR75" s="69"/>
      <c r="GUS75" s="69"/>
      <c r="GUT75" s="69"/>
      <c r="GUU75" s="69"/>
      <c r="GUV75" s="69"/>
      <c r="GUW75" s="69"/>
      <c r="GUX75" s="69"/>
      <c r="GUY75" s="69"/>
      <c r="GUZ75" s="69"/>
      <c r="GVA75" s="69"/>
      <c r="GVB75" s="69"/>
      <c r="GVC75" s="69"/>
      <c r="GVD75" s="69"/>
      <c r="GVE75" s="69"/>
      <c r="GVF75" s="69"/>
      <c r="GVG75" s="69"/>
      <c r="GVH75" s="69"/>
      <c r="GVI75" s="69"/>
      <c r="GVJ75" s="69"/>
      <c r="GVK75" s="69"/>
      <c r="GVL75" s="69"/>
      <c r="GVM75" s="69"/>
      <c r="GVN75" s="69"/>
      <c r="GVO75" s="69"/>
      <c r="GVP75" s="69"/>
      <c r="GVQ75" s="69"/>
      <c r="GVR75" s="69"/>
      <c r="GVS75" s="69"/>
      <c r="GVT75" s="69"/>
      <c r="GVU75" s="69"/>
      <c r="GVV75" s="69"/>
      <c r="GVW75" s="69"/>
      <c r="GVX75" s="69"/>
      <c r="GVY75" s="69"/>
      <c r="GVZ75" s="69"/>
      <c r="GWA75" s="69"/>
      <c r="GWB75" s="69"/>
      <c r="GWC75" s="69"/>
      <c r="GWD75" s="69"/>
      <c r="GWE75" s="69"/>
      <c r="GWF75" s="69"/>
      <c r="GWG75" s="69"/>
      <c r="GWH75" s="69"/>
      <c r="GWI75" s="69"/>
      <c r="GWJ75" s="69"/>
      <c r="GWK75" s="69"/>
      <c r="GWL75" s="69"/>
      <c r="GWM75" s="69"/>
      <c r="GWN75" s="69"/>
      <c r="GWO75" s="69"/>
      <c r="GWP75" s="69"/>
      <c r="GWQ75" s="69"/>
      <c r="GWR75" s="69"/>
      <c r="GWS75" s="69"/>
      <c r="GWT75" s="69"/>
      <c r="GWU75" s="69"/>
      <c r="GWV75" s="69"/>
      <c r="GWW75" s="69"/>
      <c r="GWX75" s="69"/>
      <c r="GWY75" s="69"/>
      <c r="GWZ75" s="69"/>
      <c r="GXA75" s="69"/>
      <c r="GXB75" s="69"/>
      <c r="GXC75" s="69"/>
      <c r="GXD75" s="69"/>
      <c r="GXE75" s="69"/>
      <c r="GXF75" s="69"/>
      <c r="GXG75" s="69"/>
      <c r="GXH75" s="69"/>
      <c r="GXI75" s="69"/>
      <c r="GXJ75" s="69"/>
      <c r="GXK75" s="69"/>
      <c r="GXL75" s="69"/>
      <c r="GXM75" s="69"/>
      <c r="GXN75" s="69"/>
      <c r="GXO75" s="69"/>
      <c r="GXP75" s="69"/>
      <c r="GXQ75" s="69"/>
      <c r="GXR75" s="69"/>
      <c r="GXS75" s="69"/>
      <c r="GXT75" s="69"/>
      <c r="GXU75" s="69"/>
      <c r="GXV75" s="69"/>
      <c r="GXW75" s="69"/>
      <c r="GXX75" s="69"/>
      <c r="GXY75" s="69"/>
      <c r="GXZ75" s="69"/>
      <c r="GYA75" s="69"/>
      <c r="GYB75" s="69"/>
      <c r="GYC75" s="69"/>
      <c r="GYD75" s="69"/>
      <c r="GYE75" s="69"/>
      <c r="GYF75" s="69"/>
      <c r="GYG75" s="69"/>
      <c r="GYH75" s="69"/>
      <c r="GYI75" s="69"/>
      <c r="GYJ75" s="69"/>
      <c r="GYK75" s="69"/>
      <c r="GYL75" s="69"/>
      <c r="GYM75" s="69"/>
      <c r="GYN75" s="69"/>
      <c r="GYO75" s="69"/>
      <c r="GYP75" s="69"/>
      <c r="GYQ75" s="69"/>
      <c r="GYR75" s="69"/>
      <c r="GYS75" s="69"/>
      <c r="GYT75" s="69"/>
      <c r="GYU75" s="69"/>
      <c r="GYV75" s="69"/>
      <c r="GYW75" s="69"/>
      <c r="GYX75" s="69"/>
      <c r="GYY75" s="69"/>
      <c r="GYZ75" s="69"/>
      <c r="GZA75" s="69"/>
      <c r="GZB75" s="69"/>
      <c r="GZC75" s="69"/>
      <c r="GZD75" s="69"/>
      <c r="GZE75" s="69"/>
      <c r="GZF75" s="69"/>
      <c r="GZG75" s="69"/>
      <c r="GZH75" s="69"/>
      <c r="GZI75" s="69"/>
      <c r="GZJ75" s="69"/>
      <c r="GZK75" s="69"/>
      <c r="GZL75" s="69"/>
      <c r="GZM75" s="69"/>
      <c r="GZN75" s="69"/>
      <c r="GZO75" s="69"/>
      <c r="GZP75" s="69"/>
      <c r="GZQ75" s="69"/>
      <c r="GZR75" s="69"/>
      <c r="GZS75" s="69"/>
      <c r="GZT75" s="69"/>
      <c r="GZU75" s="69"/>
      <c r="GZV75" s="69"/>
      <c r="GZW75" s="69"/>
      <c r="GZX75" s="69"/>
      <c r="GZY75" s="69"/>
      <c r="GZZ75" s="69"/>
      <c r="HAA75" s="69"/>
      <c r="HAB75" s="69"/>
      <c r="HAC75" s="69"/>
      <c r="HAD75" s="69"/>
      <c r="HAE75" s="69"/>
      <c r="HAF75" s="69"/>
      <c r="HAG75" s="69"/>
      <c r="HAH75" s="69"/>
      <c r="HAI75" s="69"/>
      <c r="HAJ75" s="69"/>
      <c r="HAK75" s="69"/>
      <c r="HAL75" s="69"/>
      <c r="HAM75" s="69"/>
      <c r="HAN75" s="69"/>
      <c r="HAO75" s="69"/>
      <c r="HAP75" s="69"/>
      <c r="HAQ75" s="69"/>
      <c r="HAR75" s="69"/>
      <c r="HAS75" s="69"/>
      <c r="HAT75" s="69"/>
      <c r="HAU75" s="69"/>
      <c r="HAV75" s="69"/>
      <c r="HAW75" s="69"/>
      <c r="HAX75" s="69"/>
      <c r="HAY75" s="69"/>
      <c r="HAZ75" s="69"/>
      <c r="HBA75" s="69"/>
      <c r="HBB75" s="69"/>
      <c r="HBC75" s="69"/>
      <c r="HBD75" s="69"/>
      <c r="HBE75" s="69"/>
      <c r="HBF75" s="69"/>
      <c r="HBG75" s="69"/>
      <c r="HBH75" s="69"/>
      <c r="HBI75" s="69"/>
      <c r="HBJ75" s="69"/>
      <c r="HBK75" s="69"/>
      <c r="HBL75" s="69"/>
      <c r="HBM75" s="69"/>
      <c r="HBN75" s="69"/>
      <c r="HBO75" s="69"/>
      <c r="HBP75" s="69"/>
      <c r="HBQ75" s="69"/>
      <c r="HBR75" s="69"/>
      <c r="HBS75" s="69"/>
      <c r="HBT75" s="69"/>
      <c r="HBU75" s="69"/>
      <c r="HBV75" s="69"/>
      <c r="HBW75" s="69"/>
      <c r="HBX75" s="69"/>
      <c r="HBY75" s="69"/>
      <c r="HBZ75" s="69"/>
      <c r="HCA75" s="69"/>
      <c r="HCB75" s="69"/>
      <c r="HCC75" s="69"/>
      <c r="HCD75" s="69"/>
      <c r="HCE75" s="69"/>
      <c r="HCF75" s="69"/>
      <c r="HCG75" s="69"/>
      <c r="HCH75" s="69"/>
      <c r="HCI75" s="69"/>
      <c r="HCJ75" s="69"/>
      <c r="HCK75" s="69"/>
      <c r="HCL75" s="69"/>
      <c r="HCM75" s="69"/>
      <c r="HCN75" s="69"/>
      <c r="HCO75" s="69"/>
      <c r="HCP75" s="69"/>
      <c r="HCQ75" s="69"/>
      <c r="HCR75" s="69"/>
      <c r="HCS75" s="69"/>
      <c r="HCT75" s="69"/>
      <c r="HCU75" s="69"/>
      <c r="HCV75" s="69"/>
      <c r="HCW75" s="69"/>
      <c r="HCX75" s="69"/>
      <c r="HCY75" s="69"/>
      <c r="HCZ75" s="69"/>
      <c r="HDA75" s="69"/>
      <c r="HDB75" s="69"/>
      <c r="HDC75" s="69"/>
      <c r="HDD75" s="69"/>
      <c r="HDE75" s="69"/>
      <c r="HDF75" s="69"/>
      <c r="HDG75" s="69"/>
      <c r="HDH75" s="69"/>
      <c r="HDI75" s="69"/>
      <c r="HDJ75" s="69"/>
      <c r="HDK75" s="69"/>
      <c r="HDL75" s="69"/>
      <c r="HDM75" s="69"/>
      <c r="HDN75" s="69"/>
      <c r="HDO75" s="69"/>
      <c r="HDP75" s="69"/>
      <c r="HDQ75" s="69"/>
      <c r="HDR75" s="69"/>
      <c r="HDS75" s="69"/>
      <c r="HDT75" s="69"/>
      <c r="HDU75" s="69"/>
      <c r="HDV75" s="69"/>
      <c r="HDW75" s="69"/>
      <c r="HDX75" s="69"/>
      <c r="HDY75" s="69"/>
      <c r="HDZ75" s="69"/>
      <c r="HEA75" s="69"/>
      <c r="HEB75" s="69"/>
      <c r="HEC75" s="69"/>
      <c r="HED75" s="69"/>
      <c r="HEE75" s="69"/>
      <c r="HEF75" s="69"/>
      <c r="HEG75" s="69"/>
      <c r="HEH75" s="69"/>
      <c r="HEI75" s="69"/>
      <c r="HEJ75" s="69"/>
      <c r="HEK75" s="69"/>
      <c r="HEL75" s="69"/>
      <c r="HEM75" s="69"/>
      <c r="HEN75" s="69"/>
      <c r="HEO75" s="69"/>
      <c r="HEP75" s="69"/>
      <c r="HEQ75" s="69"/>
      <c r="HER75" s="69"/>
      <c r="HES75" s="69"/>
      <c r="HET75" s="69"/>
      <c r="HEU75" s="69"/>
      <c r="HEV75" s="69"/>
      <c r="HEW75" s="69"/>
      <c r="HEX75" s="69"/>
      <c r="HEY75" s="69"/>
      <c r="HEZ75" s="69"/>
      <c r="HFA75" s="69"/>
      <c r="HFB75" s="69"/>
      <c r="HFC75" s="69"/>
      <c r="HFD75" s="69"/>
      <c r="HFE75" s="69"/>
      <c r="HFF75" s="69"/>
      <c r="HFG75" s="69"/>
      <c r="HFH75" s="69"/>
      <c r="HFI75" s="69"/>
      <c r="HFJ75" s="69"/>
      <c r="HFK75" s="69"/>
      <c r="HFL75" s="69"/>
      <c r="HFM75" s="69"/>
      <c r="HFN75" s="69"/>
      <c r="HFO75" s="69"/>
      <c r="HFP75" s="69"/>
      <c r="HFQ75" s="69"/>
      <c r="HFR75" s="69"/>
      <c r="HFS75" s="69"/>
      <c r="HFT75" s="69"/>
      <c r="HFU75" s="69"/>
      <c r="HFV75" s="69"/>
      <c r="HFW75" s="69"/>
      <c r="HFX75" s="69"/>
      <c r="HFY75" s="69"/>
      <c r="HFZ75" s="69"/>
      <c r="HGA75" s="69"/>
      <c r="HGB75" s="69"/>
      <c r="HGC75" s="69"/>
      <c r="HGD75" s="69"/>
      <c r="HGE75" s="69"/>
      <c r="HGF75" s="69"/>
      <c r="HGG75" s="69"/>
      <c r="HGH75" s="69"/>
      <c r="HGI75" s="69"/>
      <c r="HGJ75" s="69"/>
      <c r="HGK75" s="69"/>
      <c r="HGL75" s="69"/>
      <c r="HGM75" s="69"/>
      <c r="HGN75" s="69"/>
      <c r="HGO75" s="69"/>
      <c r="HGP75" s="69"/>
      <c r="HGQ75" s="69"/>
      <c r="HGR75" s="69"/>
      <c r="HGS75" s="69"/>
      <c r="HGT75" s="69"/>
      <c r="HGU75" s="69"/>
      <c r="HGV75" s="69"/>
      <c r="HGW75" s="69"/>
      <c r="HGX75" s="69"/>
      <c r="HGY75" s="69"/>
      <c r="HGZ75" s="69"/>
      <c r="HHA75" s="69"/>
      <c r="HHB75" s="69"/>
      <c r="HHC75" s="69"/>
      <c r="HHD75" s="69"/>
      <c r="HHE75" s="69"/>
      <c r="HHF75" s="69"/>
      <c r="HHG75" s="69"/>
      <c r="HHH75" s="69"/>
      <c r="HHI75" s="69"/>
      <c r="HHJ75" s="69"/>
      <c r="HHK75" s="69"/>
      <c r="HHL75" s="69"/>
      <c r="HHM75" s="69"/>
      <c r="HHN75" s="69"/>
      <c r="HHO75" s="69"/>
      <c r="HHP75" s="69"/>
      <c r="HHQ75" s="69"/>
      <c r="HHR75" s="69"/>
      <c r="HHS75" s="69"/>
      <c r="HHT75" s="69"/>
      <c r="HHU75" s="69"/>
      <c r="HHV75" s="69"/>
      <c r="HHW75" s="69"/>
      <c r="HHX75" s="69"/>
      <c r="HHY75" s="69"/>
      <c r="HHZ75" s="69"/>
      <c r="HIA75" s="69"/>
      <c r="HIB75" s="69"/>
      <c r="HIC75" s="69"/>
      <c r="HID75" s="69"/>
      <c r="HIE75" s="69"/>
      <c r="HIF75" s="69"/>
      <c r="HIG75" s="69"/>
      <c r="HIH75" s="69"/>
      <c r="HII75" s="69"/>
      <c r="HIJ75" s="69"/>
      <c r="HIK75" s="69"/>
      <c r="HIL75" s="69"/>
      <c r="HIM75" s="69"/>
      <c r="HIN75" s="69"/>
      <c r="HIO75" s="69"/>
      <c r="HIP75" s="69"/>
      <c r="HIQ75" s="69"/>
      <c r="HIR75" s="69"/>
      <c r="HIS75" s="69"/>
      <c r="HIT75" s="69"/>
      <c r="HIU75" s="69"/>
      <c r="HIV75" s="69"/>
      <c r="HIW75" s="69"/>
      <c r="HIX75" s="69"/>
      <c r="HIY75" s="69"/>
      <c r="HIZ75" s="69"/>
      <c r="HJA75" s="69"/>
      <c r="HJB75" s="69"/>
      <c r="HJC75" s="69"/>
      <c r="HJD75" s="69"/>
      <c r="HJE75" s="69"/>
      <c r="HJF75" s="69"/>
      <c r="HJG75" s="69"/>
      <c r="HJH75" s="69"/>
      <c r="HJI75" s="69"/>
      <c r="HJJ75" s="69"/>
      <c r="HJK75" s="69"/>
      <c r="HJL75" s="69"/>
      <c r="HJM75" s="69"/>
      <c r="HJN75" s="69"/>
      <c r="HJO75" s="69"/>
      <c r="HJP75" s="69"/>
      <c r="HJQ75" s="69"/>
      <c r="HJR75" s="69"/>
      <c r="HJS75" s="69"/>
      <c r="HJT75" s="69"/>
      <c r="HJU75" s="69"/>
      <c r="HJV75" s="69"/>
      <c r="HJW75" s="69"/>
      <c r="HJX75" s="69"/>
      <c r="HJY75" s="69"/>
      <c r="HJZ75" s="69"/>
      <c r="HKA75" s="69"/>
      <c r="HKB75" s="69"/>
      <c r="HKC75" s="69"/>
      <c r="HKD75" s="69"/>
      <c r="HKE75" s="69"/>
      <c r="HKF75" s="69"/>
      <c r="HKG75" s="69"/>
      <c r="HKH75" s="69"/>
      <c r="HKI75" s="69"/>
      <c r="HKJ75" s="69"/>
      <c r="HKK75" s="69"/>
      <c r="HKL75" s="69"/>
      <c r="HKM75" s="69"/>
      <c r="HKN75" s="69"/>
      <c r="HKO75" s="69"/>
      <c r="HKP75" s="69"/>
      <c r="HKQ75" s="69"/>
      <c r="HKR75" s="69"/>
      <c r="HKS75" s="69"/>
      <c r="HKT75" s="69"/>
      <c r="HKU75" s="69"/>
      <c r="HKV75" s="69"/>
      <c r="HKW75" s="69"/>
      <c r="HKX75" s="69"/>
      <c r="HKY75" s="69"/>
      <c r="HKZ75" s="69"/>
      <c r="HLA75" s="69"/>
      <c r="HLB75" s="69"/>
      <c r="HLC75" s="69"/>
      <c r="HLD75" s="69"/>
      <c r="HLE75" s="69"/>
      <c r="HLF75" s="69"/>
      <c r="HLG75" s="69"/>
      <c r="HLH75" s="69"/>
      <c r="HLI75" s="69"/>
      <c r="HLJ75" s="69"/>
      <c r="HLK75" s="69"/>
      <c r="HLL75" s="69"/>
      <c r="HLM75" s="69"/>
      <c r="HLN75" s="69"/>
      <c r="HLO75" s="69"/>
      <c r="HLP75" s="69"/>
      <c r="HLQ75" s="69"/>
      <c r="HLR75" s="69"/>
      <c r="HLS75" s="69"/>
      <c r="HLT75" s="69"/>
      <c r="HLU75" s="69"/>
      <c r="HLV75" s="69"/>
      <c r="HLW75" s="69"/>
      <c r="HLX75" s="69"/>
      <c r="HLY75" s="69"/>
      <c r="HLZ75" s="69"/>
      <c r="HMA75" s="69"/>
      <c r="HMB75" s="69"/>
      <c r="HMC75" s="69"/>
      <c r="HMD75" s="69"/>
      <c r="HME75" s="69"/>
      <c r="HMF75" s="69"/>
      <c r="HMG75" s="69"/>
      <c r="HMH75" s="69"/>
      <c r="HMI75" s="69"/>
      <c r="HMJ75" s="69"/>
      <c r="HMK75" s="69"/>
      <c r="HML75" s="69"/>
      <c r="HMM75" s="69"/>
      <c r="HMN75" s="69"/>
      <c r="HMO75" s="69"/>
      <c r="HMP75" s="69"/>
      <c r="HMQ75" s="69"/>
      <c r="HMR75" s="69"/>
      <c r="HMS75" s="69"/>
      <c r="HMT75" s="69"/>
      <c r="HMU75" s="69"/>
      <c r="HMV75" s="69"/>
      <c r="HMW75" s="69"/>
      <c r="HMX75" s="69"/>
      <c r="HMY75" s="69"/>
      <c r="HMZ75" s="69"/>
      <c r="HNA75" s="69"/>
      <c r="HNB75" s="69"/>
      <c r="HNC75" s="69"/>
      <c r="HND75" s="69"/>
      <c r="HNE75" s="69"/>
      <c r="HNF75" s="69"/>
      <c r="HNG75" s="69"/>
      <c r="HNH75" s="69"/>
      <c r="HNI75" s="69"/>
      <c r="HNJ75" s="69"/>
      <c r="HNK75" s="69"/>
      <c r="HNL75" s="69"/>
      <c r="HNM75" s="69"/>
      <c r="HNN75" s="69"/>
      <c r="HNO75" s="69"/>
      <c r="HNP75" s="69"/>
      <c r="HNQ75" s="69"/>
      <c r="HNR75" s="69"/>
      <c r="HNS75" s="69"/>
      <c r="HNT75" s="69"/>
      <c r="HNU75" s="69"/>
      <c r="HNV75" s="69"/>
      <c r="HNW75" s="69"/>
      <c r="HNX75" s="69"/>
      <c r="HNY75" s="69"/>
      <c r="HNZ75" s="69"/>
      <c r="HOA75" s="69"/>
      <c r="HOB75" s="69"/>
      <c r="HOC75" s="69"/>
      <c r="HOD75" s="69"/>
      <c r="HOE75" s="69"/>
      <c r="HOF75" s="69"/>
      <c r="HOG75" s="69"/>
      <c r="HOH75" s="69"/>
      <c r="HOI75" s="69"/>
      <c r="HOJ75" s="69"/>
      <c r="HOK75" s="69"/>
      <c r="HOL75" s="69"/>
      <c r="HOM75" s="69"/>
      <c r="HON75" s="69"/>
      <c r="HOO75" s="69"/>
      <c r="HOP75" s="69"/>
      <c r="HOQ75" s="69"/>
      <c r="HOR75" s="69"/>
      <c r="HOS75" s="69"/>
      <c r="HOT75" s="69"/>
      <c r="HOU75" s="69"/>
      <c r="HOV75" s="69"/>
      <c r="HOW75" s="69"/>
      <c r="HOX75" s="69"/>
      <c r="HOY75" s="69"/>
      <c r="HOZ75" s="69"/>
      <c r="HPA75" s="69"/>
      <c r="HPB75" s="69"/>
      <c r="HPC75" s="69"/>
      <c r="HPD75" s="69"/>
      <c r="HPE75" s="69"/>
      <c r="HPF75" s="69"/>
      <c r="HPG75" s="69"/>
      <c r="HPH75" s="69"/>
      <c r="HPI75" s="69"/>
      <c r="HPJ75" s="69"/>
      <c r="HPK75" s="69"/>
      <c r="HPL75" s="69"/>
      <c r="HPM75" s="69"/>
      <c r="HPN75" s="69"/>
      <c r="HPO75" s="69"/>
      <c r="HPP75" s="69"/>
      <c r="HPQ75" s="69"/>
      <c r="HPR75" s="69"/>
      <c r="HPS75" s="69"/>
      <c r="HPT75" s="69"/>
      <c r="HPU75" s="69"/>
      <c r="HPV75" s="69"/>
      <c r="HPW75" s="69"/>
      <c r="HPX75" s="69"/>
      <c r="HPY75" s="69"/>
      <c r="HPZ75" s="69"/>
      <c r="HQA75" s="69"/>
      <c r="HQB75" s="69"/>
      <c r="HQC75" s="69"/>
      <c r="HQD75" s="69"/>
      <c r="HQE75" s="69"/>
      <c r="HQF75" s="69"/>
      <c r="HQG75" s="69"/>
      <c r="HQH75" s="69"/>
      <c r="HQI75" s="69"/>
      <c r="HQJ75" s="69"/>
      <c r="HQK75" s="69"/>
      <c r="HQL75" s="69"/>
      <c r="HQM75" s="69"/>
      <c r="HQN75" s="69"/>
      <c r="HQO75" s="69"/>
      <c r="HQP75" s="69"/>
      <c r="HQQ75" s="69"/>
      <c r="HQR75" s="69"/>
      <c r="HQS75" s="69"/>
      <c r="HQT75" s="69"/>
      <c r="HQU75" s="69"/>
      <c r="HQV75" s="69"/>
      <c r="HQW75" s="69"/>
      <c r="HQX75" s="69"/>
      <c r="HQY75" s="69"/>
      <c r="HQZ75" s="69"/>
      <c r="HRA75" s="69"/>
      <c r="HRB75" s="69"/>
      <c r="HRC75" s="69"/>
      <c r="HRD75" s="69"/>
      <c r="HRE75" s="69"/>
      <c r="HRF75" s="69"/>
      <c r="HRG75" s="69"/>
      <c r="HRH75" s="69"/>
      <c r="HRI75" s="69"/>
      <c r="HRJ75" s="69"/>
      <c r="HRK75" s="69"/>
      <c r="HRL75" s="69"/>
      <c r="HRM75" s="69"/>
      <c r="HRN75" s="69"/>
      <c r="HRO75" s="69"/>
      <c r="HRP75" s="69"/>
      <c r="HRQ75" s="69"/>
      <c r="HRR75" s="69"/>
      <c r="HRS75" s="69"/>
      <c r="HRT75" s="69"/>
      <c r="HRU75" s="69"/>
      <c r="HRV75" s="69"/>
      <c r="HRW75" s="69"/>
      <c r="HRX75" s="69"/>
      <c r="HRY75" s="69"/>
      <c r="HRZ75" s="69"/>
      <c r="HSA75" s="69"/>
      <c r="HSB75" s="69"/>
      <c r="HSC75" s="69"/>
      <c r="HSD75" s="69"/>
      <c r="HSE75" s="69"/>
      <c r="HSF75" s="69"/>
      <c r="HSG75" s="69"/>
      <c r="HSH75" s="69"/>
      <c r="HSI75" s="69"/>
      <c r="HSJ75" s="69"/>
      <c r="HSK75" s="69"/>
      <c r="HSL75" s="69"/>
      <c r="HSM75" s="69"/>
      <c r="HSN75" s="69"/>
      <c r="HSO75" s="69"/>
      <c r="HSP75" s="69"/>
      <c r="HSQ75" s="69"/>
      <c r="HSR75" s="69"/>
      <c r="HSS75" s="69"/>
      <c r="HST75" s="69"/>
      <c r="HSU75" s="69"/>
      <c r="HSV75" s="69"/>
      <c r="HSW75" s="69"/>
      <c r="HSX75" s="69"/>
      <c r="HSY75" s="69"/>
      <c r="HSZ75" s="69"/>
      <c r="HTA75" s="69"/>
      <c r="HTB75" s="69"/>
      <c r="HTC75" s="69"/>
      <c r="HTD75" s="69"/>
      <c r="HTE75" s="69"/>
      <c r="HTF75" s="69"/>
      <c r="HTG75" s="69"/>
      <c r="HTH75" s="69"/>
      <c r="HTI75" s="69"/>
      <c r="HTJ75" s="69"/>
      <c r="HTK75" s="69"/>
      <c r="HTL75" s="69"/>
      <c r="HTM75" s="69"/>
      <c r="HTN75" s="69"/>
      <c r="HTO75" s="69"/>
      <c r="HTP75" s="69"/>
      <c r="HTQ75" s="69"/>
      <c r="HTR75" s="69"/>
      <c r="HTS75" s="69"/>
      <c r="HTT75" s="69"/>
      <c r="HTU75" s="69"/>
      <c r="HTV75" s="69"/>
      <c r="HTW75" s="69"/>
      <c r="HTX75" s="69"/>
      <c r="HTY75" s="69"/>
      <c r="HTZ75" s="69"/>
      <c r="HUA75" s="69"/>
      <c r="HUB75" s="69"/>
      <c r="HUC75" s="69"/>
      <c r="HUD75" s="69"/>
      <c r="HUE75" s="69"/>
      <c r="HUF75" s="69"/>
      <c r="HUG75" s="69"/>
      <c r="HUH75" s="69"/>
      <c r="HUI75" s="69"/>
      <c r="HUJ75" s="69"/>
      <c r="HUK75" s="69"/>
      <c r="HUL75" s="69"/>
      <c r="HUM75" s="69"/>
      <c r="HUN75" s="69"/>
      <c r="HUO75" s="69"/>
      <c r="HUP75" s="69"/>
      <c r="HUQ75" s="69"/>
      <c r="HUR75" s="69"/>
      <c r="HUS75" s="69"/>
      <c r="HUT75" s="69"/>
      <c r="HUU75" s="69"/>
      <c r="HUV75" s="69"/>
      <c r="HUW75" s="69"/>
      <c r="HUX75" s="69"/>
      <c r="HUY75" s="69"/>
      <c r="HUZ75" s="69"/>
      <c r="HVA75" s="69"/>
      <c r="HVB75" s="69"/>
      <c r="HVC75" s="69"/>
      <c r="HVD75" s="69"/>
      <c r="HVE75" s="69"/>
      <c r="HVF75" s="69"/>
      <c r="HVG75" s="69"/>
      <c r="HVH75" s="69"/>
      <c r="HVI75" s="69"/>
      <c r="HVJ75" s="69"/>
      <c r="HVK75" s="69"/>
      <c r="HVL75" s="69"/>
      <c r="HVM75" s="69"/>
      <c r="HVN75" s="69"/>
      <c r="HVO75" s="69"/>
      <c r="HVP75" s="69"/>
      <c r="HVQ75" s="69"/>
      <c r="HVR75" s="69"/>
      <c r="HVS75" s="69"/>
      <c r="HVT75" s="69"/>
      <c r="HVU75" s="69"/>
      <c r="HVV75" s="69"/>
      <c r="HVW75" s="69"/>
      <c r="HVX75" s="69"/>
      <c r="HVY75" s="69"/>
      <c r="HVZ75" s="69"/>
      <c r="HWA75" s="69"/>
      <c r="HWB75" s="69"/>
      <c r="HWC75" s="69"/>
      <c r="HWD75" s="69"/>
      <c r="HWE75" s="69"/>
      <c r="HWF75" s="69"/>
      <c r="HWG75" s="69"/>
      <c r="HWH75" s="69"/>
      <c r="HWI75" s="69"/>
      <c r="HWJ75" s="69"/>
      <c r="HWK75" s="69"/>
      <c r="HWL75" s="69"/>
      <c r="HWM75" s="69"/>
      <c r="HWN75" s="69"/>
      <c r="HWO75" s="69"/>
      <c r="HWP75" s="69"/>
      <c r="HWQ75" s="69"/>
      <c r="HWR75" s="69"/>
      <c r="HWS75" s="69"/>
      <c r="HWT75" s="69"/>
      <c r="HWU75" s="69"/>
      <c r="HWV75" s="69"/>
      <c r="HWW75" s="69"/>
      <c r="HWX75" s="69"/>
      <c r="HWY75" s="69"/>
      <c r="HWZ75" s="69"/>
      <c r="HXA75" s="69"/>
      <c r="HXB75" s="69"/>
      <c r="HXC75" s="69"/>
      <c r="HXD75" s="69"/>
      <c r="HXE75" s="69"/>
      <c r="HXF75" s="69"/>
      <c r="HXG75" s="69"/>
      <c r="HXH75" s="69"/>
      <c r="HXI75" s="69"/>
      <c r="HXJ75" s="69"/>
      <c r="HXK75" s="69"/>
      <c r="HXL75" s="69"/>
      <c r="HXM75" s="69"/>
      <c r="HXN75" s="69"/>
      <c r="HXO75" s="69"/>
      <c r="HXP75" s="69"/>
      <c r="HXQ75" s="69"/>
      <c r="HXR75" s="69"/>
      <c r="HXS75" s="69"/>
      <c r="HXT75" s="69"/>
      <c r="HXU75" s="69"/>
      <c r="HXV75" s="69"/>
      <c r="HXW75" s="69"/>
      <c r="HXX75" s="69"/>
      <c r="HXY75" s="69"/>
      <c r="HXZ75" s="69"/>
      <c r="HYA75" s="69"/>
      <c r="HYB75" s="69"/>
      <c r="HYC75" s="69"/>
      <c r="HYD75" s="69"/>
      <c r="HYE75" s="69"/>
      <c r="HYF75" s="69"/>
      <c r="HYG75" s="69"/>
      <c r="HYH75" s="69"/>
      <c r="HYI75" s="69"/>
      <c r="HYJ75" s="69"/>
      <c r="HYK75" s="69"/>
      <c r="HYL75" s="69"/>
      <c r="HYM75" s="69"/>
      <c r="HYN75" s="69"/>
      <c r="HYO75" s="69"/>
      <c r="HYP75" s="69"/>
      <c r="HYQ75" s="69"/>
      <c r="HYR75" s="69"/>
      <c r="HYS75" s="69"/>
      <c r="HYT75" s="69"/>
      <c r="HYU75" s="69"/>
      <c r="HYV75" s="69"/>
      <c r="HYW75" s="69"/>
      <c r="HYX75" s="69"/>
      <c r="HYY75" s="69"/>
      <c r="HYZ75" s="69"/>
      <c r="HZA75" s="69"/>
      <c r="HZB75" s="69"/>
      <c r="HZC75" s="69"/>
      <c r="HZD75" s="69"/>
      <c r="HZE75" s="69"/>
      <c r="HZF75" s="69"/>
      <c r="HZG75" s="69"/>
      <c r="HZH75" s="69"/>
      <c r="HZI75" s="69"/>
      <c r="HZJ75" s="69"/>
      <c r="HZK75" s="69"/>
      <c r="HZL75" s="69"/>
      <c r="HZM75" s="69"/>
      <c r="HZN75" s="69"/>
      <c r="HZO75" s="69"/>
      <c r="HZP75" s="69"/>
      <c r="HZQ75" s="69"/>
      <c r="HZR75" s="69"/>
      <c r="HZS75" s="69"/>
      <c r="HZT75" s="69"/>
      <c r="HZU75" s="69"/>
      <c r="HZV75" s="69"/>
      <c r="HZW75" s="69"/>
      <c r="HZX75" s="69"/>
      <c r="HZY75" s="69"/>
      <c r="HZZ75" s="69"/>
      <c r="IAA75" s="69"/>
      <c r="IAB75" s="69"/>
      <c r="IAC75" s="69"/>
      <c r="IAD75" s="69"/>
      <c r="IAE75" s="69"/>
      <c r="IAF75" s="69"/>
      <c r="IAG75" s="69"/>
      <c r="IAH75" s="69"/>
      <c r="IAI75" s="69"/>
      <c r="IAJ75" s="69"/>
      <c r="IAK75" s="69"/>
      <c r="IAL75" s="69"/>
      <c r="IAM75" s="69"/>
      <c r="IAN75" s="69"/>
      <c r="IAO75" s="69"/>
      <c r="IAP75" s="69"/>
      <c r="IAQ75" s="69"/>
      <c r="IAR75" s="69"/>
      <c r="IAS75" s="69"/>
      <c r="IAT75" s="69"/>
      <c r="IAU75" s="69"/>
      <c r="IAV75" s="69"/>
      <c r="IAW75" s="69"/>
      <c r="IAX75" s="69"/>
      <c r="IAY75" s="69"/>
      <c r="IAZ75" s="69"/>
      <c r="IBA75" s="69"/>
      <c r="IBB75" s="69"/>
      <c r="IBC75" s="69"/>
      <c r="IBD75" s="69"/>
      <c r="IBE75" s="69"/>
      <c r="IBF75" s="69"/>
      <c r="IBG75" s="69"/>
      <c r="IBH75" s="69"/>
      <c r="IBI75" s="69"/>
      <c r="IBJ75" s="69"/>
      <c r="IBK75" s="69"/>
      <c r="IBL75" s="69"/>
      <c r="IBM75" s="69"/>
      <c r="IBN75" s="69"/>
      <c r="IBO75" s="69"/>
      <c r="IBP75" s="69"/>
      <c r="IBQ75" s="69"/>
      <c r="IBR75" s="69"/>
      <c r="IBS75" s="69"/>
      <c r="IBT75" s="69"/>
      <c r="IBU75" s="69"/>
      <c r="IBV75" s="69"/>
      <c r="IBW75" s="69"/>
      <c r="IBX75" s="69"/>
      <c r="IBY75" s="69"/>
      <c r="IBZ75" s="69"/>
      <c r="ICA75" s="69"/>
      <c r="ICB75" s="69"/>
      <c r="ICC75" s="69"/>
      <c r="ICD75" s="69"/>
      <c r="ICE75" s="69"/>
      <c r="ICF75" s="69"/>
      <c r="ICG75" s="69"/>
      <c r="ICH75" s="69"/>
      <c r="ICI75" s="69"/>
      <c r="ICJ75" s="69"/>
      <c r="ICK75" s="69"/>
      <c r="ICL75" s="69"/>
      <c r="ICM75" s="69"/>
      <c r="ICN75" s="69"/>
      <c r="ICO75" s="69"/>
      <c r="ICP75" s="69"/>
      <c r="ICQ75" s="69"/>
      <c r="ICR75" s="69"/>
      <c r="ICS75" s="69"/>
      <c r="ICT75" s="69"/>
      <c r="ICU75" s="69"/>
      <c r="ICV75" s="69"/>
      <c r="ICW75" s="69"/>
      <c r="ICX75" s="69"/>
      <c r="ICY75" s="69"/>
      <c r="ICZ75" s="69"/>
      <c r="IDA75" s="69"/>
      <c r="IDB75" s="69"/>
      <c r="IDC75" s="69"/>
      <c r="IDD75" s="69"/>
      <c r="IDE75" s="69"/>
      <c r="IDF75" s="69"/>
      <c r="IDG75" s="69"/>
      <c r="IDH75" s="69"/>
      <c r="IDI75" s="69"/>
      <c r="IDJ75" s="69"/>
      <c r="IDK75" s="69"/>
      <c r="IDL75" s="69"/>
      <c r="IDM75" s="69"/>
      <c r="IDN75" s="69"/>
      <c r="IDO75" s="69"/>
      <c r="IDP75" s="69"/>
      <c r="IDQ75" s="69"/>
      <c r="IDR75" s="69"/>
      <c r="IDS75" s="69"/>
      <c r="IDT75" s="69"/>
      <c r="IDU75" s="69"/>
      <c r="IDV75" s="69"/>
      <c r="IDW75" s="69"/>
      <c r="IDX75" s="69"/>
      <c r="IDY75" s="69"/>
      <c r="IDZ75" s="69"/>
      <c r="IEA75" s="69"/>
      <c r="IEB75" s="69"/>
      <c r="IEC75" s="69"/>
      <c r="IED75" s="69"/>
      <c r="IEE75" s="69"/>
      <c r="IEF75" s="69"/>
      <c r="IEG75" s="69"/>
      <c r="IEH75" s="69"/>
      <c r="IEI75" s="69"/>
      <c r="IEJ75" s="69"/>
      <c r="IEK75" s="69"/>
      <c r="IEL75" s="69"/>
      <c r="IEM75" s="69"/>
      <c r="IEN75" s="69"/>
      <c r="IEO75" s="69"/>
      <c r="IEP75" s="69"/>
      <c r="IEQ75" s="69"/>
      <c r="IER75" s="69"/>
      <c r="IES75" s="69"/>
      <c r="IET75" s="69"/>
      <c r="IEU75" s="69"/>
      <c r="IEV75" s="69"/>
      <c r="IEW75" s="69"/>
      <c r="IEX75" s="69"/>
      <c r="IEY75" s="69"/>
      <c r="IEZ75" s="69"/>
      <c r="IFA75" s="69"/>
      <c r="IFB75" s="69"/>
      <c r="IFC75" s="69"/>
      <c r="IFD75" s="69"/>
      <c r="IFE75" s="69"/>
      <c r="IFF75" s="69"/>
      <c r="IFG75" s="69"/>
      <c r="IFH75" s="69"/>
      <c r="IFI75" s="69"/>
      <c r="IFJ75" s="69"/>
      <c r="IFK75" s="69"/>
      <c r="IFL75" s="69"/>
      <c r="IFM75" s="69"/>
      <c r="IFN75" s="69"/>
      <c r="IFO75" s="69"/>
      <c r="IFP75" s="69"/>
      <c r="IFQ75" s="69"/>
      <c r="IFR75" s="69"/>
      <c r="IFS75" s="69"/>
      <c r="IFT75" s="69"/>
      <c r="IFU75" s="69"/>
      <c r="IFV75" s="69"/>
      <c r="IFW75" s="69"/>
      <c r="IFX75" s="69"/>
      <c r="IFY75" s="69"/>
      <c r="IFZ75" s="69"/>
      <c r="IGA75" s="69"/>
      <c r="IGB75" s="69"/>
      <c r="IGC75" s="69"/>
      <c r="IGD75" s="69"/>
      <c r="IGE75" s="69"/>
      <c r="IGF75" s="69"/>
      <c r="IGG75" s="69"/>
      <c r="IGH75" s="69"/>
      <c r="IGI75" s="69"/>
      <c r="IGJ75" s="69"/>
      <c r="IGK75" s="69"/>
      <c r="IGL75" s="69"/>
      <c r="IGM75" s="69"/>
      <c r="IGN75" s="69"/>
      <c r="IGO75" s="69"/>
      <c r="IGP75" s="69"/>
      <c r="IGQ75" s="69"/>
      <c r="IGR75" s="69"/>
      <c r="IGS75" s="69"/>
      <c r="IGT75" s="69"/>
      <c r="IGU75" s="69"/>
      <c r="IGV75" s="69"/>
      <c r="IGW75" s="69"/>
      <c r="IGX75" s="69"/>
      <c r="IGY75" s="69"/>
      <c r="IGZ75" s="69"/>
      <c r="IHA75" s="69"/>
      <c r="IHB75" s="69"/>
      <c r="IHC75" s="69"/>
      <c r="IHD75" s="69"/>
      <c r="IHE75" s="69"/>
      <c r="IHF75" s="69"/>
      <c r="IHG75" s="69"/>
      <c r="IHH75" s="69"/>
      <c r="IHI75" s="69"/>
      <c r="IHJ75" s="69"/>
      <c r="IHK75" s="69"/>
      <c r="IHL75" s="69"/>
      <c r="IHM75" s="69"/>
      <c r="IHN75" s="69"/>
      <c r="IHO75" s="69"/>
      <c r="IHP75" s="69"/>
      <c r="IHQ75" s="69"/>
      <c r="IHR75" s="69"/>
      <c r="IHS75" s="69"/>
      <c r="IHT75" s="69"/>
      <c r="IHU75" s="69"/>
      <c r="IHV75" s="69"/>
      <c r="IHW75" s="69"/>
      <c r="IHX75" s="69"/>
      <c r="IHY75" s="69"/>
      <c r="IHZ75" s="69"/>
      <c r="IIA75" s="69"/>
      <c r="IIB75" s="69"/>
      <c r="IIC75" s="69"/>
      <c r="IID75" s="69"/>
      <c r="IIE75" s="69"/>
      <c r="IIF75" s="69"/>
      <c r="IIG75" s="69"/>
      <c r="IIH75" s="69"/>
      <c r="III75" s="69"/>
      <c r="IIJ75" s="69"/>
      <c r="IIK75" s="69"/>
      <c r="IIL75" s="69"/>
      <c r="IIM75" s="69"/>
      <c r="IIN75" s="69"/>
      <c r="IIO75" s="69"/>
      <c r="IIP75" s="69"/>
      <c r="IIQ75" s="69"/>
      <c r="IIR75" s="69"/>
      <c r="IIS75" s="69"/>
      <c r="IIT75" s="69"/>
      <c r="IIU75" s="69"/>
      <c r="IIV75" s="69"/>
      <c r="IIW75" s="69"/>
      <c r="IIX75" s="69"/>
      <c r="IIY75" s="69"/>
      <c r="IIZ75" s="69"/>
      <c r="IJA75" s="69"/>
      <c r="IJB75" s="69"/>
      <c r="IJC75" s="69"/>
      <c r="IJD75" s="69"/>
      <c r="IJE75" s="69"/>
      <c r="IJF75" s="69"/>
      <c r="IJG75" s="69"/>
      <c r="IJH75" s="69"/>
      <c r="IJI75" s="69"/>
      <c r="IJJ75" s="69"/>
      <c r="IJK75" s="69"/>
      <c r="IJL75" s="69"/>
      <c r="IJM75" s="69"/>
      <c r="IJN75" s="69"/>
      <c r="IJO75" s="69"/>
      <c r="IJP75" s="69"/>
      <c r="IJQ75" s="69"/>
      <c r="IJR75" s="69"/>
      <c r="IJS75" s="69"/>
      <c r="IJT75" s="69"/>
      <c r="IJU75" s="69"/>
      <c r="IJV75" s="69"/>
      <c r="IJW75" s="69"/>
      <c r="IJX75" s="69"/>
      <c r="IJY75" s="69"/>
      <c r="IJZ75" s="69"/>
      <c r="IKA75" s="69"/>
      <c r="IKB75" s="69"/>
      <c r="IKC75" s="69"/>
      <c r="IKD75" s="69"/>
      <c r="IKE75" s="69"/>
      <c r="IKF75" s="69"/>
      <c r="IKG75" s="69"/>
      <c r="IKH75" s="69"/>
      <c r="IKI75" s="69"/>
      <c r="IKJ75" s="69"/>
      <c r="IKK75" s="69"/>
      <c r="IKL75" s="69"/>
      <c r="IKM75" s="69"/>
      <c r="IKN75" s="69"/>
      <c r="IKO75" s="69"/>
      <c r="IKP75" s="69"/>
      <c r="IKQ75" s="69"/>
      <c r="IKR75" s="69"/>
      <c r="IKS75" s="69"/>
      <c r="IKT75" s="69"/>
      <c r="IKU75" s="69"/>
      <c r="IKV75" s="69"/>
      <c r="IKW75" s="69"/>
      <c r="IKX75" s="69"/>
      <c r="IKY75" s="69"/>
      <c r="IKZ75" s="69"/>
      <c r="ILA75" s="69"/>
      <c r="ILB75" s="69"/>
      <c r="ILC75" s="69"/>
      <c r="ILD75" s="69"/>
      <c r="ILE75" s="69"/>
      <c r="ILF75" s="69"/>
      <c r="ILG75" s="69"/>
      <c r="ILH75" s="69"/>
      <c r="ILI75" s="69"/>
      <c r="ILJ75" s="69"/>
      <c r="ILK75" s="69"/>
      <c r="ILL75" s="69"/>
      <c r="ILM75" s="69"/>
      <c r="ILN75" s="69"/>
      <c r="ILO75" s="69"/>
      <c r="ILP75" s="69"/>
      <c r="ILQ75" s="69"/>
      <c r="ILR75" s="69"/>
      <c r="ILS75" s="69"/>
      <c r="ILT75" s="69"/>
      <c r="ILU75" s="69"/>
      <c r="ILV75" s="69"/>
      <c r="ILW75" s="69"/>
      <c r="ILX75" s="69"/>
      <c r="ILY75" s="69"/>
      <c r="ILZ75" s="69"/>
      <c r="IMA75" s="69"/>
      <c r="IMB75" s="69"/>
      <c r="IMC75" s="69"/>
      <c r="IMD75" s="69"/>
      <c r="IME75" s="69"/>
      <c r="IMF75" s="69"/>
      <c r="IMG75" s="69"/>
      <c r="IMH75" s="69"/>
      <c r="IMI75" s="69"/>
      <c r="IMJ75" s="69"/>
      <c r="IMK75" s="69"/>
      <c r="IML75" s="69"/>
      <c r="IMM75" s="69"/>
      <c r="IMN75" s="69"/>
      <c r="IMO75" s="69"/>
      <c r="IMP75" s="69"/>
      <c r="IMQ75" s="69"/>
      <c r="IMR75" s="69"/>
      <c r="IMS75" s="69"/>
      <c r="IMT75" s="69"/>
      <c r="IMU75" s="69"/>
      <c r="IMV75" s="69"/>
      <c r="IMW75" s="69"/>
      <c r="IMX75" s="69"/>
      <c r="IMY75" s="69"/>
      <c r="IMZ75" s="69"/>
      <c r="INA75" s="69"/>
      <c r="INB75" s="69"/>
      <c r="INC75" s="69"/>
      <c r="IND75" s="69"/>
      <c r="INE75" s="69"/>
      <c r="INF75" s="69"/>
      <c r="ING75" s="69"/>
      <c r="INH75" s="69"/>
      <c r="INI75" s="69"/>
      <c r="INJ75" s="69"/>
      <c r="INK75" s="69"/>
      <c r="INL75" s="69"/>
      <c r="INM75" s="69"/>
      <c r="INN75" s="69"/>
      <c r="INO75" s="69"/>
      <c r="INP75" s="69"/>
      <c r="INQ75" s="69"/>
      <c r="INR75" s="69"/>
      <c r="INS75" s="69"/>
      <c r="INT75" s="69"/>
      <c r="INU75" s="69"/>
      <c r="INV75" s="69"/>
      <c r="INW75" s="69"/>
      <c r="INX75" s="69"/>
      <c r="INY75" s="69"/>
      <c r="INZ75" s="69"/>
      <c r="IOA75" s="69"/>
      <c r="IOB75" s="69"/>
      <c r="IOC75" s="69"/>
      <c r="IOD75" s="69"/>
      <c r="IOE75" s="69"/>
      <c r="IOF75" s="69"/>
      <c r="IOG75" s="69"/>
      <c r="IOH75" s="69"/>
      <c r="IOI75" s="69"/>
      <c r="IOJ75" s="69"/>
      <c r="IOK75" s="69"/>
      <c r="IOL75" s="69"/>
      <c r="IOM75" s="69"/>
      <c r="ION75" s="69"/>
      <c r="IOO75" s="69"/>
      <c r="IOP75" s="69"/>
      <c r="IOQ75" s="69"/>
      <c r="IOR75" s="69"/>
      <c r="IOS75" s="69"/>
      <c r="IOT75" s="69"/>
      <c r="IOU75" s="69"/>
      <c r="IOV75" s="69"/>
      <c r="IOW75" s="69"/>
      <c r="IOX75" s="69"/>
      <c r="IOY75" s="69"/>
      <c r="IOZ75" s="69"/>
      <c r="IPA75" s="69"/>
      <c r="IPB75" s="69"/>
      <c r="IPC75" s="69"/>
      <c r="IPD75" s="69"/>
      <c r="IPE75" s="69"/>
      <c r="IPF75" s="69"/>
      <c r="IPG75" s="69"/>
      <c r="IPH75" s="69"/>
      <c r="IPI75" s="69"/>
      <c r="IPJ75" s="69"/>
      <c r="IPK75" s="69"/>
      <c r="IPL75" s="69"/>
      <c r="IPM75" s="69"/>
      <c r="IPN75" s="69"/>
      <c r="IPO75" s="69"/>
      <c r="IPP75" s="69"/>
      <c r="IPQ75" s="69"/>
      <c r="IPR75" s="69"/>
      <c r="IPS75" s="69"/>
      <c r="IPT75" s="69"/>
      <c r="IPU75" s="69"/>
      <c r="IPV75" s="69"/>
      <c r="IPW75" s="69"/>
      <c r="IPX75" s="69"/>
      <c r="IPY75" s="69"/>
      <c r="IPZ75" s="69"/>
      <c r="IQA75" s="69"/>
      <c r="IQB75" s="69"/>
      <c r="IQC75" s="69"/>
      <c r="IQD75" s="69"/>
      <c r="IQE75" s="69"/>
      <c r="IQF75" s="69"/>
      <c r="IQG75" s="69"/>
      <c r="IQH75" s="69"/>
      <c r="IQI75" s="69"/>
      <c r="IQJ75" s="69"/>
      <c r="IQK75" s="69"/>
      <c r="IQL75" s="69"/>
      <c r="IQM75" s="69"/>
      <c r="IQN75" s="69"/>
      <c r="IQO75" s="69"/>
      <c r="IQP75" s="69"/>
      <c r="IQQ75" s="69"/>
      <c r="IQR75" s="69"/>
      <c r="IQS75" s="69"/>
      <c r="IQT75" s="69"/>
      <c r="IQU75" s="69"/>
      <c r="IQV75" s="69"/>
      <c r="IQW75" s="69"/>
      <c r="IQX75" s="69"/>
      <c r="IQY75" s="69"/>
      <c r="IQZ75" s="69"/>
      <c r="IRA75" s="69"/>
      <c r="IRB75" s="69"/>
      <c r="IRC75" s="69"/>
      <c r="IRD75" s="69"/>
      <c r="IRE75" s="69"/>
      <c r="IRF75" s="69"/>
      <c r="IRG75" s="69"/>
      <c r="IRH75" s="69"/>
      <c r="IRI75" s="69"/>
      <c r="IRJ75" s="69"/>
      <c r="IRK75" s="69"/>
      <c r="IRL75" s="69"/>
      <c r="IRM75" s="69"/>
      <c r="IRN75" s="69"/>
      <c r="IRO75" s="69"/>
      <c r="IRP75" s="69"/>
      <c r="IRQ75" s="69"/>
      <c r="IRR75" s="69"/>
      <c r="IRS75" s="69"/>
      <c r="IRT75" s="69"/>
      <c r="IRU75" s="69"/>
      <c r="IRV75" s="69"/>
      <c r="IRW75" s="69"/>
      <c r="IRX75" s="69"/>
      <c r="IRY75" s="69"/>
      <c r="IRZ75" s="69"/>
      <c r="ISA75" s="69"/>
      <c r="ISB75" s="69"/>
      <c r="ISC75" s="69"/>
      <c r="ISD75" s="69"/>
      <c r="ISE75" s="69"/>
      <c r="ISF75" s="69"/>
      <c r="ISG75" s="69"/>
      <c r="ISH75" s="69"/>
      <c r="ISI75" s="69"/>
      <c r="ISJ75" s="69"/>
      <c r="ISK75" s="69"/>
      <c r="ISL75" s="69"/>
      <c r="ISM75" s="69"/>
      <c r="ISN75" s="69"/>
      <c r="ISO75" s="69"/>
      <c r="ISP75" s="69"/>
      <c r="ISQ75" s="69"/>
      <c r="ISR75" s="69"/>
      <c r="ISS75" s="69"/>
      <c r="IST75" s="69"/>
      <c r="ISU75" s="69"/>
      <c r="ISV75" s="69"/>
      <c r="ISW75" s="69"/>
      <c r="ISX75" s="69"/>
      <c r="ISY75" s="69"/>
      <c r="ISZ75" s="69"/>
      <c r="ITA75" s="69"/>
      <c r="ITB75" s="69"/>
      <c r="ITC75" s="69"/>
      <c r="ITD75" s="69"/>
      <c r="ITE75" s="69"/>
      <c r="ITF75" s="69"/>
      <c r="ITG75" s="69"/>
      <c r="ITH75" s="69"/>
      <c r="ITI75" s="69"/>
      <c r="ITJ75" s="69"/>
      <c r="ITK75" s="69"/>
      <c r="ITL75" s="69"/>
      <c r="ITM75" s="69"/>
      <c r="ITN75" s="69"/>
      <c r="ITO75" s="69"/>
      <c r="ITP75" s="69"/>
      <c r="ITQ75" s="69"/>
      <c r="ITR75" s="69"/>
      <c r="ITS75" s="69"/>
      <c r="ITT75" s="69"/>
      <c r="ITU75" s="69"/>
      <c r="ITV75" s="69"/>
      <c r="ITW75" s="69"/>
      <c r="ITX75" s="69"/>
      <c r="ITY75" s="69"/>
      <c r="ITZ75" s="69"/>
      <c r="IUA75" s="69"/>
      <c r="IUB75" s="69"/>
      <c r="IUC75" s="69"/>
      <c r="IUD75" s="69"/>
      <c r="IUE75" s="69"/>
      <c r="IUF75" s="69"/>
      <c r="IUG75" s="69"/>
      <c r="IUH75" s="69"/>
      <c r="IUI75" s="69"/>
      <c r="IUJ75" s="69"/>
      <c r="IUK75" s="69"/>
      <c r="IUL75" s="69"/>
      <c r="IUM75" s="69"/>
      <c r="IUN75" s="69"/>
      <c r="IUO75" s="69"/>
      <c r="IUP75" s="69"/>
      <c r="IUQ75" s="69"/>
      <c r="IUR75" s="69"/>
      <c r="IUS75" s="69"/>
      <c r="IUT75" s="69"/>
      <c r="IUU75" s="69"/>
      <c r="IUV75" s="69"/>
      <c r="IUW75" s="69"/>
      <c r="IUX75" s="69"/>
      <c r="IUY75" s="69"/>
      <c r="IUZ75" s="69"/>
      <c r="IVA75" s="69"/>
      <c r="IVB75" s="69"/>
      <c r="IVC75" s="69"/>
      <c r="IVD75" s="69"/>
      <c r="IVE75" s="69"/>
      <c r="IVF75" s="69"/>
      <c r="IVG75" s="69"/>
      <c r="IVH75" s="69"/>
      <c r="IVI75" s="69"/>
      <c r="IVJ75" s="69"/>
      <c r="IVK75" s="69"/>
      <c r="IVL75" s="69"/>
      <c r="IVM75" s="69"/>
      <c r="IVN75" s="69"/>
      <c r="IVO75" s="69"/>
      <c r="IVP75" s="69"/>
      <c r="IVQ75" s="69"/>
      <c r="IVR75" s="69"/>
      <c r="IVS75" s="69"/>
      <c r="IVT75" s="69"/>
      <c r="IVU75" s="69"/>
      <c r="IVV75" s="69"/>
      <c r="IVW75" s="69"/>
      <c r="IVX75" s="69"/>
      <c r="IVY75" s="69"/>
      <c r="IVZ75" s="69"/>
      <c r="IWA75" s="69"/>
      <c r="IWB75" s="69"/>
      <c r="IWC75" s="69"/>
      <c r="IWD75" s="69"/>
      <c r="IWE75" s="69"/>
      <c r="IWF75" s="69"/>
      <c r="IWG75" s="69"/>
      <c r="IWH75" s="69"/>
      <c r="IWI75" s="69"/>
      <c r="IWJ75" s="69"/>
      <c r="IWK75" s="69"/>
      <c r="IWL75" s="69"/>
      <c r="IWM75" s="69"/>
      <c r="IWN75" s="69"/>
      <c r="IWO75" s="69"/>
      <c r="IWP75" s="69"/>
      <c r="IWQ75" s="69"/>
      <c r="IWR75" s="69"/>
      <c r="IWS75" s="69"/>
      <c r="IWT75" s="69"/>
      <c r="IWU75" s="69"/>
      <c r="IWV75" s="69"/>
      <c r="IWW75" s="69"/>
      <c r="IWX75" s="69"/>
      <c r="IWY75" s="69"/>
      <c r="IWZ75" s="69"/>
      <c r="IXA75" s="69"/>
      <c r="IXB75" s="69"/>
      <c r="IXC75" s="69"/>
      <c r="IXD75" s="69"/>
      <c r="IXE75" s="69"/>
      <c r="IXF75" s="69"/>
      <c r="IXG75" s="69"/>
      <c r="IXH75" s="69"/>
      <c r="IXI75" s="69"/>
      <c r="IXJ75" s="69"/>
      <c r="IXK75" s="69"/>
      <c r="IXL75" s="69"/>
      <c r="IXM75" s="69"/>
      <c r="IXN75" s="69"/>
      <c r="IXO75" s="69"/>
      <c r="IXP75" s="69"/>
      <c r="IXQ75" s="69"/>
      <c r="IXR75" s="69"/>
      <c r="IXS75" s="69"/>
      <c r="IXT75" s="69"/>
      <c r="IXU75" s="69"/>
      <c r="IXV75" s="69"/>
      <c r="IXW75" s="69"/>
      <c r="IXX75" s="69"/>
      <c r="IXY75" s="69"/>
      <c r="IXZ75" s="69"/>
      <c r="IYA75" s="69"/>
      <c r="IYB75" s="69"/>
      <c r="IYC75" s="69"/>
      <c r="IYD75" s="69"/>
      <c r="IYE75" s="69"/>
      <c r="IYF75" s="69"/>
      <c r="IYG75" s="69"/>
      <c r="IYH75" s="69"/>
      <c r="IYI75" s="69"/>
      <c r="IYJ75" s="69"/>
      <c r="IYK75" s="69"/>
      <c r="IYL75" s="69"/>
      <c r="IYM75" s="69"/>
      <c r="IYN75" s="69"/>
      <c r="IYO75" s="69"/>
      <c r="IYP75" s="69"/>
      <c r="IYQ75" s="69"/>
      <c r="IYR75" s="69"/>
      <c r="IYS75" s="69"/>
      <c r="IYT75" s="69"/>
      <c r="IYU75" s="69"/>
      <c r="IYV75" s="69"/>
      <c r="IYW75" s="69"/>
      <c r="IYX75" s="69"/>
      <c r="IYY75" s="69"/>
      <c r="IYZ75" s="69"/>
      <c r="IZA75" s="69"/>
      <c r="IZB75" s="69"/>
      <c r="IZC75" s="69"/>
      <c r="IZD75" s="69"/>
      <c r="IZE75" s="69"/>
      <c r="IZF75" s="69"/>
      <c r="IZG75" s="69"/>
      <c r="IZH75" s="69"/>
      <c r="IZI75" s="69"/>
      <c r="IZJ75" s="69"/>
      <c r="IZK75" s="69"/>
      <c r="IZL75" s="69"/>
      <c r="IZM75" s="69"/>
      <c r="IZN75" s="69"/>
      <c r="IZO75" s="69"/>
      <c r="IZP75" s="69"/>
      <c r="IZQ75" s="69"/>
      <c r="IZR75" s="69"/>
      <c r="IZS75" s="69"/>
      <c r="IZT75" s="69"/>
      <c r="IZU75" s="69"/>
      <c r="IZV75" s="69"/>
      <c r="IZW75" s="69"/>
      <c r="IZX75" s="69"/>
      <c r="IZY75" s="69"/>
      <c r="IZZ75" s="69"/>
      <c r="JAA75" s="69"/>
      <c r="JAB75" s="69"/>
      <c r="JAC75" s="69"/>
      <c r="JAD75" s="69"/>
      <c r="JAE75" s="69"/>
      <c r="JAF75" s="69"/>
      <c r="JAG75" s="69"/>
      <c r="JAH75" s="69"/>
      <c r="JAI75" s="69"/>
      <c r="JAJ75" s="69"/>
      <c r="JAK75" s="69"/>
      <c r="JAL75" s="69"/>
      <c r="JAM75" s="69"/>
      <c r="JAN75" s="69"/>
      <c r="JAO75" s="69"/>
      <c r="JAP75" s="69"/>
      <c r="JAQ75" s="69"/>
      <c r="JAR75" s="69"/>
      <c r="JAS75" s="69"/>
      <c r="JAT75" s="69"/>
      <c r="JAU75" s="69"/>
      <c r="JAV75" s="69"/>
      <c r="JAW75" s="69"/>
      <c r="JAX75" s="69"/>
      <c r="JAY75" s="69"/>
      <c r="JAZ75" s="69"/>
      <c r="JBA75" s="69"/>
      <c r="JBB75" s="69"/>
      <c r="JBC75" s="69"/>
      <c r="JBD75" s="69"/>
      <c r="JBE75" s="69"/>
      <c r="JBF75" s="69"/>
      <c r="JBG75" s="69"/>
      <c r="JBH75" s="69"/>
      <c r="JBI75" s="69"/>
      <c r="JBJ75" s="69"/>
      <c r="JBK75" s="69"/>
      <c r="JBL75" s="69"/>
      <c r="JBM75" s="69"/>
      <c r="JBN75" s="69"/>
      <c r="JBO75" s="69"/>
      <c r="JBP75" s="69"/>
      <c r="JBQ75" s="69"/>
      <c r="JBR75" s="69"/>
      <c r="JBS75" s="69"/>
      <c r="JBT75" s="69"/>
      <c r="JBU75" s="69"/>
      <c r="JBV75" s="69"/>
      <c r="JBW75" s="69"/>
      <c r="JBX75" s="69"/>
      <c r="JBY75" s="69"/>
      <c r="JBZ75" s="69"/>
      <c r="JCA75" s="69"/>
      <c r="JCB75" s="69"/>
      <c r="JCC75" s="69"/>
      <c r="JCD75" s="69"/>
      <c r="JCE75" s="69"/>
      <c r="JCF75" s="69"/>
      <c r="JCG75" s="69"/>
      <c r="JCH75" s="69"/>
      <c r="JCI75" s="69"/>
      <c r="JCJ75" s="69"/>
      <c r="JCK75" s="69"/>
      <c r="JCL75" s="69"/>
      <c r="JCM75" s="69"/>
      <c r="JCN75" s="69"/>
      <c r="JCO75" s="69"/>
      <c r="JCP75" s="69"/>
      <c r="JCQ75" s="69"/>
      <c r="JCR75" s="69"/>
      <c r="JCS75" s="69"/>
      <c r="JCT75" s="69"/>
      <c r="JCU75" s="69"/>
      <c r="JCV75" s="69"/>
      <c r="JCW75" s="69"/>
      <c r="JCX75" s="69"/>
      <c r="JCY75" s="69"/>
      <c r="JCZ75" s="69"/>
      <c r="JDA75" s="69"/>
      <c r="JDB75" s="69"/>
      <c r="JDC75" s="69"/>
      <c r="JDD75" s="69"/>
      <c r="JDE75" s="69"/>
      <c r="JDF75" s="69"/>
      <c r="JDG75" s="69"/>
      <c r="JDH75" s="69"/>
      <c r="JDI75" s="69"/>
      <c r="JDJ75" s="69"/>
      <c r="JDK75" s="69"/>
      <c r="JDL75" s="69"/>
      <c r="JDM75" s="69"/>
      <c r="JDN75" s="69"/>
      <c r="JDO75" s="69"/>
      <c r="JDP75" s="69"/>
      <c r="JDQ75" s="69"/>
      <c r="JDR75" s="69"/>
      <c r="JDS75" s="69"/>
      <c r="JDT75" s="69"/>
      <c r="JDU75" s="69"/>
      <c r="JDV75" s="69"/>
      <c r="JDW75" s="69"/>
      <c r="JDX75" s="69"/>
      <c r="JDY75" s="69"/>
      <c r="JDZ75" s="69"/>
      <c r="JEA75" s="69"/>
      <c r="JEB75" s="69"/>
      <c r="JEC75" s="69"/>
      <c r="JED75" s="69"/>
      <c r="JEE75" s="69"/>
      <c r="JEF75" s="69"/>
      <c r="JEG75" s="69"/>
      <c r="JEH75" s="69"/>
      <c r="JEI75" s="69"/>
      <c r="JEJ75" s="69"/>
      <c r="JEK75" s="69"/>
      <c r="JEL75" s="69"/>
      <c r="JEM75" s="69"/>
      <c r="JEN75" s="69"/>
      <c r="JEO75" s="69"/>
      <c r="JEP75" s="69"/>
      <c r="JEQ75" s="69"/>
      <c r="JER75" s="69"/>
      <c r="JES75" s="69"/>
      <c r="JET75" s="69"/>
      <c r="JEU75" s="69"/>
      <c r="JEV75" s="69"/>
      <c r="JEW75" s="69"/>
      <c r="JEX75" s="69"/>
      <c r="JEY75" s="69"/>
      <c r="JEZ75" s="69"/>
      <c r="JFA75" s="69"/>
      <c r="JFB75" s="69"/>
      <c r="JFC75" s="69"/>
      <c r="JFD75" s="69"/>
      <c r="JFE75" s="69"/>
      <c r="JFF75" s="69"/>
      <c r="JFG75" s="69"/>
      <c r="JFH75" s="69"/>
      <c r="JFI75" s="69"/>
      <c r="JFJ75" s="69"/>
      <c r="JFK75" s="69"/>
      <c r="JFL75" s="69"/>
      <c r="JFM75" s="69"/>
      <c r="JFN75" s="69"/>
      <c r="JFO75" s="69"/>
      <c r="JFP75" s="69"/>
      <c r="JFQ75" s="69"/>
      <c r="JFR75" s="69"/>
      <c r="JFS75" s="69"/>
      <c r="JFT75" s="69"/>
      <c r="JFU75" s="69"/>
      <c r="JFV75" s="69"/>
      <c r="JFW75" s="69"/>
      <c r="JFX75" s="69"/>
      <c r="JFY75" s="69"/>
      <c r="JFZ75" s="69"/>
      <c r="JGA75" s="69"/>
      <c r="JGB75" s="69"/>
      <c r="JGC75" s="69"/>
      <c r="JGD75" s="69"/>
      <c r="JGE75" s="69"/>
      <c r="JGF75" s="69"/>
      <c r="JGG75" s="69"/>
      <c r="JGH75" s="69"/>
      <c r="JGI75" s="69"/>
      <c r="JGJ75" s="69"/>
      <c r="JGK75" s="69"/>
      <c r="JGL75" s="69"/>
      <c r="JGM75" s="69"/>
      <c r="JGN75" s="69"/>
      <c r="JGO75" s="69"/>
      <c r="JGP75" s="69"/>
      <c r="JGQ75" s="69"/>
      <c r="JGR75" s="69"/>
      <c r="JGS75" s="69"/>
      <c r="JGT75" s="69"/>
      <c r="JGU75" s="69"/>
      <c r="JGV75" s="69"/>
      <c r="JGW75" s="69"/>
      <c r="JGX75" s="69"/>
      <c r="JGY75" s="69"/>
      <c r="JGZ75" s="69"/>
      <c r="JHA75" s="69"/>
      <c r="JHB75" s="69"/>
      <c r="JHC75" s="69"/>
      <c r="JHD75" s="69"/>
      <c r="JHE75" s="69"/>
      <c r="JHF75" s="69"/>
      <c r="JHG75" s="69"/>
      <c r="JHH75" s="69"/>
      <c r="JHI75" s="69"/>
      <c r="JHJ75" s="69"/>
      <c r="JHK75" s="69"/>
      <c r="JHL75" s="69"/>
      <c r="JHM75" s="69"/>
      <c r="JHN75" s="69"/>
      <c r="JHO75" s="69"/>
      <c r="JHP75" s="69"/>
      <c r="JHQ75" s="69"/>
      <c r="JHR75" s="69"/>
      <c r="JHS75" s="69"/>
      <c r="JHT75" s="69"/>
      <c r="JHU75" s="69"/>
      <c r="JHV75" s="69"/>
      <c r="JHW75" s="69"/>
      <c r="JHX75" s="69"/>
      <c r="JHY75" s="69"/>
      <c r="JHZ75" s="69"/>
      <c r="JIA75" s="69"/>
      <c r="JIB75" s="69"/>
      <c r="JIC75" s="69"/>
      <c r="JID75" s="69"/>
      <c r="JIE75" s="69"/>
      <c r="JIF75" s="69"/>
      <c r="JIG75" s="69"/>
      <c r="JIH75" s="69"/>
      <c r="JII75" s="69"/>
      <c r="JIJ75" s="69"/>
      <c r="JIK75" s="69"/>
      <c r="JIL75" s="69"/>
      <c r="JIM75" s="69"/>
      <c r="JIN75" s="69"/>
      <c r="JIO75" s="69"/>
      <c r="JIP75" s="69"/>
      <c r="JIQ75" s="69"/>
      <c r="JIR75" s="69"/>
      <c r="JIS75" s="69"/>
      <c r="JIT75" s="69"/>
      <c r="JIU75" s="69"/>
      <c r="JIV75" s="69"/>
      <c r="JIW75" s="69"/>
      <c r="JIX75" s="69"/>
      <c r="JIY75" s="69"/>
      <c r="JIZ75" s="69"/>
      <c r="JJA75" s="69"/>
      <c r="JJB75" s="69"/>
      <c r="JJC75" s="69"/>
      <c r="JJD75" s="69"/>
      <c r="JJE75" s="69"/>
      <c r="JJF75" s="69"/>
      <c r="JJG75" s="69"/>
      <c r="JJH75" s="69"/>
      <c r="JJI75" s="69"/>
      <c r="JJJ75" s="69"/>
      <c r="JJK75" s="69"/>
      <c r="JJL75" s="69"/>
      <c r="JJM75" s="69"/>
      <c r="JJN75" s="69"/>
      <c r="JJO75" s="69"/>
      <c r="JJP75" s="69"/>
      <c r="JJQ75" s="69"/>
      <c r="JJR75" s="69"/>
      <c r="JJS75" s="69"/>
      <c r="JJT75" s="69"/>
      <c r="JJU75" s="69"/>
      <c r="JJV75" s="69"/>
      <c r="JJW75" s="69"/>
      <c r="JJX75" s="69"/>
      <c r="JJY75" s="69"/>
      <c r="JJZ75" s="69"/>
      <c r="JKA75" s="69"/>
      <c r="JKB75" s="69"/>
      <c r="JKC75" s="69"/>
      <c r="JKD75" s="69"/>
      <c r="JKE75" s="69"/>
      <c r="JKF75" s="69"/>
      <c r="JKG75" s="69"/>
      <c r="JKH75" s="69"/>
      <c r="JKI75" s="69"/>
      <c r="JKJ75" s="69"/>
      <c r="JKK75" s="69"/>
      <c r="JKL75" s="69"/>
      <c r="JKM75" s="69"/>
      <c r="JKN75" s="69"/>
      <c r="JKO75" s="69"/>
      <c r="JKP75" s="69"/>
      <c r="JKQ75" s="69"/>
      <c r="JKR75" s="69"/>
      <c r="JKS75" s="69"/>
      <c r="JKT75" s="69"/>
      <c r="JKU75" s="69"/>
      <c r="JKV75" s="69"/>
      <c r="JKW75" s="69"/>
      <c r="JKX75" s="69"/>
      <c r="JKY75" s="69"/>
      <c r="JKZ75" s="69"/>
      <c r="JLA75" s="69"/>
      <c r="JLB75" s="69"/>
      <c r="JLC75" s="69"/>
      <c r="JLD75" s="69"/>
      <c r="JLE75" s="69"/>
      <c r="JLF75" s="69"/>
      <c r="JLG75" s="69"/>
      <c r="JLH75" s="69"/>
      <c r="JLI75" s="69"/>
      <c r="JLJ75" s="69"/>
      <c r="JLK75" s="69"/>
      <c r="JLL75" s="69"/>
      <c r="JLM75" s="69"/>
      <c r="JLN75" s="69"/>
      <c r="JLO75" s="69"/>
      <c r="JLP75" s="69"/>
      <c r="JLQ75" s="69"/>
      <c r="JLR75" s="69"/>
      <c r="JLS75" s="69"/>
      <c r="JLT75" s="69"/>
      <c r="JLU75" s="69"/>
      <c r="JLV75" s="69"/>
      <c r="JLW75" s="69"/>
      <c r="JLX75" s="69"/>
      <c r="JLY75" s="69"/>
      <c r="JLZ75" s="69"/>
      <c r="JMA75" s="69"/>
      <c r="JMB75" s="69"/>
      <c r="JMC75" s="69"/>
      <c r="JMD75" s="69"/>
      <c r="JME75" s="69"/>
      <c r="JMF75" s="69"/>
      <c r="JMG75" s="69"/>
      <c r="JMH75" s="69"/>
      <c r="JMI75" s="69"/>
      <c r="JMJ75" s="69"/>
      <c r="JMK75" s="69"/>
      <c r="JML75" s="69"/>
      <c r="JMM75" s="69"/>
      <c r="JMN75" s="69"/>
      <c r="JMO75" s="69"/>
      <c r="JMP75" s="69"/>
      <c r="JMQ75" s="69"/>
      <c r="JMR75" s="69"/>
      <c r="JMS75" s="69"/>
      <c r="JMT75" s="69"/>
      <c r="JMU75" s="69"/>
      <c r="JMV75" s="69"/>
      <c r="JMW75" s="69"/>
      <c r="JMX75" s="69"/>
      <c r="JMY75" s="69"/>
      <c r="JMZ75" s="69"/>
      <c r="JNA75" s="69"/>
      <c r="JNB75" s="69"/>
      <c r="JNC75" s="69"/>
      <c r="JND75" s="69"/>
      <c r="JNE75" s="69"/>
      <c r="JNF75" s="69"/>
      <c r="JNG75" s="69"/>
      <c r="JNH75" s="69"/>
      <c r="JNI75" s="69"/>
      <c r="JNJ75" s="69"/>
      <c r="JNK75" s="69"/>
      <c r="JNL75" s="69"/>
      <c r="JNM75" s="69"/>
      <c r="JNN75" s="69"/>
      <c r="JNO75" s="69"/>
      <c r="JNP75" s="69"/>
      <c r="JNQ75" s="69"/>
      <c r="JNR75" s="69"/>
      <c r="JNS75" s="69"/>
      <c r="JNT75" s="69"/>
      <c r="JNU75" s="69"/>
      <c r="JNV75" s="69"/>
      <c r="JNW75" s="69"/>
      <c r="JNX75" s="69"/>
      <c r="JNY75" s="69"/>
      <c r="JNZ75" s="69"/>
      <c r="JOA75" s="69"/>
      <c r="JOB75" s="69"/>
      <c r="JOC75" s="69"/>
      <c r="JOD75" s="69"/>
      <c r="JOE75" s="69"/>
      <c r="JOF75" s="69"/>
      <c r="JOG75" s="69"/>
      <c r="JOH75" s="69"/>
      <c r="JOI75" s="69"/>
      <c r="JOJ75" s="69"/>
      <c r="JOK75" s="69"/>
      <c r="JOL75" s="69"/>
      <c r="JOM75" s="69"/>
      <c r="JON75" s="69"/>
      <c r="JOO75" s="69"/>
      <c r="JOP75" s="69"/>
      <c r="JOQ75" s="69"/>
      <c r="JOR75" s="69"/>
      <c r="JOS75" s="69"/>
      <c r="JOT75" s="69"/>
      <c r="JOU75" s="69"/>
      <c r="JOV75" s="69"/>
      <c r="JOW75" s="69"/>
      <c r="JOX75" s="69"/>
      <c r="JOY75" s="69"/>
      <c r="JOZ75" s="69"/>
      <c r="JPA75" s="69"/>
      <c r="JPB75" s="69"/>
      <c r="JPC75" s="69"/>
      <c r="JPD75" s="69"/>
      <c r="JPE75" s="69"/>
      <c r="JPF75" s="69"/>
      <c r="JPG75" s="69"/>
      <c r="JPH75" s="69"/>
      <c r="JPI75" s="69"/>
      <c r="JPJ75" s="69"/>
      <c r="JPK75" s="69"/>
      <c r="JPL75" s="69"/>
      <c r="JPM75" s="69"/>
      <c r="JPN75" s="69"/>
      <c r="JPO75" s="69"/>
      <c r="JPP75" s="69"/>
      <c r="JPQ75" s="69"/>
      <c r="JPR75" s="69"/>
      <c r="JPS75" s="69"/>
      <c r="JPT75" s="69"/>
      <c r="JPU75" s="69"/>
      <c r="JPV75" s="69"/>
      <c r="JPW75" s="69"/>
      <c r="JPX75" s="69"/>
      <c r="JPY75" s="69"/>
      <c r="JPZ75" s="69"/>
      <c r="JQA75" s="69"/>
      <c r="JQB75" s="69"/>
      <c r="JQC75" s="69"/>
      <c r="JQD75" s="69"/>
      <c r="JQE75" s="69"/>
      <c r="JQF75" s="69"/>
      <c r="JQG75" s="69"/>
      <c r="JQH75" s="69"/>
      <c r="JQI75" s="69"/>
      <c r="JQJ75" s="69"/>
      <c r="JQK75" s="69"/>
      <c r="JQL75" s="69"/>
      <c r="JQM75" s="69"/>
      <c r="JQN75" s="69"/>
      <c r="JQO75" s="69"/>
      <c r="JQP75" s="69"/>
      <c r="JQQ75" s="69"/>
      <c r="JQR75" s="69"/>
      <c r="JQS75" s="69"/>
      <c r="JQT75" s="69"/>
      <c r="JQU75" s="69"/>
      <c r="JQV75" s="69"/>
      <c r="JQW75" s="69"/>
      <c r="JQX75" s="69"/>
      <c r="JQY75" s="69"/>
      <c r="JQZ75" s="69"/>
      <c r="JRA75" s="69"/>
      <c r="JRB75" s="69"/>
      <c r="JRC75" s="69"/>
      <c r="JRD75" s="69"/>
      <c r="JRE75" s="69"/>
      <c r="JRF75" s="69"/>
      <c r="JRG75" s="69"/>
      <c r="JRH75" s="69"/>
      <c r="JRI75" s="69"/>
      <c r="JRJ75" s="69"/>
      <c r="JRK75" s="69"/>
      <c r="JRL75" s="69"/>
      <c r="JRM75" s="69"/>
      <c r="JRN75" s="69"/>
      <c r="JRO75" s="69"/>
      <c r="JRP75" s="69"/>
      <c r="JRQ75" s="69"/>
      <c r="JRR75" s="69"/>
      <c r="JRS75" s="69"/>
      <c r="JRT75" s="69"/>
      <c r="JRU75" s="69"/>
      <c r="JRV75" s="69"/>
      <c r="JRW75" s="69"/>
      <c r="JRX75" s="69"/>
      <c r="JRY75" s="69"/>
      <c r="JRZ75" s="69"/>
      <c r="JSA75" s="69"/>
      <c r="JSB75" s="69"/>
      <c r="JSC75" s="69"/>
      <c r="JSD75" s="69"/>
      <c r="JSE75" s="69"/>
      <c r="JSF75" s="69"/>
      <c r="JSG75" s="69"/>
      <c r="JSH75" s="69"/>
      <c r="JSI75" s="69"/>
      <c r="JSJ75" s="69"/>
      <c r="JSK75" s="69"/>
      <c r="JSL75" s="69"/>
      <c r="JSM75" s="69"/>
      <c r="JSN75" s="69"/>
      <c r="JSO75" s="69"/>
      <c r="JSP75" s="69"/>
      <c r="JSQ75" s="69"/>
      <c r="JSR75" s="69"/>
      <c r="JSS75" s="69"/>
      <c r="JST75" s="69"/>
      <c r="JSU75" s="69"/>
      <c r="JSV75" s="69"/>
      <c r="JSW75" s="69"/>
      <c r="JSX75" s="69"/>
      <c r="JSY75" s="69"/>
      <c r="JSZ75" s="69"/>
      <c r="JTA75" s="69"/>
      <c r="JTB75" s="69"/>
      <c r="JTC75" s="69"/>
      <c r="JTD75" s="69"/>
      <c r="JTE75" s="69"/>
      <c r="JTF75" s="69"/>
      <c r="JTG75" s="69"/>
      <c r="JTH75" s="69"/>
      <c r="JTI75" s="69"/>
      <c r="JTJ75" s="69"/>
      <c r="JTK75" s="69"/>
      <c r="JTL75" s="69"/>
      <c r="JTM75" s="69"/>
      <c r="JTN75" s="69"/>
      <c r="JTO75" s="69"/>
      <c r="JTP75" s="69"/>
      <c r="JTQ75" s="69"/>
      <c r="JTR75" s="69"/>
      <c r="JTS75" s="69"/>
      <c r="JTT75" s="69"/>
      <c r="JTU75" s="69"/>
      <c r="JTV75" s="69"/>
      <c r="JTW75" s="69"/>
      <c r="JTX75" s="69"/>
      <c r="JTY75" s="69"/>
      <c r="JTZ75" s="69"/>
      <c r="JUA75" s="69"/>
      <c r="JUB75" s="69"/>
      <c r="JUC75" s="69"/>
      <c r="JUD75" s="69"/>
      <c r="JUE75" s="69"/>
      <c r="JUF75" s="69"/>
      <c r="JUG75" s="69"/>
      <c r="JUH75" s="69"/>
      <c r="JUI75" s="69"/>
      <c r="JUJ75" s="69"/>
      <c r="JUK75" s="69"/>
      <c r="JUL75" s="69"/>
      <c r="JUM75" s="69"/>
      <c r="JUN75" s="69"/>
      <c r="JUO75" s="69"/>
      <c r="JUP75" s="69"/>
      <c r="JUQ75" s="69"/>
      <c r="JUR75" s="69"/>
      <c r="JUS75" s="69"/>
      <c r="JUT75" s="69"/>
      <c r="JUU75" s="69"/>
      <c r="JUV75" s="69"/>
      <c r="JUW75" s="69"/>
      <c r="JUX75" s="69"/>
      <c r="JUY75" s="69"/>
      <c r="JUZ75" s="69"/>
      <c r="JVA75" s="69"/>
      <c r="JVB75" s="69"/>
      <c r="JVC75" s="69"/>
      <c r="JVD75" s="69"/>
      <c r="JVE75" s="69"/>
      <c r="JVF75" s="69"/>
      <c r="JVG75" s="69"/>
      <c r="JVH75" s="69"/>
      <c r="JVI75" s="69"/>
      <c r="JVJ75" s="69"/>
      <c r="JVK75" s="69"/>
      <c r="JVL75" s="69"/>
      <c r="JVM75" s="69"/>
      <c r="JVN75" s="69"/>
      <c r="JVO75" s="69"/>
      <c r="JVP75" s="69"/>
      <c r="JVQ75" s="69"/>
      <c r="JVR75" s="69"/>
      <c r="JVS75" s="69"/>
      <c r="JVT75" s="69"/>
      <c r="JVU75" s="69"/>
      <c r="JVV75" s="69"/>
      <c r="JVW75" s="69"/>
      <c r="JVX75" s="69"/>
      <c r="JVY75" s="69"/>
      <c r="JVZ75" s="69"/>
      <c r="JWA75" s="69"/>
      <c r="JWB75" s="69"/>
      <c r="JWC75" s="69"/>
      <c r="JWD75" s="69"/>
      <c r="JWE75" s="69"/>
      <c r="JWF75" s="69"/>
      <c r="JWG75" s="69"/>
      <c r="JWH75" s="69"/>
      <c r="JWI75" s="69"/>
      <c r="JWJ75" s="69"/>
      <c r="JWK75" s="69"/>
      <c r="JWL75" s="69"/>
      <c r="JWM75" s="69"/>
      <c r="JWN75" s="69"/>
      <c r="JWO75" s="69"/>
      <c r="JWP75" s="69"/>
      <c r="JWQ75" s="69"/>
      <c r="JWR75" s="69"/>
      <c r="JWS75" s="69"/>
      <c r="JWT75" s="69"/>
      <c r="JWU75" s="69"/>
      <c r="JWV75" s="69"/>
      <c r="JWW75" s="69"/>
      <c r="JWX75" s="69"/>
      <c r="JWY75" s="69"/>
      <c r="JWZ75" s="69"/>
      <c r="JXA75" s="69"/>
      <c r="JXB75" s="69"/>
      <c r="JXC75" s="69"/>
      <c r="JXD75" s="69"/>
      <c r="JXE75" s="69"/>
      <c r="JXF75" s="69"/>
      <c r="JXG75" s="69"/>
      <c r="JXH75" s="69"/>
      <c r="JXI75" s="69"/>
      <c r="JXJ75" s="69"/>
      <c r="JXK75" s="69"/>
      <c r="JXL75" s="69"/>
      <c r="JXM75" s="69"/>
      <c r="JXN75" s="69"/>
      <c r="JXO75" s="69"/>
      <c r="JXP75" s="69"/>
      <c r="JXQ75" s="69"/>
      <c r="JXR75" s="69"/>
      <c r="JXS75" s="69"/>
      <c r="JXT75" s="69"/>
      <c r="JXU75" s="69"/>
      <c r="JXV75" s="69"/>
      <c r="JXW75" s="69"/>
      <c r="JXX75" s="69"/>
      <c r="JXY75" s="69"/>
      <c r="JXZ75" s="69"/>
      <c r="JYA75" s="69"/>
      <c r="JYB75" s="69"/>
      <c r="JYC75" s="69"/>
      <c r="JYD75" s="69"/>
      <c r="JYE75" s="69"/>
      <c r="JYF75" s="69"/>
      <c r="JYG75" s="69"/>
      <c r="JYH75" s="69"/>
      <c r="JYI75" s="69"/>
      <c r="JYJ75" s="69"/>
      <c r="JYK75" s="69"/>
      <c r="JYL75" s="69"/>
      <c r="JYM75" s="69"/>
      <c r="JYN75" s="69"/>
      <c r="JYO75" s="69"/>
      <c r="JYP75" s="69"/>
      <c r="JYQ75" s="69"/>
      <c r="JYR75" s="69"/>
      <c r="JYS75" s="69"/>
      <c r="JYT75" s="69"/>
      <c r="JYU75" s="69"/>
      <c r="JYV75" s="69"/>
      <c r="JYW75" s="69"/>
      <c r="JYX75" s="69"/>
      <c r="JYY75" s="69"/>
      <c r="JYZ75" s="69"/>
      <c r="JZA75" s="69"/>
      <c r="JZB75" s="69"/>
      <c r="JZC75" s="69"/>
      <c r="JZD75" s="69"/>
      <c r="JZE75" s="69"/>
      <c r="JZF75" s="69"/>
      <c r="JZG75" s="69"/>
      <c r="JZH75" s="69"/>
      <c r="JZI75" s="69"/>
      <c r="JZJ75" s="69"/>
      <c r="JZK75" s="69"/>
      <c r="JZL75" s="69"/>
      <c r="JZM75" s="69"/>
      <c r="JZN75" s="69"/>
      <c r="JZO75" s="69"/>
      <c r="JZP75" s="69"/>
      <c r="JZQ75" s="69"/>
      <c r="JZR75" s="69"/>
      <c r="JZS75" s="69"/>
      <c r="JZT75" s="69"/>
      <c r="JZU75" s="69"/>
      <c r="JZV75" s="69"/>
      <c r="JZW75" s="69"/>
      <c r="JZX75" s="69"/>
      <c r="JZY75" s="69"/>
      <c r="JZZ75" s="69"/>
      <c r="KAA75" s="69"/>
      <c r="KAB75" s="69"/>
      <c r="KAC75" s="69"/>
      <c r="KAD75" s="69"/>
      <c r="KAE75" s="69"/>
      <c r="KAF75" s="69"/>
      <c r="KAG75" s="69"/>
      <c r="KAH75" s="69"/>
      <c r="KAI75" s="69"/>
      <c r="KAJ75" s="69"/>
      <c r="KAK75" s="69"/>
      <c r="KAL75" s="69"/>
      <c r="KAM75" s="69"/>
      <c r="KAN75" s="69"/>
      <c r="KAO75" s="69"/>
      <c r="KAP75" s="69"/>
      <c r="KAQ75" s="69"/>
      <c r="KAR75" s="69"/>
      <c r="KAS75" s="69"/>
      <c r="KAT75" s="69"/>
      <c r="KAU75" s="69"/>
      <c r="KAV75" s="69"/>
      <c r="KAW75" s="69"/>
      <c r="KAX75" s="69"/>
      <c r="KAY75" s="69"/>
      <c r="KAZ75" s="69"/>
      <c r="KBA75" s="69"/>
      <c r="KBB75" s="69"/>
      <c r="KBC75" s="69"/>
      <c r="KBD75" s="69"/>
      <c r="KBE75" s="69"/>
      <c r="KBF75" s="69"/>
      <c r="KBG75" s="69"/>
      <c r="KBH75" s="69"/>
      <c r="KBI75" s="69"/>
      <c r="KBJ75" s="69"/>
      <c r="KBK75" s="69"/>
      <c r="KBL75" s="69"/>
      <c r="KBM75" s="69"/>
      <c r="KBN75" s="69"/>
      <c r="KBO75" s="69"/>
      <c r="KBP75" s="69"/>
      <c r="KBQ75" s="69"/>
      <c r="KBR75" s="69"/>
      <c r="KBS75" s="69"/>
      <c r="KBT75" s="69"/>
      <c r="KBU75" s="69"/>
      <c r="KBV75" s="69"/>
      <c r="KBW75" s="69"/>
      <c r="KBX75" s="69"/>
      <c r="KBY75" s="69"/>
      <c r="KBZ75" s="69"/>
      <c r="KCA75" s="69"/>
      <c r="KCB75" s="69"/>
      <c r="KCC75" s="69"/>
      <c r="KCD75" s="69"/>
      <c r="KCE75" s="69"/>
      <c r="KCF75" s="69"/>
      <c r="KCG75" s="69"/>
      <c r="KCH75" s="69"/>
      <c r="KCI75" s="69"/>
      <c r="KCJ75" s="69"/>
      <c r="KCK75" s="69"/>
      <c r="KCL75" s="69"/>
      <c r="KCM75" s="69"/>
      <c r="KCN75" s="69"/>
      <c r="KCO75" s="69"/>
      <c r="KCP75" s="69"/>
      <c r="KCQ75" s="69"/>
      <c r="KCR75" s="69"/>
      <c r="KCS75" s="69"/>
      <c r="KCT75" s="69"/>
      <c r="KCU75" s="69"/>
      <c r="KCV75" s="69"/>
      <c r="KCW75" s="69"/>
      <c r="KCX75" s="69"/>
      <c r="KCY75" s="69"/>
      <c r="KCZ75" s="69"/>
      <c r="KDA75" s="69"/>
      <c r="KDB75" s="69"/>
      <c r="KDC75" s="69"/>
      <c r="KDD75" s="69"/>
      <c r="KDE75" s="69"/>
      <c r="KDF75" s="69"/>
      <c r="KDG75" s="69"/>
      <c r="KDH75" s="69"/>
      <c r="KDI75" s="69"/>
      <c r="KDJ75" s="69"/>
      <c r="KDK75" s="69"/>
      <c r="KDL75" s="69"/>
      <c r="KDM75" s="69"/>
      <c r="KDN75" s="69"/>
      <c r="KDO75" s="69"/>
      <c r="KDP75" s="69"/>
      <c r="KDQ75" s="69"/>
      <c r="KDR75" s="69"/>
      <c r="KDS75" s="69"/>
      <c r="KDT75" s="69"/>
      <c r="KDU75" s="69"/>
      <c r="KDV75" s="69"/>
      <c r="KDW75" s="69"/>
      <c r="KDX75" s="69"/>
      <c r="KDY75" s="69"/>
      <c r="KDZ75" s="69"/>
      <c r="KEA75" s="69"/>
      <c r="KEB75" s="69"/>
      <c r="KEC75" s="69"/>
      <c r="KED75" s="69"/>
      <c r="KEE75" s="69"/>
      <c r="KEF75" s="69"/>
      <c r="KEG75" s="69"/>
      <c r="KEH75" s="69"/>
      <c r="KEI75" s="69"/>
      <c r="KEJ75" s="69"/>
      <c r="KEK75" s="69"/>
      <c r="KEL75" s="69"/>
      <c r="KEM75" s="69"/>
      <c r="KEN75" s="69"/>
      <c r="KEO75" s="69"/>
      <c r="KEP75" s="69"/>
      <c r="KEQ75" s="69"/>
      <c r="KER75" s="69"/>
      <c r="KES75" s="69"/>
      <c r="KET75" s="69"/>
      <c r="KEU75" s="69"/>
      <c r="KEV75" s="69"/>
      <c r="KEW75" s="69"/>
      <c r="KEX75" s="69"/>
      <c r="KEY75" s="69"/>
      <c r="KEZ75" s="69"/>
      <c r="KFA75" s="69"/>
      <c r="KFB75" s="69"/>
      <c r="KFC75" s="69"/>
      <c r="KFD75" s="69"/>
      <c r="KFE75" s="69"/>
      <c r="KFF75" s="69"/>
      <c r="KFG75" s="69"/>
      <c r="KFH75" s="69"/>
      <c r="KFI75" s="69"/>
      <c r="KFJ75" s="69"/>
      <c r="KFK75" s="69"/>
      <c r="KFL75" s="69"/>
      <c r="KFM75" s="69"/>
      <c r="KFN75" s="69"/>
      <c r="KFO75" s="69"/>
      <c r="KFP75" s="69"/>
      <c r="KFQ75" s="69"/>
      <c r="KFR75" s="69"/>
      <c r="KFS75" s="69"/>
      <c r="KFT75" s="69"/>
      <c r="KFU75" s="69"/>
      <c r="KFV75" s="69"/>
      <c r="KFW75" s="69"/>
      <c r="KFX75" s="69"/>
      <c r="KFY75" s="69"/>
      <c r="KFZ75" s="69"/>
      <c r="KGA75" s="69"/>
      <c r="KGB75" s="69"/>
      <c r="KGC75" s="69"/>
      <c r="KGD75" s="69"/>
      <c r="KGE75" s="69"/>
      <c r="KGF75" s="69"/>
      <c r="KGG75" s="69"/>
      <c r="KGH75" s="69"/>
      <c r="KGI75" s="69"/>
      <c r="KGJ75" s="69"/>
      <c r="KGK75" s="69"/>
      <c r="KGL75" s="69"/>
      <c r="KGM75" s="69"/>
      <c r="KGN75" s="69"/>
      <c r="KGO75" s="69"/>
      <c r="KGP75" s="69"/>
      <c r="KGQ75" s="69"/>
      <c r="KGR75" s="69"/>
      <c r="KGS75" s="69"/>
      <c r="KGT75" s="69"/>
      <c r="KGU75" s="69"/>
      <c r="KGV75" s="69"/>
      <c r="KGW75" s="69"/>
      <c r="KGX75" s="69"/>
      <c r="KGY75" s="69"/>
      <c r="KGZ75" s="69"/>
      <c r="KHA75" s="69"/>
      <c r="KHB75" s="69"/>
      <c r="KHC75" s="69"/>
      <c r="KHD75" s="69"/>
      <c r="KHE75" s="69"/>
      <c r="KHF75" s="69"/>
      <c r="KHG75" s="69"/>
      <c r="KHH75" s="69"/>
      <c r="KHI75" s="69"/>
      <c r="KHJ75" s="69"/>
      <c r="KHK75" s="69"/>
      <c r="KHL75" s="69"/>
      <c r="KHM75" s="69"/>
      <c r="KHN75" s="69"/>
      <c r="KHO75" s="69"/>
      <c r="KHP75" s="69"/>
      <c r="KHQ75" s="69"/>
      <c r="KHR75" s="69"/>
      <c r="KHS75" s="69"/>
      <c r="KHT75" s="69"/>
      <c r="KHU75" s="69"/>
      <c r="KHV75" s="69"/>
      <c r="KHW75" s="69"/>
      <c r="KHX75" s="69"/>
      <c r="KHY75" s="69"/>
      <c r="KHZ75" s="69"/>
      <c r="KIA75" s="69"/>
      <c r="KIB75" s="69"/>
      <c r="KIC75" s="69"/>
      <c r="KID75" s="69"/>
      <c r="KIE75" s="69"/>
      <c r="KIF75" s="69"/>
      <c r="KIG75" s="69"/>
      <c r="KIH75" s="69"/>
      <c r="KII75" s="69"/>
      <c r="KIJ75" s="69"/>
      <c r="KIK75" s="69"/>
      <c r="KIL75" s="69"/>
      <c r="KIM75" s="69"/>
      <c r="KIN75" s="69"/>
      <c r="KIO75" s="69"/>
      <c r="KIP75" s="69"/>
      <c r="KIQ75" s="69"/>
      <c r="KIR75" s="69"/>
      <c r="KIS75" s="69"/>
      <c r="KIT75" s="69"/>
      <c r="KIU75" s="69"/>
      <c r="KIV75" s="69"/>
      <c r="KIW75" s="69"/>
      <c r="KIX75" s="69"/>
      <c r="KIY75" s="69"/>
      <c r="KIZ75" s="69"/>
      <c r="KJA75" s="69"/>
      <c r="KJB75" s="69"/>
      <c r="KJC75" s="69"/>
      <c r="KJD75" s="69"/>
      <c r="KJE75" s="69"/>
      <c r="KJF75" s="69"/>
      <c r="KJG75" s="69"/>
      <c r="KJH75" s="69"/>
      <c r="KJI75" s="69"/>
      <c r="KJJ75" s="69"/>
      <c r="KJK75" s="69"/>
      <c r="KJL75" s="69"/>
      <c r="KJM75" s="69"/>
      <c r="KJN75" s="69"/>
      <c r="KJO75" s="69"/>
      <c r="KJP75" s="69"/>
      <c r="KJQ75" s="69"/>
      <c r="KJR75" s="69"/>
      <c r="KJS75" s="69"/>
      <c r="KJT75" s="69"/>
      <c r="KJU75" s="69"/>
      <c r="KJV75" s="69"/>
      <c r="KJW75" s="69"/>
      <c r="KJX75" s="69"/>
      <c r="KJY75" s="69"/>
      <c r="KJZ75" s="69"/>
      <c r="KKA75" s="69"/>
      <c r="KKB75" s="69"/>
      <c r="KKC75" s="69"/>
      <c r="KKD75" s="69"/>
      <c r="KKE75" s="69"/>
      <c r="KKF75" s="69"/>
      <c r="KKG75" s="69"/>
      <c r="KKH75" s="69"/>
      <c r="KKI75" s="69"/>
      <c r="KKJ75" s="69"/>
      <c r="KKK75" s="69"/>
      <c r="KKL75" s="69"/>
      <c r="KKM75" s="69"/>
      <c r="KKN75" s="69"/>
      <c r="KKO75" s="69"/>
      <c r="KKP75" s="69"/>
      <c r="KKQ75" s="69"/>
      <c r="KKR75" s="69"/>
      <c r="KKS75" s="69"/>
      <c r="KKT75" s="69"/>
      <c r="KKU75" s="69"/>
      <c r="KKV75" s="69"/>
      <c r="KKW75" s="69"/>
      <c r="KKX75" s="69"/>
      <c r="KKY75" s="69"/>
      <c r="KKZ75" s="69"/>
      <c r="KLA75" s="69"/>
      <c r="KLB75" s="69"/>
      <c r="KLC75" s="69"/>
      <c r="KLD75" s="69"/>
      <c r="KLE75" s="69"/>
      <c r="KLF75" s="69"/>
      <c r="KLG75" s="69"/>
      <c r="KLH75" s="69"/>
      <c r="KLI75" s="69"/>
      <c r="KLJ75" s="69"/>
      <c r="KLK75" s="69"/>
      <c r="KLL75" s="69"/>
      <c r="KLM75" s="69"/>
      <c r="KLN75" s="69"/>
      <c r="KLO75" s="69"/>
      <c r="KLP75" s="69"/>
      <c r="KLQ75" s="69"/>
      <c r="KLR75" s="69"/>
      <c r="KLS75" s="69"/>
      <c r="KLT75" s="69"/>
      <c r="KLU75" s="69"/>
      <c r="KLV75" s="69"/>
      <c r="KLW75" s="69"/>
      <c r="KLX75" s="69"/>
      <c r="KLY75" s="69"/>
      <c r="KLZ75" s="69"/>
      <c r="KMA75" s="69"/>
      <c r="KMB75" s="69"/>
      <c r="KMC75" s="69"/>
      <c r="KMD75" s="69"/>
      <c r="KME75" s="69"/>
      <c r="KMF75" s="69"/>
      <c r="KMG75" s="69"/>
      <c r="KMH75" s="69"/>
      <c r="KMI75" s="69"/>
      <c r="KMJ75" s="69"/>
      <c r="KMK75" s="69"/>
      <c r="KML75" s="69"/>
      <c r="KMM75" s="69"/>
      <c r="KMN75" s="69"/>
      <c r="KMO75" s="69"/>
      <c r="KMP75" s="69"/>
      <c r="KMQ75" s="69"/>
      <c r="KMR75" s="69"/>
      <c r="KMS75" s="69"/>
      <c r="KMT75" s="69"/>
      <c r="KMU75" s="69"/>
      <c r="KMV75" s="69"/>
      <c r="KMW75" s="69"/>
      <c r="KMX75" s="69"/>
      <c r="KMY75" s="69"/>
      <c r="KMZ75" s="69"/>
      <c r="KNA75" s="69"/>
      <c r="KNB75" s="69"/>
      <c r="KNC75" s="69"/>
      <c r="KND75" s="69"/>
      <c r="KNE75" s="69"/>
      <c r="KNF75" s="69"/>
      <c r="KNG75" s="69"/>
      <c r="KNH75" s="69"/>
      <c r="KNI75" s="69"/>
      <c r="KNJ75" s="69"/>
      <c r="KNK75" s="69"/>
      <c r="KNL75" s="69"/>
      <c r="KNM75" s="69"/>
      <c r="KNN75" s="69"/>
      <c r="KNO75" s="69"/>
      <c r="KNP75" s="69"/>
      <c r="KNQ75" s="69"/>
      <c r="KNR75" s="69"/>
      <c r="KNS75" s="69"/>
      <c r="KNT75" s="69"/>
      <c r="KNU75" s="69"/>
      <c r="KNV75" s="69"/>
      <c r="KNW75" s="69"/>
      <c r="KNX75" s="69"/>
      <c r="KNY75" s="69"/>
      <c r="KNZ75" s="69"/>
      <c r="KOA75" s="69"/>
      <c r="KOB75" s="69"/>
      <c r="KOC75" s="69"/>
      <c r="KOD75" s="69"/>
      <c r="KOE75" s="69"/>
      <c r="KOF75" s="69"/>
      <c r="KOG75" s="69"/>
      <c r="KOH75" s="69"/>
      <c r="KOI75" s="69"/>
      <c r="KOJ75" s="69"/>
      <c r="KOK75" s="69"/>
      <c r="KOL75" s="69"/>
      <c r="KOM75" s="69"/>
      <c r="KON75" s="69"/>
      <c r="KOO75" s="69"/>
      <c r="KOP75" s="69"/>
      <c r="KOQ75" s="69"/>
      <c r="KOR75" s="69"/>
      <c r="KOS75" s="69"/>
      <c r="KOT75" s="69"/>
      <c r="KOU75" s="69"/>
      <c r="KOV75" s="69"/>
      <c r="KOW75" s="69"/>
      <c r="KOX75" s="69"/>
      <c r="KOY75" s="69"/>
      <c r="KOZ75" s="69"/>
      <c r="KPA75" s="69"/>
      <c r="KPB75" s="69"/>
      <c r="KPC75" s="69"/>
      <c r="KPD75" s="69"/>
      <c r="KPE75" s="69"/>
      <c r="KPF75" s="69"/>
      <c r="KPG75" s="69"/>
      <c r="KPH75" s="69"/>
      <c r="KPI75" s="69"/>
      <c r="KPJ75" s="69"/>
      <c r="KPK75" s="69"/>
      <c r="KPL75" s="69"/>
      <c r="KPM75" s="69"/>
      <c r="KPN75" s="69"/>
      <c r="KPO75" s="69"/>
      <c r="KPP75" s="69"/>
      <c r="KPQ75" s="69"/>
      <c r="KPR75" s="69"/>
      <c r="KPS75" s="69"/>
      <c r="KPT75" s="69"/>
      <c r="KPU75" s="69"/>
      <c r="KPV75" s="69"/>
      <c r="KPW75" s="69"/>
      <c r="KPX75" s="69"/>
      <c r="KPY75" s="69"/>
      <c r="KPZ75" s="69"/>
      <c r="KQA75" s="69"/>
      <c r="KQB75" s="69"/>
      <c r="KQC75" s="69"/>
      <c r="KQD75" s="69"/>
      <c r="KQE75" s="69"/>
      <c r="KQF75" s="69"/>
      <c r="KQG75" s="69"/>
      <c r="KQH75" s="69"/>
      <c r="KQI75" s="69"/>
      <c r="KQJ75" s="69"/>
      <c r="KQK75" s="69"/>
      <c r="KQL75" s="69"/>
      <c r="KQM75" s="69"/>
      <c r="KQN75" s="69"/>
      <c r="KQO75" s="69"/>
      <c r="KQP75" s="69"/>
      <c r="KQQ75" s="69"/>
      <c r="KQR75" s="69"/>
      <c r="KQS75" s="69"/>
      <c r="KQT75" s="69"/>
      <c r="KQU75" s="69"/>
      <c r="KQV75" s="69"/>
      <c r="KQW75" s="69"/>
      <c r="KQX75" s="69"/>
      <c r="KQY75" s="69"/>
      <c r="KQZ75" s="69"/>
      <c r="KRA75" s="69"/>
      <c r="KRB75" s="69"/>
      <c r="KRC75" s="69"/>
      <c r="KRD75" s="69"/>
      <c r="KRE75" s="69"/>
      <c r="KRF75" s="69"/>
      <c r="KRG75" s="69"/>
      <c r="KRH75" s="69"/>
      <c r="KRI75" s="69"/>
      <c r="KRJ75" s="69"/>
      <c r="KRK75" s="69"/>
      <c r="KRL75" s="69"/>
      <c r="KRM75" s="69"/>
      <c r="KRN75" s="69"/>
      <c r="KRO75" s="69"/>
      <c r="KRP75" s="69"/>
      <c r="KRQ75" s="69"/>
      <c r="KRR75" s="69"/>
      <c r="KRS75" s="69"/>
      <c r="KRT75" s="69"/>
      <c r="KRU75" s="69"/>
      <c r="KRV75" s="69"/>
      <c r="KRW75" s="69"/>
      <c r="KRX75" s="69"/>
      <c r="KRY75" s="69"/>
      <c r="KRZ75" s="69"/>
      <c r="KSA75" s="69"/>
      <c r="KSB75" s="69"/>
      <c r="KSC75" s="69"/>
      <c r="KSD75" s="69"/>
      <c r="KSE75" s="69"/>
      <c r="KSF75" s="69"/>
      <c r="KSG75" s="69"/>
      <c r="KSH75" s="69"/>
      <c r="KSI75" s="69"/>
      <c r="KSJ75" s="69"/>
      <c r="KSK75" s="69"/>
      <c r="KSL75" s="69"/>
      <c r="KSM75" s="69"/>
      <c r="KSN75" s="69"/>
      <c r="KSO75" s="69"/>
      <c r="KSP75" s="69"/>
      <c r="KSQ75" s="69"/>
      <c r="KSR75" s="69"/>
      <c r="KSS75" s="69"/>
      <c r="KST75" s="69"/>
      <c r="KSU75" s="69"/>
      <c r="KSV75" s="69"/>
      <c r="KSW75" s="69"/>
      <c r="KSX75" s="69"/>
      <c r="KSY75" s="69"/>
      <c r="KSZ75" s="69"/>
      <c r="KTA75" s="69"/>
      <c r="KTB75" s="69"/>
      <c r="KTC75" s="69"/>
      <c r="KTD75" s="69"/>
      <c r="KTE75" s="69"/>
      <c r="KTF75" s="69"/>
      <c r="KTG75" s="69"/>
      <c r="KTH75" s="69"/>
      <c r="KTI75" s="69"/>
      <c r="KTJ75" s="69"/>
      <c r="KTK75" s="69"/>
      <c r="KTL75" s="69"/>
      <c r="KTM75" s="69"/>
      <c r="KTN75" s="69"/>
      <c r="KTO75" s="69"/>
      <c r="KTP75" s="69"/>
      <c r="KTQ75" s="69"/>
      <c r="KTR75" s="69"/>
      <c r="KTS75" s="69"/>
      <c r="KTT75" s="69"/>
      <c r="KTU75" s="69"/>
      <c r="KTV75" s="69"/>
      <c r="KTW75" s="69"/>
      <c r="KTX75" s="69"/>
      <c r="KTY75" s="69"/>
      <c r="KTZ75" s="69"/>
      <c r="KUA75" s="69"/>
      <c r="KUB75" s="69"/>
      <c r="KUC75" s="69"/>
      <c r="KUD75" s="69"/>
      <c r="KUE75" s="69"/>
      <c r="KUF75" s="69"/>
      <c r="KUG75" s="69"/>
      <c r="KUH75" s="69"/>
      <c r="KUI75" s="69"/>
      <c r="KUJ75" s="69"/>
      <c r="KUK75" s="69"/>
      <c r="KUL75" s="69"/>
      <c r="KUM75" s="69"/>
      <c r="KUN75" s="69"/>
      <c r="KUO75" s="69"/>
      <c r="KUP75" s="69"/>
      <c r="KUQ75" s="69"/>
      <c r="KUR75" s="69"/>
      <c r="KUS75" s="69"/>
      <c r="KUT75" s="69"/>
      <c r="KUU75" s="69"/>
      <c r="KUV75" s="69"/>
      <c r="KUW75" s="69"/>
      <c r="KUX75" s="69"/>
      <c r="KUY75" s="69"/>
      <c r="KUZ75" s="69"/>
      <c r="KVA75" s="69"/>
      <c r="KVB75" s="69"/>
      <c r="KVC75" s="69"/>
      <c r="KVD75" s="69"/>
      <c r="KVE75" s="69"/>
      <c r="KVF75" s="69"/>
      <c r="KVG75" s="69"/>
      <c r="KVH75" s="69"/>
      <c r="KVI75" s="69"/>
      <c r="KVJ75" s="69"/>
      <c r="KVK75" s="69"/>
      <c r="KVL75" s="69"/>
      <c r="KVM75" s="69"/>
      <c r="KVN75" s="69"/>
      <c r="KVO75" s="69"/>
      <c r="KVP75" s="69"/>
      <c r="KVQ75" s="69"/>
      <c r="KVR75" s="69"/>
      <c r="KVS75" s="69"/>
      <c r="KVT75" s="69"/>
      <c r="KVU75" s="69"/>
      <c r="KVV75" s="69"/>
      <c r="KVW75" s="69"/>
      <c r="KVX75" s="69"/>
      <c r="KVY75" s="69"/>
      <c r="KVZ75" s="69"/>
      <c r="KWA75" s="69"/>
      <c r="KWB75" s="69"/>
      <c r="KWC75" s="69"/>
      <c r="KWD75" s="69"/>
      <c r="KWE75" s="69"/>
      <c r="KWF75" s="69"/>
      <c r="KWG75" s="69"/>
      <c r="KWH75" s="69"/>
      <c r="KWI75" s="69"/>
      <c r="KWJ75" s="69"/>
      <c r="KWK75" s="69"/>
      <c r="KWL75" s="69"/>
      <c r="KWM75" s="69"/>
      <c r="KWN75" s="69"/>
      <c r="KWO75" s="69"/>
      <c r="KWP75" s="69"/>
      <c r="KWQ75" s="69"/>
      <c r="KWR75" s="69"/>
      <c r="KWS75" s="69"/>
      <c r="KWT75" s="69"/>
      <c r="KWU75" s="69"/>
      <c r="KWV75" s="69"/>
      <c r="KWW75" s="69"/>
      <c r="KWX75" s="69"/>
      <c r="KWY75" s="69"/>
      <c r="KWZ75" s="69"/>
      <c r="KXA75" s="69"/>
      <c r="KXB75" s="69"/>
      <c r="KXC75" s="69"/>
      <c r="KXD75" s="69"/>
      <c r="KXE75" s="69"/>
      <c r="KXF75" s="69"/>
      <c r="KXG75" s="69"/>
      <c r="KXH75" s="69"/>
      <c r="KXI75" s="69"/>
      <c r="KXJ75" s="69"/>
      <c r="KXK75" s="69"/>
      <c r="KXL75" s="69"/>
      <c r="KXM75" s="69"/>
      <c r="KXN75" s="69"/>
      <c r="KXO75" s="69"/>
      <c r="KXP75" s="69"/>
      <c r="KXQ75" s="69"/>
      <c r="KXR75" s="69"/>
      <c r="KXS75" s="69"/>
      <c r="KXT75" s="69"/>
      <c r="KXU75" s="69"/>
      <c r="KXV75" s="69"/>
      <c r="KXW75" s="69"/>
      <c r="KXX75" s="69"/>
      <c r="KXY75" s="69"/>
      <c r="KXZ75" s="69"/>
      <c r="KYA75" s="69"/>
      <c r="KYB75" s="69"/>
      <c r="KYC75" s="69"/>
      <c r="KYD75" s="69"/>
      <c r="KYE75" s="69"/>
      <c r="KYF75" s="69"/>
      <c r="KYG75" s="69"/>
      <c r="KYH75" s="69"/>
      <c r="KYI75" s="69"/>
      <c r="KYJ75" s="69"/>
      <c r="KYK75" s="69"/>
      <c r="KYL75" s="69"/>
      <c r="KYM75" s="69"/>
      <c r="KYN75" s="69"/>
      <c r="KYO75" s="69"/>
      <c r="KYP75" s="69"/>
      <c r="KYQ75" s="69"/>
      <c r="KYR75" s="69"/>
      <c r="KYS75" s="69"/>
      <c r="KYT75" s="69"/>
      <c r="KYU75" s="69"/>
      <c r="KYV75" s="69"/>
      <c r="KYW75" s="69"/>
      <c r="KYX75" s="69"/>
      <c r="KYY75" s="69"/>
      <c r="KYZ75" s="69"/>
      <c r="KZA75" s="69"/>
      <c r="KZB75" s="69"/>
      <c r="KZC75" s="69"/>
      <c r="KZD75" s="69"/>
      <c r="KZE75" s="69"/>
      <c r="KZF75" s="69"/>
      <c r="KZG75" s="69"/>
      <c r="KZH75" s="69"/>
      <c r="KZI75" s="69"/>
      <c r="KZJ75" s="69"/>
      <c r="KZK75" s="69"/>
      <c r="KZL75" s="69"/>
      <c r="KZM75" s="69"/>
      <c r="KZN75" s="69"/>
      <c r="KZO75" s="69"/>
      <c r="KZP75" s="69"/>
      <c r="KZQ75" s="69"/>
      <c r="KZR75" s="69"/>
      <c r="KZS75" s="69"/>
      <c r="KZT75" s="69"/>
      <c r="KZU75" s="69"/>
      <c r="KZV75" s="69"/>
      <c r="KZW75" s="69"/>
      <c r="KZX75" s="69"/>
      <c r="KZY75" s="69"/>
      <c r="KZZ75" s="69"/>
      <c r="LAA75" s="69"/>
      <c r="LAB75" s="69"/>
      <c r="LAC75" s="69"/>
      <c r="LAD75" s="69"/>
      <c r="LAE75" s="69"/>
      <c r="LAF75" s="69"/>
      <c r="LAG75" s="69"/>
      <c r="LAH75" s="69"/>
      <c r="LAI75" s="69"/>
      <c r="LAJ75" s="69"/>
      <c r="LAK75" s="69"/>
      <c r="LAL75" s="69"/>
      <c r="LAM75" s="69"/>
      <c r="LAN75" s="69"/>
      <c r="LAO75" s="69"/>
      <c r="LAP75" s="69"/>
      <c r="LAQ75" s="69"/>
      <c r="LAR75" s="69"/>
      <c r="LAS75" s="69"/>
      <c r="LAT75" s="69"/>
      <c r="LAU75" s="69"/>
      <c r="LAV75" s="69"/>
      <c r="LAW75" s="69"/>
      <c r="LAX75" s="69"/>
      <c r="LAY75" s="69"/>
      <c r="LAZ75" s="69"/>
      <c r="LBA75" s="69"/>
      <c r="LBB75" s="69"/>
      <c r="LBC75" s="69"/>
      <c r="LBD75" s="69"/>
      <c r="LBE75" s="69"/>
      <c r="LBF75" s="69"/>
      <c r="LBG75" s="69"/>
      <c r="LBH75" s="69"/>
      <c r="LBI75" s="69"/>
      <c r="LBJ75" s="69"/>
      <c r="LBK75" s="69"/>
      <c r="LBL75" s="69"/>
      <c r="LBM75" s="69"/>
      <c r="LBN75" s="69"/>
      <c r="LBO75" s="69"/>
      <c r="LBP75" s="69"/>
      <c r="LBQ75" s="69"/>
      <c r="LBR75" s="69"/>
      <c r="LBS75" s="69"/>
      <c r="LBT75" s="69"/>
      <c r="LBU75" s="69"/>
      <c r="LBV75" s="69"/>
      <c r="LBW75" s="69"/>
      <c r="LBX75" s="69"/>
      <c r="LBY75" s="69"/>
      <c r="LBZ75" s="69"/>
      <c r="LCA75" s="69"/>
      <c r="LCB75" s="69"/>
      <c r="LCC75" s="69"/>
      <c r="LCD75" s="69"/>
      <c r="LCE75" s="69"/>
      <c r="LCF75" s="69"/>
      <c r="LCG75" s="69"/>
      <c r="LCH75" s="69"/>
      <c r="LCI75" s="69"/>
      <c r="LCJ75" s="69"/>
      <c r="LCK75" s="69"/>
      <c r="LCL75" s="69"/>
      <c r="LCM75" s="69"/>
      <c r="LCN75" s="69"/>
      <c r="LCO75" s="69"/>
      <c r="LCP75" s="69"/>
      <c r="LCQ75" s="69"/>
      <c r="LCR75" s="69"/>
      <c r="LCS75" s="69"/>
      <c r="LCT75" s="69"/>
      <c r="LCU75" s="69"/>
      <c r="LCV75" s="69"/>
      <c r="LCW75" s="69"/>
      <c r="LCX75" s="69"/>
      <c r="LCY75" s="69"/>
      <c r="LCZ75" s="69"/>
      <c r="LDA75" s="69"/>
      <c r="LDB75" s="69"/>
      <c r="LDC75" s="69"/>
      <c r="LDD75" s="69"/>
      <c r="LDE75" s="69"/>
      <c r="LDF75" s="69"/>
      <c r="LDG75" s="69"/>
      <c r="LDH75" s="69"/>
      <c r="LDI75" s="69"/>
      <c r="LDJ75" s="69"/>
      <c r="LDK75" s="69"/>
      <c r="LDL75" s="69"/>
      <c r="LDM75" s="69"/>
      <c r="LDN75" s="69"/>
      <c r="LDO75" s="69"/>
      <c r="LDP75" s="69"/>
      <c r="LDQ75" s="69"/>
      <c r="LDR75" s="69"/>
      <c r="LDS75" s="69"/>
      <c r="LDT75" s="69"/>
      <c r="LDU75" s="69"/>
      <c r="LDV75" s="69"/>
      <c r="LDW75" s="69"/>
      <c r="LDX75" s="69"/>
      <c r="LDY75" s="69"/>
      <c r="LDZ75" s="69"/>
      <c r="LEA75" s="69"/>
      <c r="LEB75" s="69"/>
      <c r="LEC75" s="69"/>
      <c r="LED75" s="69"/>
      <c r="LEE75" s="69"/>
      <c r="LEF75" s="69"/>
      <c r="LEG75" s="69"/>
      <c r="LEH75" s="69"/>
      <c r="LEI75" s="69"/>
      <c r="LEJ75" s="69"/>
      <c r="LEK75" s="69"/>
      <c r="LEL75" s="69"/>
      <c r="LEM75" s="69"/>
      <c r="LEN75" s="69"/>
      <c r="LEO75" s="69"/>
      <c r="LEP75" s="69"/>
      <c r="LEQ75" s="69"/>
      <c r="LER75" s="69"/>
      <c r="LES75" s="69"/>
      <c r="LET75" s="69"/>
      <c r="LEU75" s="69"/>
      <c r="LEV75" s="69"/>
      <c r="LEW75" s="69"/>
      <c r="LEX75" s="69"/>
      <c r="LEY75" s="69"/>
      <c r="LEZ75" s="69"/>
      <c r="LFA75" s="69"/>
      <c r="LFB75" s="69"/>
      <c r="LFC75" s="69"/>
      <c r="LFD75" s="69"/>
      <c r="LFE75" s="69"/>
      <c r="LFF75" s="69"/>
      <c r="LFG75" s="69"/>
      <c r="LFH75" s="69"/>
      <c r="LFI75" s="69"/>
      <c r="LFJ75" s="69"/>
      <c r="LFK75" s="69"/>
      <c r="LFL75" s="69"/>
      <c r="LFM75" s="69"/>
      <c r="LFN75" s="69"/>
      <c r="LFO75" s="69"/>
      <c r="LFP75" s="69"/>
      <c r="LFQ75" s="69"/>
      <c r="LFR75" s="69"/>
      <c r="LFS75" s="69"/>
      <c r="LFT75" s="69"/>
      <c r="LFU75" s="69"/>
      <c r="LFV75" s="69"/>
      <c r="LFW75" s="69"/>
      <c r="LFX75" s="69"/>
      <c r="LFY75" s="69"/>
      <c r="LFZ75" s="69"/>
      <c r="LGA75" s="69"/>
      <c r="LGB75" s="69"/>
      <c r="LGC75" s="69"/>
      <c r="LGD75" s="69"/>
      <c r="LGE75" s="69"/>
      <c r="LGF75" s="69"/>
      <c r="LGG75" s="69"/>
      <c r="LGH75" s="69"/>
      <c r="LGI75" s="69"/>
      <c r="LGJ75" s="69"/>
      <c r="LGK75" s="69"/>
      <c r="LGL75" s="69"/>
      <c r="LGM75" s="69"/>
      <c r="LGN75" s="69"/>
      <c r="LGO75" s="69"/>
      <c r="LGP75" s="69"/>
      <c r="LGQ75" s="69"/>
      <c r="LGR75" s="69"/>
      <c r="LGS75" s="69"/>
      <c r="LGT75" s="69"/>
      <c r="LGU75" s="69"/>
      <c r="LGV75" s="69"/>
      <c r="LGW75" s="69"/>
      <c r="LGX75" s="69"/>
      <c r="LGY75" s="69"/>
      <c r="LGZ75" s="69"/>
      <c r="LHA75" s="69"/>
      <c r="LHB75" s="69"/>
      <c r="LHC75" s="69"/>
      <c r="LHD75" s="69"/>
      <c r="LHE75" s="69"/>
      <c r="LHF75" s="69"/>
      <c r="LHG75" s="69"/>
      <c r="LHH75" s="69"/>
      <c r="LHI75" s="69"/>
      <c r="LHJ75" s="69"/>
      <c r="LHK75" s="69"/>
      <c r="LHL75" s="69"/>
      <c r="LHM75" s="69"/>
      <c r="LHN75" s="69"/>
      <c r="LHO75" s="69"/>
      <c r="LHP75" s="69"/>
      <c r="LHQ75" s="69"/>
      <c r="LHR75" s="69"/>
      <c r="LHS75" s="69"/>
      <c r="LHT75" s="69"/>
      <c r="LHU75" s="69"/>
      <c r="LHV75" s="69"/>
      <c r="LHW75" s="69"/>
      <c r="LHX75" s="69"/>
      <c r="LHY75" s="69"/>
      <c r="LHZ75" s="69"/>
      <c r="LIA75" s="69"/>
      <c r="LIB75" s="69"/>
      <c r="LIC75" s="69"/>
      <c r="LID75" s="69"/>
      <c r="LIE75" s="69"/>
      <c r="LIF75" s="69"/>
      <c r="LIG75" s="69"/>
      <c r="LIH75" s="69"/>
      <c r="LII75" s="69"/>
      <c r="LIJ75" s="69"/>
      <c r="LIK75" s="69"/>
      <c r="LIL75" s="69"/>
      <c r="LIM75" s="69"/>
      <c r="LIN75" s="69"/>
      <c r="LIO75" s="69"/>
      <c r="LIP75" s="69"/>
      <c r="LIQ75" s="69"/>
      <c r="LIR75" s="69"/>
      <c r="LIS75" s="69"/>
      <c r="LIT75" s="69"/>
      <c r="LIU75" s="69"/>
      <c r="LIV75" s="69"/>
      <c r="LIW75" s="69"/>
      <c r="LIX75" s="69"/>
      <c r="LIY75" s="69"/>
      <c r="LIZ75" s="69"/>
      <c r="LJA75" s="69"/>
      <c r="LJB75" s="69"/>
      <c r="LJC75" s="69"/>
      <c r="LJD75" s="69"/>
      <c r="LJE75" s="69"/>
      <c r="LJF75" s="69"/>
      <c r="LJG75" s="69"/>
      <c r="LJH75" s="69"/>
      <c r="LJI75" s="69"/>
      <c r="LJJ75" s="69"/>
      <c r="LJK75" s="69"/>
      <c r="LJL75" s="69"/>
      <c r="LJM75" s="69"/>
      <c r="LJN75" s="69"/>
      <c r="LJO75" s="69"/>
      <c r="LJP75" s="69"/>
      <c r="LJQ75" s="69"/>
      <c r="LJR75" s="69"/>
      <c r="LJS75" s="69"/>
      <c r="LJT75" s="69"/>
      <c r="LJU75" s="69"/>
      <c r="LJV75" s="69"/>
      <c r="LJW75" s="69"/>
      <c r="LJX75" s="69"/>
      <c r="LJY75" s="69"/>
      <c r="LJZ75" s="69"/>
      <c r="LKA75" s="69"/>
      <c r="LKB75" s="69"/>
      <c r="LKC75" s="69"/>
      <c r="LKD75" s="69"/>
      <c r="LKE75" s="69"/>
      <c r="LKF75" s="69"/>
      <c r="LKG75" s="69"/>
      <c r="LKH75" s="69"/>
      <c r="LKI75" s="69"/>
      <c r="LKJ75" s="69"/>
      <c r="LKK75" s="69"/>
      <c r="LKL75" s="69"/>
      <c r="LKM75" s="69"/>
      <c r="LKN75" s="69"/>
      <c r="LKO75" s="69"/>
      <c r="LKP75" s="69"/>
      <c r="LKQ75" s="69"/>
      <c r="LKR75" s="69"/>
      <c r="LKS75" s="69"/>
      <c r="LKT75" s="69"/>
      <c r="LKU75" s="69"/>
      <c r="LKV75" s="69"/>
      <c r="LKW75" s="69"/>
      <c r="LKX75" s="69"/>
      <c r="LKY75" s="69"/>
      <c r="LKZ75" s="69"/>
      <c r="LLA75" s="69"/>
      <c r="LLB75" s="69"/>
      <c r="LLC75" s="69"/>
      <c r="LLD75" s="69"/>
      <c r="LLE75" s="69"/>
      <c r="LLF75" s="69"/>
      <c r="LLG75" s="69"/>
      <c r="LLH75" s="69"/>
      <c r="LLI75" s="69"/>
      <c r="LLJ75" s="69"/>
      <c r="LLK75" s="69"/>
      <c r="LLL75" s="69"/>
      <c r="LLM75" s="69"/>
      <c r="LLN75" s="69"/>
      <c r="LLO75" s="69"/>
      <c r="LLP75" s="69"/>
      <c r="LLQ75" s="69"/>
      <c r="LLR75" s="69"/>
      <c r="LLS75" s="69"/>
      <c r="LLT75" s="69"/>
      <c r="LLU75" s="69"/>
      <c r="LLV75" s="69"/>
      <c r="LLW75" s="69"/>
      <c r="LLX75" s="69"/>
      <c r="LLY75" s="69"/>
      <c r="LLZ75" s="69"/>
      <c r="LMA75" s="69"/>
      <c r="LMB75" s="69"/>
      <c r="LMC75" s="69"/>
      <c r="LMD75" s="69"/>
      <c r="LME75" s="69"/>
      <c r="LMF75" s="69"/>
      <c r="LMG75" s="69"/>
      <c r="LMH75" s="69"/>
      <c r="LMI75" s="69"/>
      <c r="LMJ75" s="69"/>
      <c r="LMK75" s="69"/>
      <c r="LML75" s="69"/>
      <c r="LMM75" s="69"/>
      <c r="LMN75" s="69"/>
      <c r="LMO75" s="69"/>
      <c r="LMP75" s="69"/>
      <c r="LMQ75" s="69"/>
      <c r="LMR75" s="69"/>
      <c r="LMS75" s="69"/>
      <c r="LMT75" s="69"/>
      <c r="LMU75" s="69"/>
      <c r="LMV75" s="69"/>
      <c r="LMW75" s="69"/>
      <c r="LMX75" s="69"/>
      <c r="LMY75" s="69"/>
      <c r="LMZ75" s="69"/>
      <c r="LNA75" s="69"/>
      <c r="LNB75" s="69"/>
      <c r="LNC75" s="69"/>
      <c r="LND75" s="69"/>
      <c r="LNE75" s="69"/>
      <c r="LNF75" s="69"/>
      <c r="LNG75" s="69"/>
      <c r="LNH75" s="69"/>
      <c r="LNI75" s="69"/>
      <c r="LNJ75" s="69"/>
      <c r="LNK75" s="69"/>
      <c r="LNL75" s="69"/>
      <c r="LNM75" s="69"/>
      <c r="LNN75" s="69"/>
      <c r="LNO75" s="69"/>
      <c r="LNP75" s="69"/>
      <c r="LNQ75" s="69"/>
      <c r="LNR75" s="69"/>
      <c r="LNS75" s="69"/>
      <c r="LNT75" s="69"/>
      <c r="LNU75" s="69"/>
      <c r="LNV75" s="69"/>
      <c r="LNW75" s="69"/>
      <c r="LNX75" s="69"/>
      <c r="LNY75" s="69"/>
      <c r="LNZ75" s="69"/>
      <c r="LOA75" s="69"/>
      <c r="LOB75" s="69"/>
      <c r="LOC75" s="69"/>
      <c r="LOD75" s="69"/>
      <c r="LOE75" s="69"/>
      <c r="LOF75" s="69"/>
      <c r="LOG75" s="69"/>
      <c r="LOH75" s="69"/>
      <c r="LOI75" s="69"/>
      <c r="LOJ75" s="69"/>
      <c r="LOK75" s="69"/>
      <c r="LOL75" s="69"/>
      <c r="LOM75" s="69"/>
      <c r="LON75" s="69"/>
      <c r="LOO75" s="69"/>
      <c r="LOP75" s="69"/>
      <c r="LOQ75" s="69"/>
      <c r="LOR75" s="69"/>
      <c r="LOS75" s="69"/>
      <c r="LOT75" s="69"/>
      <c r="LOU75" s="69"/>
      <c r="LOV75" s="69"/>
      <c r="LOW75" s="69"/>
      <c r="LOX75" s="69"/>
      <c r="LOY75" s="69"/>
      <c r="LOZ75" s="69"/>
      <c r="LPA75" s="69"/>
      <c r="LPB75" s="69"/>
      <c r="LPC75" s="69"/>
      <c r="LPD75" s="69"/>
      <c r="LPE75" s="69"/>
      <c r="LPF75" s="69"/>
      <c r="LPG75" s="69"/>
      <c r="LPH75" s="69"/>
      <c r="LPI75" s="69"/>
      <c r="LPJ75" s="69"/>
      <c r="LPK75" s="69"/>
      <c r="LPL75" s="69"/>
      <c r="LPM75" s="69"/>
      <c r="LPN75" s="69"/>
      <c r="LPO75" s="69"/>
      <c r="LPP75" s="69"/>
      <c r="LPQ75" s="69"/>
      <c r="LPR75" s="69"/>
      <c r="LPS75" s="69"/>
      <c r="LPT75" s="69"/>
      <c r="LPU75" s="69"/>
      <c r="LPV75" s="69"/>
      <c r="LPW75" s="69"/>
      <c r="LPX75" s="69"/>
      <c r="LPY75" s="69"/>
      <c r="LPZ75" s="69"/>
      <c r="LQA75" s="69"/>
      <c r="LQB75" s="69"/>
      <c r="LQC75" s="69"/>
      <c r="LQD75" s="69"/>
      <c r="LQE75" s="69"/>
      <c r="LQF75" s="69"/>
      <c r="LQG75" s="69"/>
      <c r="LQH75" s="69"/>
      <c r="LQI75" s="69"/>
      <c r="LQJ75" s="69"/>
      <c r="LQK75" s="69"/>
      <c r="LQL75" s="69"/>
      <c r="LQM75" s="69"/>
      <c r="LQN75" s="69"/>
      <c r="LQO75" s="69"/>
      <c r="LQP75" s="69"/>
      <c r="LQQ75" s="69"/>
      <c r="LQR75" s="69"/>
      <c r="LQS75" s="69"/>
      <c r="LQT75" s="69"/>
      <c r="LQU75" s="69"/>
      <c r="LQV75" s="69"/>
      <c r="LQW75" s="69"/>
      <c r="LQX75" s="69"/>
      <c r="LQY75" s="69"/>
      <c r="LQZ75" s="69"/>
      <c r="LRA75" s="69"/>
      <c r="LRB75" s="69"/>
      <c r="LRC75" s="69"/>
      <c r="LRD75" s="69"/>
      <c r="LRE75" s="69"/>
      <c r="LRF75" s="69"/>
      <c r="LRG75" s="69"/>
      <c r="LRH75" s="69"/>
      <c r="LRI75" s="69"/>
      <c r="LRJ75" s="69"/>
      <c r="LRK75" s="69"/>
      <c r="LRL75" s="69"/>
      <c r="LRM75" s="69"/>
      <c r="LRN75" s="69"/>
      <c r="LRO75" s="69"/>
      <c r="LRP75" s="69"/>
      <c r="LRQ75" s="69"/>
      <c r="LRR75" s="69"/>
      <c r="LRS75" s="69"/>
      <c r="LRT75" s="69"/>
      <c r="LRU75" s="69"/>
      <c r="LRV75" s="69"/>
      <c r="LRW75" s="69"/>
      <c r="LRX75" s="69"/>
      <c r="LRY75" s="69"/>
      <c r="LRZ75" s="69"/>
      <c r="LSA75" s="69"/>
      <c r="LSB75" s="69"/>
      <c r="LSC75" s="69"/>
      <c r="LSD75" s="69"/>
      <c r="LSE75" s="69"/>
      <c r="LSF75" s="69"/>
      <c r="LSG75" s="69"/>
      <c r="LSH75" s="69"/>
      <c r="LSI75" s="69"/>
      <c r="LSJ75" s="69"/>
      <c r="LSK75" s="69"/>
      <c r="LSL75" s="69"/>
      <c r="LSM75" s="69"/>
      <c r="LSN75" s="69"/>
      <c r="LSO75" s="69"/>
      <c r="LSP75" s="69"/>
      <c r="LSQ75" s="69"/>
      <c r="LSR75" s="69"/>
      <c r="LSS75" s="69"/>
      <c r="LST75" s="69"/>
      <c r="LSU75" s="69"/>
      <c r="LSV75" s="69"/>
      <c r="LSW75" s="69"/>
      <c r="LSX75" s="69"/>
      <c r="LSY75" s="69"/>
      <c r="LSZ75" s="69"/>
      <c r="LTA75" s="69"/>
      <c r="LTB75" s="69"/>
      <c r="LTC75" s="69"/>
      <c r="LTD75" s="69"/>
      <c r="LTE75" s="69"/>
      <c r="LTF75" s="69"/>
      <c r="LTG75" s="69"/>
      <c r="LTH75" s="69"/>
      <c r="LTI75" s="69"/>
      <c r="LTJ75" s="69"/>
      <c r="LTK75" s="69"/>
      <c r="LTL75" s="69"/>
      <c r="LTM75" s="69"/>
      <c r="LTN75" s="69"/>
      <c r="LTO75" s="69"/>
      <c r="LTP75" s="69"/>
      <c r="LTQ75" s="69"/>
      <c r="LTR75" s="69"/>
      <c r="LTS75" s="69"/>
      <c r="LTT75" s="69"/>
      <c r="LTU75" s="69"/>
      <c r="LTV75" s="69"/>
      <c r="LTW75" s="69"/>
      <c r="LTX75" s="69"/>
      <c r="LTY75" s="69"/>
      <c r="LTZ75" s="69"/>
      <c r="LUA75" s="69"/>
      <c r="LUB75" s="69"/>
      <c r="LUC75" s="69"/>
      <c r="LUD75" s="69"/>
      <c r="LUE75" s="69"/>
      <c r="LUF75" s="69"/>
      <c r="LUG75" s="69"/>
      <c r="LUH75" s="69"/>
      <c r="LUI75" s="69"/>
      <c r="LUJ75" s="69"/>
      <c r="LUK75" s="69"/>
      <c r="LUL75" s="69"/>
      <c r="LUM75" s="69"/>
      <c r="LUN75" s="69"/>
      <c r="LUO75" s="69"/>
      <c r="LUP75" s="69"/>
      <c r="LUQ75" s="69"/>
      <c r="LUR75" s="69"/>
      <c r="LUS75" s="69"/>
      <c r="LUT75" s="69"/>
      <c r="LUU75" s="69"/>
      <c r="LUV75" s="69"/>
      <c r="LUW75" s="69"/>
      <c r="LUX75" s="69"/>
      <c r="LUY75" s="69"/>
      <c r="LUZ75" s="69"/>
      <c r="LVA75" s="69"/>
      <c r="LVB75" s="69"/>
      <c r="LVC75" s="69"/>
      <c r="LVD75" s="69"/>
      <c r="LVE75" s="69"/>
      <c r="LVF75" s="69"/>
      <c r="LVG75" s="69"/>
      <c r="LVH75" s="69"/>
      <c r="LVI75" s="69"/>
      <c r="LVJ75" s="69"/>
      <c r="LVK75" s="69"/>
      <c r="LVL75" s="69"/>
      <c r="LVM75" s="69"/>
      <c r="LVN75" s="69"/>
      <c r="LVO75" s="69"/>
      <c r="LVP75" s="69"/>
      <c r="LVQ75" s="69"/>
      <c r="LVR75" s="69"/>
      <c r="LVS75" s="69"/>
      <c r="LVT75" s="69"/>
      <c r="LVU75" s="69"/>
      <c r="LVV75" s="69"/>
      <c r="LVW75" s="69"/>
      <c r="LVX75" s="69"/>
      <c r="LVY75" s="69"/>
      <c r="LVZ75" s="69"/>
      <c r="LWA75" s="69"/>
      <c r="LWB75" s="69"/>
      <c r="LWC75" s="69"/>
      <c r="LWD75" s="69"/>
      <c r="LWE75" s="69"/>
      <c r="LWF75" s="69"/>
      <c r="LWG75" s="69"/>
      <c r="LWH75" s="69"/>
      <c r="LWI75" s="69"/>
      <c r="LWJ75" s="69"/>
      <c r="LWK75" s="69"/>
      <c r="LWL75" s="69"/>
      <c r="LWM75" s="69"/>
      <c r="LWN75" s="69"/>
      <c r="LWO75" s="69"/>
      <c r="LWP75" s="69"/>
      <c r="LWQ75" s="69"/>
      <c r="LWR75" s="69"/>
      <c r="LWS75" s="69"/>
      <c r="LWT75" s="69"/>
      <c r="LWU75" s="69"/>
      <c r="LWV75" s="69"/>
      <c r="LWW75" s="69"/>
      <c r="LWX75" s="69"/>
      <c r="LWY75" s="69"/>
      <c r="LWZ75" s="69"/>
      <c r="LXA75" s="69"/>
      <c r="LXB75" s="69"/>
      <c r="LXC75" s="69"/>
      <c r="LXD75" s="69"/>
      <c r="LXE75" s="69"/>
      <c r="LXF75" s="69"/>
      <c r="LXG75" s="69"/>
      <c r="LXH75" s="69"/>
      <c r="LXI75" s="69"/>
      <c r="LXJ75" s="69"/>
      <c r="LXK75" s="69"/>
      <c r="LXL75" s="69"/>
      <c r="LXM75" s="69"/>
      <c r="LXN75" s="69"/>
      <c r="LXO75" s="69"/>
      <c r="LXP75" s="69"/>
      <c r="LXQ75" s="69"/>
      <c r="LXR75" s="69"/>
      <c r="LXS75" s="69"/>
      <c r="LXT75" s="69"/>
      <c r="LXU75" s="69"/>
      <c r="LXV75" s="69"/>
      <c r="LXW75" s="69"/>
      <c r="LXX75" s="69"/>
      <c r="LXY75" s="69"/>
      <c r="LXZ75" s="69"/>
      <c r="LYA75" s="69"/>
      <c r="LYB75" s="69"/>
      <c r="LYC75" s="69"/>
      <c r="LYD75" s="69"/>
      <c r="LYE75" s="69"/>
      <c r="LYF75" s="69"/>
      <c r="LYG75" s="69"/>
      <c r="LYH75" s="69"/>
      <c r="LYI75" s="69"/>
      <c r="LYJ75" s="69"/>
      <c r="LYK75" s="69"/>
      <c r="LYL75" s="69"/>
      <c r="LYM75" s="69"/>
      <c r="LYN75" s="69"/>
      <c r="LYO75" s="69"/>
      <c r="LYP75" s="69"/>
      <c r="LYQ75" s="69"/>
      <c r="LYR75" s="69"/>
      <c r="LYS75" s="69"/>
      <c r="LYT75" s="69"/>
      <c r="LYU75" s="69"/>
      <c r="LYV75" s="69"/>
      <c r="LYW75" s="69"/>
      <c r="LYX75" s="69"/>
      <c r="LYY75" s="69"/>
      <c r="LYZ75" s="69"/>
      <c r="LZA75" s="69"/>
      <c r="LZB75" s="69"/>
      <c r="LZC75" s="69"/>
      <c r="LZD75" s="69"/>
      <c r="LZE75" s="69"/>
      <c r="LZF75" s="69"/>
      <c r="LZG75" s="69"/>
      <c r="LZH75" s="69"/>
      <c r="LZI75" s="69"/>
      <c r="LZJ75" s="69"/>
      <c r="LZK75" s="69"/>
      <c r="LZL75" s="69"/>
      <c r="LZM75" s="69"/>
      <c r="LZN75" s="69"/>
      <c r="LZO75" s="69"/>
      <c r="LZP75" s="69"/>
      <c r="LZQ75" s="69"/>
      <c r="LZR75" s="69"/>
      <c r="LZS75" s="69"/>
      <c r="LZT75" s="69"/>
      <c r="LZU75" s="69"/>
      <c r="LZV75" s="69"/>
      <c r="LZW75" s="69"/>
      <c r="LZX75" s="69"/>
      <c r="LZY75" s="69"/>
      <c r="LZZ75" s="69"/>
      <c r="MAA75" s="69"/>
      <c r="MAB75" s="69"/>
      <c r="MAC75" s="69"/>
      <c r="MAD75" s="69"/>
      <c r="MAE75" s="69"/>
      <c r="MAF75" s="69"/>
      <c r="MAG75" s="69"/>
      <c r="MAH75" s="69"/>
      <c r="MAI75" s="69"/>
      <c r="MAJ75" s="69"/>
      <c r="MAK75" s="69"/>
      <c r="MAL75" s="69"/>
      <c r="MAM75" s="69"/>
      <c r="MAN75" s="69"/>
      <c r="MAO75" s="69"/>
      <c r="MAP75" s="69"/>
      <c r="MAQ75" s="69"/>
      <c r="MAR75" s="69"/>
      <c r="MAS75" s="69"/>
      <c r="MAT75" s="69"/>
      <c r="MAU75" s="69"/>
      <c r="MAV75" s="69"/>
      <c r="MAW75" s="69"/>
      <c r="MAX75" s="69"/>
      <c r="MAY75" s="69"/>
      <c r="MAZ75" s="69"/>
      <c r="MBA75" s="69"/>
      <c r="MBB75" s="69"/>
      <c r="MBC75" s="69"/>
      <c r="MBD75" s="69"/>
      <c r="MBE75" s="69"/>
      <c r="MBF75" s="69"/>
      <c r="MBG75" s="69"/>
      <c r="MBH75" s="69"/>
      <c r="MBI75" s="69"/>
      <c r="MBJ75" s="69"/>
      <c r="MBK75" s="69"/>
      <c r="MBL75" s="69"/>
      <c r="MBM75" s="69"/>
      <c r="MBN75" s="69"/>
      <c r="MBO75" s="69"/>
      <c r="MBP75" s="69"/>
      <c r="MBQ75" s="69"/>
      <c r="MBR75" s="69"/>
      <c r="MBS75" s="69"/>
      <c r="MBT75" s="69"/>
      <c r="MBU75" s="69"/>
      <c r="MBV75" s="69"/>
      <c r="MBW75" s="69"/>
      <c r="MBX75" s="69"/>
      <c r="MBY75" s="69"/>
      <c r="MBZ75" s="69"/>
      <c r="MCA75" s="69"/>
      <c r="MCB75" s="69"/>
      <c r="MCC75" s="69"/>
      <c r="MCD75" s="69"/>
      <c r="MCE75" s="69"/>
      <c r="MCF75" s="69"/>
      <c r="MCG75" s="69"/>
      <c r="MCH75" s="69"/>
      <c r="MCI75" s="69"/>
      <c r="MCJ75" s="69"/>
      <c r="MCK75" s="69"/>
      <c r="MCL75" s="69"/>
      <c r="MCM75" s="69"/>
      <c r="MCN75" s="69"/>
      <c r="MCO75" s="69"/>
      <c r="MCP75" s="69"/>
      <c r="MCQ75" s="69"/>
      <c r="MCR75" s="69"/>
      <c r="MCS75" s="69"/>
      <c r="MCT75" s="69"/>
      <c r="MCU75" s="69"/>
      <c r="MCV75" s="69"/>
      <c r="MCW75" s="69"/>
      <c r="MCX75" s="69"/>
      <c r="MCY75" s="69"/>
      <c r="MCZ75" s="69"/>
      <c r="MDA75" s="69"/>
      <c r="MDB75" s="69"/>
      <c r="MDC75" s="69"/>
      <c r="MDD75" s="69"/>
      <c r="MDE75" s="69"/>
      <c r="MDF75" s="69"/>
      <c r="MDG75" s="69"/>
      <c r="MDH75" s="69"/>
      <c r="MDI75" s="69"/>
      <c r="MDJ75" s="69"/>
      <c r="MDK75" s="69"/>
      <c r="MDL75" s="69"/>
      <c r="MDM75" s="69"/>
      <c r="MDN75" s="69"/>
      <c r="MDO75" s="69"/>
      <c r="MDP75" s="69"/>
      <c r="MDQ75" s="69"/>
      <c r="MDR75" s="69"/>
      <c r="MDS75" s="69"/>
      <c r="MDT75" s="69"/>
      <c r="MDU75" s="69"/>
      <c r="MDV75" s="69"/>
      <c r="MDW75" s="69"/>
      <c r="MDX75" s="69"/>
      <c r="MDY75" s="69"/>
      <c r="MDZ75" s="69"/>
      <c r="MEA75" s="69"/>
      <c r="MEB75" s="69"/>
      <c r="MEC75" s="69"/>
      <c r="MED75" s="69"/>
      <c r="MEE75" s="69"/>
      <c r="MEF75" s="69"/>
      <c r="MEG75" s="69"/>
      <c r="MEH75" s="69"/>
      <c r="MEI75" s="69"/>
      <c r="MEJ75" s="69"/>
      <c r="MEK75" s="69"/>
      <c r="MEL75" s="69"/>
      <c r="MEM75" s="69"/>
      <c r="MEN75" s="69"/>
      <c r="MEO75" s="69"/>
      <c r="MEP75" s="69"/>
      <c r="MEQ75" s="69"/>
      <c r="MER75" s="69"/>
      <c r="MES75" s="69"/>
      <c r="MET75" s="69"/>
      <c r="MEU75" s="69"/>
      <c r="MEV75" s="69"/>
      <c r="MEW75" s="69"/>
      <c r="MEX75" s="69"/>
      <c r="MEY75" s="69"/>
      <c r="MEZ75" s="69"/>
      <c r="MFA75" s="69"/>
      <c r="MFB75" s="69"/>
      <c r="MFC75" s="69"/>
      <c r="MFD75" s="69"/>
      <c r="MFE75" s="69"/>
      <c r="MFF75" s="69"/>
      <c r="MFG75" s="69"/>
      <c r="MFH75" s="69"/>
      <c r="MFI75" s="69"/>
      <c r="MFJ75" s="69"/>
      <c r="MFK75" s="69"/>
      <c r="MFL75" s="69"/>
      <c r="MFM75" s="69"/>
      <c r="MFN75" s="69"/>
      <c r="MFO75" s="69"/>
      <c r="MFP75" s="69"/>
      <c r="MFQ75" s="69"/>
      <c r="MFR75" s="69"/>
      <c r="MFS75" s="69"/>
      <c r="MFT75" s="69"/>
      <c r="MFU75" s="69"/>
      <c r="MFV75" s="69"/>
      <c r="MFW75" s="69"/>
      <c r="MFX75" s="69"/>
      <c r="MFY75" s="69"/>
      <c r="MFZ75" s="69"/>
      <c r="MGA75" s="69"/>
      <c r="MGB75" s="69"/>
      <c r="MGC75" s="69"/>
      <c r="MGD75" s="69"/>
      <c r="MGE75" s="69"/>
      <c r="MGF75" s="69"/>
      <c r="MGG75" s="69"/>
      <c r="MGH75" s="69"/>
      <c r="MGI75" s="69"/>
      <c r="MGJ75" s="69"/>
      <c r="MGK75" s="69"/>
      <c r="MGL75" s="69"/>
      <c r="MGM75" s="69"/>
      <c r="MGN75" s="69"/>
      <c r="MGO75" s="69"/>
      <c r="MGP75" s="69"/>
      <c r="MGQ75" s="69"/>
      <c r="MGR75" s="69"/>
      <c r="MGS75" s="69"/>
      <c r="MGT75" s="69"/>
      <c r="MGU75" s="69"/>
      <c r="MGV75" s="69"/>
      <c r="MGW75" s="69"/>
      <c r="MGX75" s="69"/>
      <c r="MGY75" s="69"/>
      <c r="MGZ75" s="69"/>
      <c r="MHA75" s="69"/>
      <c r="MHB75" s="69"/>
      <c r="MHC75" s="69"/>
      <c r="MHD75" s="69"/>
      <c r="MHE75" s="69"/>
      <c r="MHF75" s="69"/>
      <c r="MHG75" s="69"/>
      <c r="MHH75" s="69"/>
      <c r="MHI75" s="69"/>
      <c r="MHJ75" s="69"/>
      <c r="MHK75" s="69"/>
      <c r="MHL75" s="69"/>
      <c r="MHM75" s="69"/>
      <c r="MHN75" s="69"/>
      <c r="MHO75" s="69"/>
      <c r="MHP75" s="69"/>
      <c r="MHQ75" s="69"/>
      <c r="MHR75" s="69"/>
      <c r="MHS75" s="69"/>
      <c r="MHT75" s="69"/>
      <c r="MHU75" s="69"/>
      <c r="MHV75" s="69"/>
      <c r="MHW75" s="69"/>
      <c r="MHX75" s="69"/>
      <c r="MHY75" s="69"/>
      <c r="MHZ75" s="69"/>
      <c r="MIA75" s="69"/>
      <c r="MIB75" s="69"/>
      <c r="MIC75" s="69"/>
      <c r="MID75" s="69"/>
      <c r="MIE75" s="69"/>
      <c r="MIF75" s="69"/>
      <c r="MIG75" s="69"/>
      <c r="MIH75" s="69"/>
      <c r="MII75" s="69"/>
      <c r="MIJ75" s="69"/>
      <c r="MIK75" s="69"/>
      <c r="MIL75" s="69"/>
      <c r="MIM75" s="69"/>
      <c r="MIN75" s="69"/>
      <c r="MIO75" s="69"/>
      <c r="MIP75" s="69"/>
      <c r="MIQ75" s="69"/>
      <c r="MIR75" s="69"/>
      <c r="MIS75" s="69"/>
      <c r="MIT75" s="69"/>
      <c r="MIU75" s="69"/>
      <c r="MIV75" s="69"/>
      <c r="MIW75" s="69"/>
      <c r="MIX75" s="69"/>
      <c r="MIY75" s="69"/>
      <c r="MIZ75" s="69"/>
      <c r="MJA75" s="69"/>
      <c r="MJB75" s="69"/>
      <c r="MJC75" s="69"/>
      <c r="MJD75" s="69"/>
      <c r="MJE75" s="69"/>
      <c r="MJF75" s="69"/>
      <c r="MJG75" s="69"/>
      <c r="MJH75" s="69"/>
      <c r="MJI75" s="69"/>
      <c r="MJJ75" s="69"/>
      <c r="MJK75" s="69"/>
      <c r="MJL75" s="69"/>
      <c r="MJM75" s="69"/>
      <c r="MJN75" s="69"/>
      <c r="MJO75" s="69"/>
      <c r="MJP75" s="69"/>
      <c r="MJQ75" s="69"/>
      <c r="MJR75" s="69"/>
      <c r="MJS75" s="69"/>
      <c r="MJT75" s="69"/>
      <c r="MJU75" s="69"/>
      <c r="MJV75" s="69"/>
      <c r="MJW75" s="69"/>
      <c r="MJX75" s="69"/>
      <c r="MJY75" s="69"/>
      <c r="MJZ75" s="69"/>
      <c r="MKA75" s="69"/>
      <c r="MKB75" s="69"/>
      <c r="MKC75" s="69"/>
      <c r="MKD75" s="69"/>
      <c r="MKE75" s="69"/>
      <c r="MKF75" s="69"/>
      <c r="MKG75" s="69"/>
      <c r="MKH75" s="69"/>
      <c r="MKI75" s="69"/>
      <c r="MKJ75" s="69"/>
      <c r="MKK75" s="69"/>
      <c r="MKL75" s="69"/>
      <c r="MKM75" s="69"/>
      <c r="MKN75" s="69"/>
      <c r="MKO75" s="69"/>
      <c r="MKP75" s="69"/>
      <c r="MKQ75" s="69"/>
      <c r="MKR75" s="69"/>
      <c r="MKS75" s="69"/>
      <c r="MKT75" s="69"/>
      <c r="MKU75" s="69"/>
      <c r="MKV75" s="69"/>
      <c r="MKW75" s="69"/>
      <c r="MKX75" s="69"/>
      <c r="MKY75" s="69"/>
      <c r="MKZ75" s="69"/>
      <c r="MLA75" s="69"/>
      <c r="MLB75" s="69"/>
      <c r="MLC75" s="69"/>
      <c r="MLD75" s="69"/>
      <c r="MLE75" s="69"/>
      <c r="MLF75" s="69"/>
      <c r="MLG75" s="69"/>
      <c r="MLH75" s="69"/>
      <c r="MLI75" s="69"/>
      <c r="MLJ75" s="69"/>
      <c r="MLK75" s="69"/>
      <c r="MLL75" s="69"/>
      <c r="MLM75" s="69"/>
      <c r="MLN75" s="69"/>
      <c r="MLO75" s="69"/>
      <c r="MLP75" s="69"/>
      <c r="MLQ75" s="69"/>
      <c r="MLR75" s="69"/>
      <c r="MLS75" s="69"/>
      <c r="MLT75" s="69"/>
      <c r="MLU75" s="69"/>
      <c r="MLV75" s="69"/>
      <c r="MLW75" s="69"/>
      <c r="MLX75" s="69"/>
      <c r="MLY75" s="69"/>
      <c r="MLZ75" s="69"/>
      <c r="MMA75" s="69"/>
      <c r="MMB75" s="69"/>
      <c r="MMC75" s="69"/>
      <c r="MMD75" s="69"/>
      <c r="MME75" s="69"/>
      <c r="MMF75" s="69"/>
      <c r="MMG75" s="69"/>
      <c r="MMH75" s="69"/>
      <c r="MMI75" s="69"/>
      <c r="MMJ75" s="69"/>
      <c r="MMK75" s="69"/>
      <c r="MML75" s="69"/>
      <c r="MMM75" s="69"/>
      <c r="MMN75" s="69"/>
      <c r="MMO75" s="69"/>
      <c r="MMP75" s="69"/>
      <c r="MMQ75" s="69"/>
      <c r="MMR75" s="69"/>
      <c r="MMS75" s="69"/>
      <c r="MMT75" s="69"/>
      <c r="MMU75" s="69"/>
      <c r="MMV75" s="69"/>
      <c r="MMW75" s="69"/>
      <c r="MMX75" s="69"/>
      <c r="MMY75" s="69"/>
      <c r="MMZ75" s="69"/>
      <c r="MNA75" s="69"/>
      <c r="MNB75" s="69"/>
      <c r="MNC75" s="69"/>
      <c r="MND75" s="69"/>
      <c r="MNE75" s="69"/>
      <c r="MNF75" s="69"/>
      <c r="MNG75" s="69"/>
      <c r="MNH75" s="69"/>
      <c r="MNI75" s="69"/>
      <c r="MNJ75" s="69"/>
      <c r="MNK75" s="69"/>
      <c r="MNL75" s="69"/>
      <c r="MNM75" s="69"/>
      <c r="MNN75" s="69"/>
      <c r="MNO75" s="69"/>
      <c r="MNP75" s="69"/>
      <c r="MNQ75" s="69"/>
      <c r="MNR75" s="69"/>
      <c r="MNS75" s="69"/>
      <c r="MNT75" s="69"/>
      <c r="MNU75" s="69"/>
      <c r="MNV75" s="69"/>
      <c r="MNW75" s="69"/>
      <c r="MNX75" s="69"/>
      <c r="MNY75" s="69"/>
      <c r="MNZ75" s="69"/>
      <c r="MOA75" s="69"/>
      <c r="MOB75" s="69"/>
      <c r="MOC75" s="69"/>
      <c r="MOD75" s="69"/>
      <c r="MOE75" s="69"/>
      <c r="MOF75" s="69"/>
      <c r="MOG75" s="69"/>
      <c r="MOH75" s="69"/>
      <c r="MOI75" s="69"/>
      <c r="MOJ75" s="69"/>
      <c r="MOK75" s="69"/>
      <c r="MOL75" s="69"/>
      <c r="MOM75" s="69"/>
      <c r="MON75" s="69"/>
      <c r="MOO75" s="69"/>
      <c r="MOP75" s="69"/>
      <c r="MOQ75" s="69"/>
      <c r="MOR75" s="69"/>
      <c r="MOS75" s="69"/>
      <c r="MOT75" s="69"/>
      <c r="MOU75" s="69"/>
      <c r="MOV75" s="69"/>
      <c r="MOW75" s="69"/>
      <c r="MOX75" s="69"/>
      <c r="MOY75" s="69"/>
      <c r="MOZ75" s="69"/>
      <c r="MPA75" s="69"/>
      <c r="MPB75" s="69"/>
      <c r="MPC75" s="69"/>
      <c r="MPD75" s="69"/>
      <c r="MPE75" s="69"/>
      <c r="MPF75" s="69"/>
      <c r="MPG75" s="69"/>
      <c r="MPH75" s="69"/>
      <c r="MPI75" s="69"/>
      <c r="MPJ75" s="69"/>
      <c r="MPK75" s="69"/>
      <c r="MPL75" s="69"/>
      <c r="MPM75" s="69"/>
      <c r="MPN75" s="69"/>
      <c r="MPO75" s="69"/>
      <c r="MPP75" s="69"/>
      <c r="MPQ75" s="69"/>
      <c r="MPR75" s="69"/>
      <c r="MPS75" s="69"/>
      <c r="MPT75" s="69"/>
      <c r="MPU75" s="69"/>
      <c r="MPV75" s="69"/>
      <c r="MPW75" s="69"/>
      <c r="MPX75" s="69"/>
      <c r="MPY75" s="69"/>
      <c r="MPZ75" s="69"/>
      <c r="MQA75" s="69"/>
      <c r="MQB75" s="69"/>
      <c r="MQC75" s="69"/>
      <c r="MQD75" s="69"/>
      <c r="MQE75" s="69"/>
      <c r="MQF75" s="69"/>
      <c r="MQG75" s="69"/>
      <c r="MQH75" s="69"/>
      <c r="MQI75" s="69"/>
      <c r="MQJ75" s="69"/>
      <c r="MQK75" s="69"/>
      <c r="MQL75" s="69"/>
      <c r="MQM75" s="69"/>
      <c r="MQN75" s="69"/>
      <c r="MQO75" s="69"/>
      <c r="MQP75" s="69"/>
      <c r="MQQ75" s="69"/>
      <c r="MQR75" s="69"/>
      <c r="MQS75" s="69"/>
      <c r="MQT75" s="69"/>
      <c r="MQU75" s="69"/>
      <c r="MQV75" s="69"/>
      <c r="MQW75" s="69"/>
      <c r="MQX75" s="69"/>
      <c r="MQY75" s="69"/>
      <c r="MQZ75" s="69"/>
      <c r="MRA75" s="69"/>
      <c r="MRB75" s="69"/>
      <c r="MRC75" s="69"/>
      <c r="MRD75" s="69"/>
      <c r="MRE75" s="69"/>
      <c r="MRF75" s="69"/>
      <c r="MRG75" s="69"/>
      <c r="MRH75" s="69"/>
      <c r="MRI75" s="69"/>
      <c r="MRJ75" s="69"/>
      <c r="MRK75" s="69"/>
      <c r="MRL75" s="69"/>
      <c r="MRM75" s="69"/>
      <c r="MRN75" s="69"/>
      <c r="MRO75" s="69"/>
      <c r="MRP75" s="69"/>
      <c r="MRQ75" s="69"/>
      <c r="MRR75" s="69"/>
      <c r="MRS75" s="69"/>
      <c r="MRT75" s="69"/>
      <c r="MRU75" s="69"/>
      <c r="MRV75" s="69"/>
      <c r="MRW75" s="69"/>
      <c r="MRX75" s="69"/>
      <c r="MRY75" s="69"/>
      <c r="MRZ75" s="69"/>
      <c r="MSA75" s="69"/>
      <c r="MSB75" s="69"/>
      <c r="MSC75" s="69"/>
      <c r="MSD75" s="69"/>
      <c r="MSE75" s="69"/>
      <c r="MSF75" s="69"/>
      <c r="MSG75" s="69"/>
      <c r="MSH75" s="69"/>
      <c r="MSI75" s="69"/>
      <c r="MSJ75" s="69"/>
      <c r="MSK75" s="69"/>
      <c r="MSL75" s="69"/>
      <c r="MSM75" s="69"/>
      <c r="MSN75" s="69"/>
      <c r="MSO75" s="69"/>
      <c r="MSP75" s="69"/>
      <c r="MSQ75" s="69"/>
      <c r="MSR75" s="69"/>
      <c r="MSS75" s="69"/>
      <c r="MST75" s="69"/>
      <c r="MSU75" s="69"/>
      <c r="MSV75" s="69"/>
      <c r="MSW75" s="69"/>
      <c r="MSX75" s="69"/>
      <c r="MSY75" s="69"/>
      <c r="MSZ75" s="69"/>
      <c r="MTA75" s="69"/>
      <c r="MTB75" s="69"/>
      <c r="MTC75" s="69"/>
      <c r="MTD75" s="69"/>
      <c r="MTE75" s="69"/>
      <c r="MTF75" s="69"/>
      <c r="MTG75" s="69"/>
      <c r="MTH75" s="69"/>
      <c r="MTI75" s="69"/>
      <c r="MTJ75" s="69"/>
      <c r="MTK75" s="69"/>
      <c r="MTL75" s="69"/>
      <c r="MTM75" s="69"/>
      <c r="MTN75" s="69"/>
      <c r="MTO75" s="69"/>
      <c r="MTP75" s="69"/>
      <c r="MTQ75" s="69"/>
      <c r="MTR75" s="69"/>
      <c r="MTS75" s="69"/>
      <c r="MTT75" s="69"/>
      <c r="MTU75" s="69"/>
      <c r="MTV75" s="69"/>
      <c r="MTW75" s="69"/>
      <c r="MTX75" s="69"/>
      <c r="MTY75" s="69"/>
      <c r="MTZ75" s="69"/>
      <c r="MUA75" s="69"/>
      <c r="MUB75" s="69"/>
      <c r="MUC75" s="69"/>
      <c r="MUD75" s="69"/>
      <c r="MUE75" s="69"/>
      <c r="MUF75" s="69"/>
      <c r="MUG75" s="69"/>
      <c r="MUH75" s="69"/>
      <c r="MUI75" s="69"/>
      <c r="MUJ75" s="69"/>
      <c r="MUK75" s="69"/>
      <c r="MUL75" s="69"/>
      <c r="MUM75" s="69"/>
      <c r="MUN75" s="69"/>
      <c r="MUO75" s="69"/>
      <c r="MUP75" s="69"/>
      <c r="MUQ75" s="69"/>
      <c r="MUR75" s="69"/>
      <c r="MUS75" s="69"/>
      <c r="MUT75" s="69"/>
      <c r="MUU75" s="69"/>
      <c r="MUV75" s="69"/>
      <c r="MUW75" s="69"/>
      <c r="MUX75" s="69"/>
      <c r="MUY75" s="69"/>
      <c r="MUZ75" s="69"/>
      <c r="MVA75" s="69"/>
      <c r="MVB75" s="69"/>
      <c r="MVC75" s="69"/>
      <c r="MVD75" s="69"/>
      <c r="MVE75" s="69"/>
      <c r="MVF75" s="69"/>
      <c r="MVG75" s="69"/>
      <c r="MVH75" s="69"/>
      <c r="MVI75" s="69"/>
      <c r="MVJ75" s="69"/>
      <c r="MVK75" s="69"/>
      <c r="MVL75" s="69"/>
      <c r="MVM75" s="69"/>
      <c r="MVN75" s="69"/>
      <c r="MVO75" s="69"/>
      <c r="MVP75" s="69"/>
      <c r="MVQ75" s="69"/>
      <c r="MVR75" s="69"/>
      <c r="MVS75" s="69"/>
      <c r="MVT75" s="69"/>
      <c r="MVU75" s="69"/>
      <c r="MVV75" s="69"/>
      <c r="MVW75" s="69"/>
      <c r="MVX75" s="69"/>
      <c r="MVY75" s="69"/>
      <c r="MVZ75" s="69"/>
      <c r="MWA75" s="69"/>
      <c r="MWB75" s="69"/>
      <c r="MWC75" s="69"/>
      <c r="MWD75" s="69"/>
      <c r="MWE75" s="69"/>
      <c r="MWF75" s="69"/>
      <c r="MWG75" s="69"/>
      <c r="MWH75" s="69"/>
      <c r="MWI75" s="69"/>
      <c r="MWJ75" s="69"/>
      <c r="MWK75" s="69"/>
      <c r="MWL75" s="69"/>
      <c r="MWM75" s="69"/>
      <c r="MWN75" s="69"/>
      <c r="MWO75" s="69"/>
      <c r="MWP75" s="69"/>
      <c r="MWQ75" s="69"/>
      <c r="MWR75" s="69"/>
      <c r="MWS75" s="69"/>
      <c r="MWT75" s="69"/>
      <c r="MWU75" s="69"/>
      <c r="MWV75" s="69"/>
      <c r="MWW75" s="69"/>
      <c r="MWX75" s="69"/>
      <c r="MWY75" s="69"/>
      <c r="MWZ75" s="69"/>
      <c r="MXA75" s="69"/>
      <c r="MXB75" s="69"/>
      <c r="MXC75" s="69"/>
      <c r="MXD75" s="69"/>
      <c r="MXE75" s="69"/>
      <c r="MXF75" s="69"/>
      <c r="MXG75" s="69"/>
      <c r="MXH75" s="69"/>
      <c r="MXI75" s="69"/>
      <c r="MXJ75" s="69"/>
      <c r="MXK75" s="69"/>
      <c r="MXL75" s="69"/>
      <c r="MXM75" s="69"/>
      <c r="MXN75" s="69"/>
      <c r="MXO75" s="69"/>
      <c r="MXP75" s="69"/>
      <c r="MXQ75" s="69"/>
      <c r="MXR75" s="69"/>
      <c r="MXS75" s="69"/>
      <c r="MXT75" s="69"/>
      <c r="MXU75" s="69"/>
      <c r="MXV75" s="69"/>
      <c r="MXW75" s="69"/>
      <c r="MXX75" s="69"/>
      <c r="MXY75" s="69"/>
      <c r="MXZ75" s="69"/>
      <c r="MYA75" s="69"/>
      <c r="MYB75" s="69"/>
      <c r="MYC75" s="69"/>
      <c r="MYD75" s="69"/>
      <c r="MYE75" s="69"/>
      <c r="MYF75" s="69"/>
      <c r="MYG75" s="69"/>
      <c r="MYH75" s="69"/>
      <c r="MYI75" s="69"/>
      <c r="MYJ75" s="69"/>
      <c r="MYK75" s="69"/>
      <c r="MYL75" s="69"/>
      <c r="MYM75" s="69"/>
      <c r="MYN75" s="69"/>
      <c r="MYO75" s="69"/>
      <c r="MYP75" s="69"/>
      <c r="MYQ75" s="69"/>
      <c r="MYR75" s="69"/>
      <c r="MYS75" s="69"/>
      <c r="MYT75" s="69"/>
      <c r="MYU75" s="69"/>
      <c r="MYV75" s="69"/>
      <c r="MYW75" s="69"/>
      <c r="MYX75" s="69"/>
      <c r="MYY75" s="69"/>
      <c r="MYZ75" s="69"/>
      <c r="MZA75" s="69"/>
      <c r="MZB75" s="69"/>
      <c r="MZC75" s="69"/>
      <c r="MZD75" s="69"/>
      <c r="MZE75" s="69"/>
      <c r="MZF75" s="69"/>
      <c r="MZG75" s="69"/>
      <c r="MZH75" s="69"/>
      <c r="MZI75" s="69"/>
      <c r="MZJ75" s="69"/>
      <c r="MZK75" s="69"/>
      <c r="MZL75" s="69"/>
      <c r="MZM75" s="69"/>
      <c r="MZN75" s="69"/>
      <c r="MZO75" s="69"/>
      <c r="MZP75" s="69"/>
      <c r="MZQ75" s="69"/>
      <c r="MZR75" s="69"/>
      <c r="MZS75" s="69"/>
      <c r="MZT75" s="69"/>
      <c r="MZU75" s="69"/>
      <c r="MZV75" s="69"/>
      <c r="MZW75" s="69"/>
      <c r="MZX75" s="69"/>
      <c r="MZY75" s="69"/>
      <c r="MZZ75" s="69"/>
      <c r="NAA75" s="69"/>
      <c r="NAB75" s="69"/>
      <c r="NAC75" s="69"/>
      <c r="NAD75" s="69"/>
      <c r="NAE75" s="69"/>
      <c r="NAF75" s="69"/>
      <c r="NAG75" s="69"/>
      <c r="NAH75" s="69"/>
      <c r="NAI75" s="69"/>
      <c r="NAJ75" s="69"/>
      <c r="NAK75" s="69"/>
      <c r="NAL75" s="69"/>
      <c r="NAM75" s="69"/>
      <c r="NAN75" s="69"/>
      <c r="NAO75" s="69"/>
      <c r="NAP75" s="69"/>
      <c r="NAQ75" s="69"/>
      <c r="NAR75" s="69"/>
      <c r="NAS75" s="69"/>
      <c r="NAT75" s="69"/>
      <c r="NAU75" s="69"/>
      <c r="NAV75" s="69"/>
      <c r="NAW75" s="69"/>
      <c r="NAX75" s="69"/>
      <c r="NAY75" s="69"/>
      <c r="NAZ75" s="69"/>
      <c r="NBA75" s="69"/>
      <c r="NBB75" s="69"/>
      <c r="NBC75" s="69"/>
      <c r="NBD75" s="69"/>
      <c r="NBE75" s="69"/>
      <c r="NBF75" s="69"/>
      <c r="NBG75" s="69"/>
      <c r="NBH75" s="69"/>
      <c r="NBI75" s="69"/>
      <c r="NBJ75" s="69"/>
      <c r="NBK75" s="69"/>
      <c r="NBL75" s="69"/>
      <c r="NBM75" s="69"/>
      <c r="NBN75" s="69"/>
      <c r="NBO75" s="69"/>
      <c r="NBP75" s="69"/>
      <c r="NBQ75" s="69"/>
      <c r="NBR75" s="69"/>
      <c r="NBS75" s="69"/>
      <c r="NBT75" s="69"/>
      <c r="NBU75" s="69"/>
      <c r="NBV75" s="69"/>
      <c r="NBW75" s="69"/>
      <c r="NBX75" s="69"/>
      <c r="NBY75" s="69"/>
      <c r="NBZ75" s="69"/>
      <c r="NCA75" s="69"/>
      <c r="NCB75" s="69"/>
      <c r="NCC75" s="69"/>
      <c r="NCD75" s="69"/>
      <c r="NCE75" s="69"/>
      <c r="NCF75" s="69"/>
      <c r="NCG75" s="69"/>
      <c r="NCH75" s="69"/>
      <c r="NCI75" s="69"/>
      <c r="NCJ75" s="69"/>
      <c r="NCK75" s="69"/>
      <c r="NCL75" s="69"/>
      <c r="NCM75" s="69"/>
      <c r="NCN75" s="69"/>
      <c r="NCO75" s="69"/>
      <c r="NCP75" s="69"/>
      <c r="NCQ75" s="69"/>
      <c r="NCR75" s="69"/>
      <c r="NCS75" s="69"/>
      <c r="NCT75" s="69"/>
      <c r="NCU75" s="69"/>
      <c r="NCV75" s="69"/>
      <c r="NCW75" s="69"/>
      <c r="NCX75" s="69"/>
      <c r="NCY75" s="69"/>
      <c r="NCZ75" s="69"/>
      <c r="NDA75" s="69"/>
      <c r="NDB75" s="69"/>
      <c r="NDC75" s="69"/>
      <c r="NDD75" s="69"/>
      <c r="NDE75" s="69"/>
      <c r="NDF75" s="69"/>
      <c r="NDG75" s="69"/>
      <c r="NDH75" s="69"/>
      <c r="NDI75" s="69"/>
      <c r="NDJ75" s="69"/>
      <c r="NDK75" s="69"/>
      <c r="NDL75" s="69"/>
      <c r="NDM75" s="69"/>
      <c r="NDN75" s="69"/>
      <c r="NDO75" s="69"/>
      <c r="NDP75" s="69"/>
      <c r="NDQ75" s="69"/>
      <c r="NDR75" s="69"/>
      <c r="NDS75" s="69"/>
      <c r="NDT75" s="69"/>
      <c r="NDU75" s="69"/>
      <c r="NDV75" s="69"/>
      <c r="NDW75" s="69"/>
      <c r="NDX75" s="69"/>
      <c r="NDY75" s="69"/>
      <c r="NDZ75" s="69"/>
      <c r="NEA75" s="69"/>
      <c r="NEB75" s="69"/>
      <c r="NEC75" s="69"/>
      <c r="NED75" s="69"/>
      <c r="NEE75" s="69"/>
      <c r="NEF75" s="69"/>
      <c r="NEG75" s="69"/>
      <c r="NEH75" s="69"/>
      <c r="NEI75" s="69"/>
      <c r="NEJ75" s="69"/>
      <c r="NEK75" s="69"/>
      <c r="NEL75" s="69"/>
      <c r="NEM75" s="69"/>
      <c r="NEN75" s="69"/>
      <c r="NEO75" s="69"/>
      <c r="NEP75" s="69"/>
      <c r="NEQ75" s="69"/>
      <c r="NER75" s="69"/>
      <c r="NES75" s="69"/>
      <c r="NET75" s="69"/>
      <c r="NEU75" s="69"/>
      <c r="NEV75" s="69"/>
      <c r="NEW75" s="69"/>
      <c r="NEX75" s="69"/>
      <c r="NEY75" s="69"/>
      <c r="NEZ75" s="69"/>
      <c r="NFA75" s="69"/>
      <c r="NFB75" s="69"/>
      <c r="NFC75" s="69"/>
      <c r="NFD75" s="69"/>
      <c r="NFE75" s="69"/>
      <c r="NFF75" s="69"/>
      <c r="NFG75" s="69"/>
      <c r="NFH75" s="69"/>
      <c r="NFI75" s="69"/>
      <c r="NFJ75" s="69"/>
      <c r="NFK75" s="69"/>
      <c r="NFL75" s="69"/>
      <c r="NFM75" s="69"/>
      <c r="NFN75" s="69"/>
      <c r="NFO75" s="69"/>
      <c r="NFP75" s="69"/>
      <c r="NFQ75" s="69"/>
      <c r="NFR75" s="69"/>
      <c r="NFS75" s="69"/>
      <c r="NFT75" s="69"/>
      <c r="NFU75" s="69"/>
      <c r="NFV75" s="69"/>
      <c r="NFW75" s="69"/>
      <c r="NFX75" s="69"/>
      <c r="NFY75" s="69"/>
      <c r="NFZ75" s="69"/>
      <c r="NGA75" s="69"/>
      <c r="NGB75" s="69"/>
      <c r="NGC75" s="69"/>
      <c r="NGD75" s="69"/>
      <c r="NGE75" s="69"/>
      <c r="NGF75" s="69"/>
      <c r="NGG75" s="69"/>
      <c r="NGH75" s="69"/>
      <c r="NGI75" s="69"/>
      <c r="NGJ75" s="69"/>
      <c r="NGK75" s="69"/>
      <c r="NGL75" s="69"/>
      <c r="NGM75" s="69"/>
      <c r="NGN75" s="69"/>
      <c r="NGO75" s="69"/>
      <c r="NGP75" s="69"/>
      <c r="NGQ75" s="69"/>
      <c r="NGR75" s="69"/>
      <c r="NGS75" s="69"/>
      <c r="NGT75" s="69"/>
      <c r="NGU75" s="69"/>
      <c r="NGV75" s="69"/>
      <c r="NGW75" s="69"/>
      <c r="NGX75" s="69"/>
      <c r="NGY75" s="69"/>
      <c r="NGZ75" s="69"/>
      <c r="NHA75" s="69"/>
      <c r="NHB75" s="69"/>
      <c r="NHC75" s="69"/>
      <c r="NHD75" s="69"/>
      <c r="NHE75" s="69"/>
      <c r="NHF75" s="69"/>
      <c r="NHG75" s="69"/>
      <c r="NHH75" s="69"/>
      <c r="NHI75" s="69"/>
      <c r="NHJ75" s="69"/>
      <c r="NHK75" s="69"/>
      <c r="NHL75" s="69"/>
      <c r="NHM75" s="69"/>
      <c r="NHN75" s="69"/>
      <c r="NHO75" s="69"/>
      <c r="NHP75" s="69"/>
      <c r="NHQ75" s="69"/>
      <c r="NHR75" s="69"/>
      <c r="NHS75" s="69"/>
      <c r="NHT75" s="69"/>
      <c r="NHU75" s="69"/>
      <c r="NHV75" s="69"/>
      <c r="NHW75" s="69"/>
      <c r="NHX75" s="69"/>
      <c r="NHY75" s="69"/>
      <c r="NHZ75" s="69"/>
      <c r="NIA75" s="69"/>
      <c r="NIB75" s="69"/>
      <c r="NIC75" s="69"/>
      <c r="NID75" s="69"/>
      <c r="NIE75" s="69"/>
      <c r="NIF75" s="69"/>
      <c r="NIG75" s="69"/>
      <c r="NIH75" s="69"/>
      <c r="NII75" s="69"/>
      <c r="NIJ75" s="69"/>
      <c r="NIK75" s="69"/>
      <c r="NIL75" s="69"/>
      <c r="NIM75" s="69"/>
      <c r="NIN75" s="69"/>
      <c r="NIO75" s="69"/>
      <c r="NIP75" s="69"/>
      <c r="NIQ75" s="69"/>
      <c r="NIR75" s="69"/>
      <c r="NIS75" s="69"/>
      <c r="NIT75" s="69"/>
      <c r="NIU75" s="69"/>
      <c r="NIV75" s="69"/>
      <c r="NIW75" s="69"/>
      <c r="NIX75" s="69"/>
      <c r="NIY75" s="69"/>
      <c r="NIZ75" s="69"/>
      <c r="NJA75" s="69"/>
      <c r="NJB75" s="69"/>
      <c r="NJC75" s="69"/>
      <c r="NJD75" s="69"/>
      <c r="NJE75" s="69"/>
      <c r="NJF75" s="69"/>
      <c r="NJG75" s="69"/>
      <c r="NJH75" s="69"/>
      <c r="NJI75" s="69"/>
      <c r="NJJ75" s="69"/>
      <c r="NJK75" s="69"/>
      <c r="NJL75" s="69"/>
      <c r="NJM75" s="69"/>
      <c r="NJN75" s="69"/>
      <c r="NJO75" s="69"/>
      <c r="NJP75" s="69"/>
      <c r="NJQ75" s="69"/>
      <c r="NJR75" s="69"/>
      <c r="NJS75" s="69"/>
      <c r="NJT75" s="69"/>
      <c r="NJU75" s="69"/>
      <c r="NJV75" s="69"/>
      <c r="NJW75" s="69"/>
      <c r="NJX75" s="69"/>
      <c r="NJY75" s="69"/>
      <c r="NJZ75" s="69"/>
      <c r="NKA75" s="69"/>
      <c r="NKB75" s="69"/>
      <c r="NKC75" s="69"/>
      <c r="NKD75" s="69"/>
      <c r="NKE75" s="69"/>
      <c r="NKF75" s="69"/>
      <c r="NKG75" s="69"/>
      <c r="NKH75" s="69"/>
      <c r="NKI75" s="69"/>
      <c r="NKJ75" s="69"/>
      <c r="NKK75" s="69"/>
      <c r="NKL75" s="69"/>
      <c r="NKM75" s="69"/>
      <c r="NKN75" s="69"/>
      <c r="NKO75" s="69"/>
      <c r="NKP75" s="69"/>
      <c r="NKQ75" s="69"/>
      <c r="NKR75" s="69"/>
      <c r="NKS75" s="69"/>
      <c r="NKT75" s="69"/>
      <c r="NKU75" s="69"/>
      <c r="NKV75" s="69"/>
      <c r="NKW75" s="69"/>
      <c r="NKX75" s="69"/>
      <c r="NKY75" s="69"/>
      <c r="NKZ75" s="69"/>
      <c r="NLA75" s="69"/>
      <c r="NLB75" s="69"/>
      <c r="NLC75" s="69"/>
      <c r="NLD75" s="69"/>
      <c r="NLE75" s="69"/>
      <c r="NLF75" s="69"/>
      <c r="NLG75" s="69"/>
      <c r="NLH75" s="69"/>
      <c r="NLI75" s="69"/>
      <c r="NLJ75" s="69"/>
      <c r="NLK75" s="69"/>
      <c r="NLL75" s="69"/>
      <c r="NLM75" s="69"/>
      <c r="NLN75" s="69"/>
      <c r="NLO75" s="69"/>
      <c r="NLP75" s="69"/>
      <c r="NLQ75" s="69"/>
      <c r="NLR75" s="69"/>
      <c r="NLS75" s="69"/>
      <c r="NLT75" s="69"/>
      <c r="NLU75" s="69"/>
      <c r="NLV75" s="69"/>
      <c r="NLW75" s="69"/>
      <c r="NLX75" s="69"/>
      <c r="NLY75" s="69"/>
      <c r="NLZ75" s="69"/>
      <c r="NMA75" s="69"/>
      <c r="NMB75" s="69"/>
      <c r="NMC75" s="69"/>
      <c r="NMD75" s="69"/>
      <c r="NME75" s="69"/>
      <c r="NMF75" s="69"/>
      <c r="NMG75" s="69"/>
      <c r="NMH75" s="69"/>
      <c r="NMI75" s="69"/>
      <c r="NMJ75" s="69"/>
      <c r="NMK75" s="69"/>
      <c r="NML75" s="69"/>
      <c r="NMM75" s="69"/>
      <c r="NMN75" s="69"/>
      <c r="NMO75" s="69"/>
      <c r="NMP75" s="69"/>
      <c r="NMQ75" s="69"/>
      <c r="NMR75" s="69"/>
      <c r="NMS75" s="69"/>
      <c r="NMT75" s="69"/>
      <c r="NMU75" s="69"/>
      <c r="NMV75" s="69"/>
      <c r="NMW75" s="69"/>
      <c r="NMX75" s="69"/>
      <c r="NMY75" s="69"/>
      <c r="NMZ75" s="69"/>
      <c r="NNA75" s="69"/>
      <c r="NNB75" s="69"/>
      <c r="NNC75" s="69"/>
      <c r="NND75" s="69"/>
      <c r="NNE75" s="69"/>
      <c r="NNF75" s="69"/>
      <c r="NNG75" s="69"/>
      <c r="NNH75" s="69"/>
      <c r="NNI75" s="69"/>
      <c r="NNJ75" s="69"/>
      <c r="NNK75" s="69"/>
      <c r="NNL75" s="69"/>
      <c r="NNM75" s="69"/>
      <c r="NNN75" s="69"/>
      <c r="NNO75" s="69"/>
      <c r="NNP75" s="69"/>
      <c r="NNQ75" s="69"/>
      <c r="NNR75" s="69"/>
      <c r="NNS75" s="69"/>
      <c r="NNT75" s="69"/>
      <c r="NNU75" s="69"/>
      <c r="NNV75" s="69"/>
      <c r="NNW75" s="69"/>
      <c r="NNX75" s="69"/>
      <c r="NNY75" s="69"/>
      <c r="NNZ75" s="69"/>
      <c r="NOA75" s="69"/>
      <c r="NOB75" s="69"/>
      <c r="NOC75" s="69"/>
      <c r="NOD75" s="69"/>
      <c r="NOE75" s="69"/>
      <c r="NOF75" s="69"/>
      <c r="NOG75" s="69"/>
      <c r="NOH75" s="69"/>
      <c r="NOI75" s="69"/>
      <c r="NOJ75" s="69"/>
      <c r="NOK75" s="69"/>
      <c r="NOL75" s="69"/>
      <c r="NOM75" s="69"/>
      <c r="NON75" s="69"/>
      <c r="NOO75" s="69"/>
      <c r="NOP75" s="69"/>
      <c r="NOQ75" s="69"/>
      <c r="NOR75" s="69"/>
      <c r="NOS75" s="69"/>
      <c r="NOT75" s="69"/>
      <c r="NOU75" s="69"/>
      <c r="NOV75" s="69"/>
      <c r="NOW75" s="69"/>
      <c r="NOX75" s="69"/>
      <c r="NOY75" s="69"/>
      <c r="NOZ75" s="69"/>
      <c r="NPA75" s="69"/>
      <c r="NPB75" s="69"/>
      <c r="NPC75" s="69"/>
      <c r="NPD75" s="69"/>
      <c r="NPE75" s="69"/>
      <c r="NPF75" s="69"/>
      <c r="NPG75" s="69"/>
      <c r="NPH75" s="69"/>
      <c r="NPI75" s="69"/>
      <c r="NPJ75" s="69"/>
      <c r="NPK75" s="69"/>
      <c r="NPL75" s="69"/>
      <c r="NPM75" s="69"/>
      <c r="NPN75" s="69"/>
      <c r="NPO75" s="69"/>
      <c r="NPP75" s="69"/>
      <c r="NPQ75" s="69"/>
      <c r="NPR75" s="69"/>
      <c r="NPS75" s="69"/>
      <c r="NPT75" s="69"/>
      <c r="NPU75" s="69"/>
      <c r="NPV75" s="69"/>
      <c r="NPW75" s="69"/>
      <c r="NPX75" s="69"/>
      <c r="NPY75" s="69"/>
      <c r="NPZ75" s="69"/>
      <c r="NQA75" s="69"/>
      <c r="NQB75" s="69"/>
      <c r="NQC75" s="69"/>
      <c r="NQD75" s="69"/>
      <c r="NQE75" s="69"/>
      <c r="NQF75" s="69"/>
      <c r="NQG75" s="69"/>
      <c r="NQH75" s="69"/>
      <c r="NQI75" s="69"/>
      <c r="NQJ75" s="69"/>
      <c r="NQK75" s="69"/>
      <c r="NQL75" s="69"/>
      <c r="NQM75" s="69"/>
      <c r="NQN75" s="69"/>
      <c r="NQO75" s="69"/>
      <c r="NQP75" s="69"/>
      <c r="NQQ75" s="69"/>
      <c r="NQR75" s="69"/>
      <c r="NQS75" s="69"/>
      <c r="NQT75" s="69"/>
      <c r="NQU75" s="69"/>
      <c r="NQV75" s="69"/>
      <c r="NQW75" s="69"/>
      <c r="NQX75" s="69"/>
      <c r="NQY75" s="69"/>
      <c r="NQZ75" s="69"/>
      <c r="NRA75" s="69"/>
      <c r="NRB75" s="69"/>
      <c r="NRC75" s="69"/>
      <c r="NRD75" s="69"/>
      <c r="NRE75" s="69"/>
      <c r="NRF75" s="69"/>
      <c r="NRG75" s="69"/>
      <c r="NRH75" s="69"/>
      <c r="NRI75" s="69"/>
      <c r="NRJ75" s="69"/>
      <c r="NRK75" s="69"/>
      <c r="NRL75" s="69"/>
      <c r="NRM75" s="69"/>
      <c r="NRN75" s="69"/>
      <c r="NRO75" s="69"/>
      <c r="NRP75" s="69"/>
      <c r="NRQ75" s="69"/>
      <c r="NRR75" s="69"/>
      <c r="NRS75" s="69"/>
      <c r="NRT75" s="69"/>
      <c r="NRU75" s="69"/>
      <c r="NRV75" s="69"/>
      <c r="NRW75" s="69"/>
      <c r="NRX75" s="69"/>
      <c r="NRY75" s="69"/>
      <c r="NRZ75" s="69"/>
      <c r="NSA75" s="69"/>
      <c r="NSB75" s="69"/>
      <c r="NSC75" s="69"/>
      <c r="NSD75" s="69"/>
      <c r="NSE75" s="69"/>
      <c r="NSF75" s="69"/>
      <c r="NSG75" s="69"/>
      <c r="NSH75" s="69"/>
      <c r="NSI75" s="69"/>
      <c r="NSJ75" s="69"/>
      <c r="NSK75" s="69"/>
      <c r="NSL75" s="69"/>
      <c r="NSM75" s="69"/>
      <c r="NSN75" s="69"/>
      <c r="NSO75" s="69"/>
      <c r="NSP75" s="69"/>
      <c r="NSQ75" s="69"/>
      <c r="NSR75" s="69"/>
      <c r="NSS75" s="69"/>
      <c r="NST75" s="69"/>
      <c r="NSU75" s="69"/>
      <c r="NSV75" s="69"/>
      <c r="NSW75" s="69"/>
      <c r="NSX75" s="69"/>
      <c r="NSY75" s="69"/>
      <c r="NSZ75" s="69"/>
      <c r="NTA75" s="69"/>
      <c r="NTB75" s="69"/>
      <c r="NTC75" s="69"/>
      <c r="NTD75" s="69"/>
      <c r="NTE75" s="69"/>
      <c r="NTF75" s="69"/>
      <c r="NTG75" s="69"/>
      <c r="NTH75" s="69"/>
      <c r="NTI75" s="69"/>
      <c r="NTJ75" s="69"/>
      <c r="NTK75" s="69"/>
      <c r="NTL75" s="69"/>
      <c r="NTM75" s="69"/>
      <c r="NTN75" s="69"/>
      <c r="NTO75" s="69"/>
      <c r="NTP75" s="69"/>
      <c r="NTQ75" s="69"/>
      <c r="NTR75" s="69"/>
      <c r="NTS75" s="69"/>
      <c r="NTT75" s="69"/>
      <c r="NTU75" s="69"/>
      <c r="NTV75" s="69"/>
      <c r="NTW75" s="69"/>
      <c r="NTX75" s="69"/>
      <c r="NTY75" s="69"/>
      <c r="NTZ75" s="69"/>
      <c r="NUA75" s="69"/>
      <c r="NUB75" s="69"/>
      <c r="NUC75" s="69"/>
      <c r="NUD75" s="69"/>
      <c r="NUE75" s="69"/>
      <c r="NUF75" s="69"/>
      <c r="NUG75" s="69"/>
      <c r="NUH75" s="69"/>
      <c r="NUI75" s="69"/>
      <c r="NUJ75" s="69"/>
      <c r="NUK75" s="69"/>
      <c r="NUL75" s="69"/>
      <c r="NUM75" s="69"/>
      <c r="NUN75" s="69"/>
      <c r="NUO75" s="69"/>
      <c r="NUP75" s="69"/>
      <c r="NUQ75" s="69"/>
      <c r="NUR75" s="69"/>
      <c r="NUS75" s="69"/>
      <c r="NUT75" s="69"/>
      <c r="NUU75" s="69"/>
      <c r="NUV75" s="69"/>
      <c r="NUW75" s="69"/>
      <c r="NUX75" s="69"/>
      <c r="NUY75" s="69"/>
      <c r="NUZ75" s="69"/>
      <c r="NVA75" s="69"/>
      <c r="NVB75" s="69"/>
      <c r="NVC75" s="69"/>
      <c r="NVD75" s="69"/>
      <c r="NVE75" s="69"/>
      <c r="NVF75" s="69"/>
      <c r="NVG75" s="69"/>
      <c r="NVH75" s="69"/>
      <c r="NVI75" s="69"/>
      <c r="NVJ75" s="69"/>
      <c r="NVK75" s="69"/>
      <c r="NVL75" s="69"/>
      <c r="NVM75" s="69"/>
      <c r="NVN75" s="69"/>
      <c r="NVO75" s="69"/>
      <c r="NVP75" s="69"/>
      <c r="NVQ75" s="69"/>
      <c r="NVR75" s="69"/>
      <c r="NVS75" s="69"/>
      <c r="NVT75" s="69"/>
      <c r="NVU75" s="69"/>
      <c r="NVV75" s="69"/>
      <c r="NVW75" s="69"/>
      <c r="NVX75" s="69"/>
      <c r="NVY75" s="69"/>
      <c r="NVZ75" s="69"/>
      <c r="NWA75" s="69"/>
      <c r="NWB75" s="69"/>
      <c r="NWC75" s="69"/>
      <c r="NWD75" s="69"/>
      <c r="NWE75" s="69"/>
      <c r="NWF75" s="69"/>
      <c r="NWG75" s="69"/>
      <c r="NWH75" s="69"/>
      <c r="NWI75" s="69"/>
      <c r="NWJ75" s="69"/>
      <c r="NWK75" s="69"/>
      <c r="NWL75" s="69"/>
      <c r="NWM75" s="69"/>
      <c r="NWN75" s="69"/>
      <c r="NWO75" s="69"/>
      <c r="NWP75" s="69"/>
      <c r="NWQ75" s="69"/>
      <c r="NWR75" s="69"/>
      <c r="NWS75" s="69"/>
      <c r="NWT75" s="69"/>
      <c r="NWU75" s="69"/>
      <c r="NWV75" s="69"/>
      <c r="NWW75" s="69"/>
      <c r="NWX75" s="69"/>
      <c r="NWY75" s="69"/>
      <c r="NWZ75" s="69"/>
      <c r="NXA75" s="69"/>
      <c r="NXB75" s="69"/>
      <c r="NXC75" s="69"/>
      <c r="NXD75" s="69"/>
      <c r="NXE75" s="69"/>
      <c r="NXF75" s="69"/>
      <c r="NXG75" s="69"/>
      <c r="NXH75" s="69"/>
      <c r="NXI75" s="69"/>
      <c r="NXJ75" s="69"/>
      <c r="NXK75" s="69"/>
      <c r="NXL75" s="69"/>
      <c r="NXM75" s="69"/>
      <c r="NXN75" s="69"/>
      <c r="NXO75" s="69"/>
      <c r="NXP75" s="69"/>
      <c r="NXQ75" s="69"/>
      <c r="NXR75" s="69"/>
      <c r="NXS75" s="69"/>
      <c r="NXT75" s="69"/>
      <c r="NXU75" s="69"/>
      <c r="NXV75" s="69"/>
      <c r="NXW75" s="69"/>
      <c r="NXX75" s="69"/>
      <c r="NXY75" s="69"/>
      <c r="NXZ75" s="69"/>
      <c r="NYA75" s="69"/>
      <c r="NYB75" s="69"/>
      <c r="NYC75" s="69"/>
      <c r="NYD75" s="69"/>
      <c r="NYE75" s="69"/>
      <c r="NYF75" s="69"/>
      <c r="NYG75" s="69"/>
      <c r="NYH75" s="69"/>
      <c r="NYI75" s="69"/>
      <c r="NYJ75" s="69"/>
      <c r="NYK75" s="69"/>
      <c r="NYL75" s="69"/>
      <c r="NYM75" s="69"/>
      <c r="NYN75" s="69"/>
      <c r="NYO75" s="69"/>
      <c r="NYP75" s="69"/>
      <c r="NYQ75" s="69"/>
      <c r="NYR75" s="69"/>
      <c r="NYS75" s="69"/>
      <c r="NYT75" s="69"/>
      <c r="NYU75" s="69"/>
      <c r="NYV75" s="69"/>
      <c r="NYW75" s="69"/>
      <c r="NYX75" s="69"/>
      <c r="NYY75" s="69"/>
      <c r="NYZ75" s="69"/>
      <c r="NZA75" s="69"/>
      <c r="NZB75" s="69"/>
      <c r="NZC75" s="69"/>
      <c r="NZD75" s="69"/>
      <c r="NZE75" s="69"/>
      <c r="NZF75" s="69"/>
      <c r="NZG75" s="69"/>
      <c r="NZH75" s="69"/>
      <c r="NZI75" s="69"/>
      <c r="NZJ75" s="69"/>
      <c r="NZK75" s="69"/>
      <c r="NZL75" s="69"/>
      <c r="NZM75" s="69"/>
      <c r="NZN75" s="69"/>
      <c r="NZO75" s="69"/>
      <c r="NZP75" s="69"/>
      <c r="NZQ75" s="69"/>
      <c r="NZR75" s="69"/>
      <c r="NZS75" s="69"/>
      <c r="NZT75" s="69"/>
      <c r="NZU75" s="69"/>
      <c r="NZV75" s="69"/>
      <c r="NZW75" s="69"/>
      <c r="NZX75" s="69"/>
      <c r="NZY75" s="69"/>
      <c r="NZZ75" s="69"/>
      <c r="OAA75" s="69"/>
      <c r="OAB75" s="69"/>
      <c r="OAC75" s="69"/>
      <c r="OAD75" s="69"/>
      <c r="OAE75" s="69"/>
      <c r="OAF75" s="69"/>
      <c r="OAG75" s="69"/>
      <c r="OAH75" s="69"/>
      <c r="OAI75" s="69"/>
      <c r="OAJ75" s="69"/>
      <c r="OAK75" s="69"/>
      <c r="OAL75" s="69"/>
      <c r="OAM75" s="69"/>
      <c r="OAN75" s="69"/>
      <c r="OAO75" s="69"/>
      <c r="OAP75" s="69"/>
      <c r="OAQ75" s="69"/>
      <c r="OAR75" s="69"/>
      <c r="OAS75" s="69"/>
      <c r="OAT75" s="69"/>
      <c r="OAU75" s="69"/>
      <c r="OAV75" s="69"/>
      <c r="OAW75" s="69"/>
      <c r="OAX75" s="69"/>
      <c r="OAY75" s="69"/>
      <c r="OAZ75" s="69"/>
      <c r="OBA75" s="69"/>
      <c r="OBB75" s="69"/>
      <c r="OBC75" s="69"/>
      <c r="OBD75" s="69"/>
      <c r="OBE75" s="69"/>
      <c r="OBF75" s="69"/>
      <c r="OBG75" s="69"/>
      <c r="OBH75" s="69"/>
      <c r="OBI75" s="69"/>
      <c r="OBJ75" s="69"/>
      <c r="OBK75" s="69"/>
      <c r="OBL75" s="69"/>
      <c r="OBM75" s="69"/>
      <c r="OBN75" s="69"/>
      <c r="OBO75" s="69"/>
      <c r="OBP75" s="69"/>
      <c r="OBQ75" s="69"/>
      <c r="OBR75" s="69"/>
      <c r="OBS75" s="69"/>
      <c r="OBT75" s="69"/>
      <c r="OBU75" s="69"/>
      <c r="OBV75" s="69"/>
      <c r="OBW75" s="69"/>
      <c r="OBX75" s="69"/>
      <c r="OBY75" s="69"/>
      <c r="OBZ75" s="69"/>
      <c r="OCA75" s="69"/>
      <c r="OCB75" s="69"/>
      <c r="OCC75" s="69"/>
      <c r="OCD75" s="69"/>
      <c r="OCE75" s="69"/>
      <c r="OCF75" s="69"/>
      <c r="OCG75" s="69"/>
      <c r="OCH75" s="69"/>
      <c r="OCI75" s="69"/>
      <c r="OCJ75" s="69"/>
      <c r="OCK75" s="69"/>
      <c r="OCL75" s="69"/>
      <c r="OCM75" s="69"/>
      <c r="OCN75" s="69"/>
      <c r="OCO75" s="69"/>
      <c r="OCP75" s="69"/>
      <c r="OCQ75" s="69"/>
      <c r="OCR75" s="69"/>
      <c r="OCS75" s="69"/>
      <c r="OCT75" s="69"/>
      <c r="OCU75" s="69"/>
      <c r="OCV75" s="69"/>
      <c r="OCW75" s="69"/>
      <c r="OCX75" s="69"/>
      <c r="OCY75" s="69"/>
      <c r="OCZ75" s="69"/>
      <c r="ODA75" s="69"/>
      <c r="ODB75" s="69"/>
      <c r="ODC75" s="69"/>
      <c r="ODD75" s="69"/>
      <c r="ODE75" s="69"/>
      <c r="ODF75" s="69"/>
      <c r="ODG75" s="69"/>
      <c r="ODH75" s="69"/>
      <c r="ODI75" s="69"/>
      <c r="ODJ75" s="69"/>
      <c r="ODK75" s="69"/>
      <c r="ODL75" s="69"/>
      <c r="ODM75" s="69"/>
      <c r="ODN75" s="69"/>
      <c r="ODO75" s="69"/>
      <c r="ODP75" s="69"/>
      <c r="ODQ75" s="69"/>
      <c r="ODR75" s="69"/>
      <c r="ODS75" s="69"/>
      <c r="ODT75" s="69"/>
      <c r="ODU75" s="69"/>
      <c r="ODV75" s="69"/>
      <c r="ODW75" s="69"/>
      <c r="ODX75" s="69"/>
      <c r="ODY75" s="69"/>
      <c r="ODZ75" s="69"/>
      <c r="OEA75" s="69"/>
      <c r="OEB75" s="69"/>
      <c r="OEC75" s="69"/>
      <c r="OED75" s="69"/>
      <c r="OEE75" s="69"/>
      <c r="OEF75" s="69"/>
      <c r="OEG75" s="69"/>
      <c r="OEH75" s="69"/>
      <c r="OEI75" s="69"/>
      <c r="OEJ75" s="69"/>
      <c r="OEK75" s="69"/>
      <c r="OEL75" s="69"/>
      <c r="OEM75" s="69"/>
      <c r="OEN75" s="69"/>
      <c r="OEO75" s="69"/>
      <c r="OEP75" s="69"/>
      <c r="OEQ75" s="69"/>
      <c r="OER75" s="69"/>
      <c r="OES75" s="69"/>
      <c r="OET75" s="69"/>
      <c r="OEU75" s="69"/>
      <c r="OEV75" s="69"/>
      <c r="OEW75" s="69"/>
      <c r="OEX75" s="69"/>
      <c r="OEY75" s="69"/>
      <c r="OEZ75" s="69"/>
      <c r="OFA75" s="69"/>
      <c r="OFB75" s="69"/>
      <c r="OFC75" s="69"/>
      <c r="OFD75" s="69"/>
      <c r="OFE75" s="69"/>
      <c r="OFF75" s="69"/>
      <c r="OFG75" s="69"/>
      <c r="OFH75" s="69"/>
      <c r="OFI75" s="69"/>
      <c r="OFJ75" s="69"/>
      <c r="OFK75" s="69"/>
      <c r="OFL75" s="69"/>
      <c r="OFM75" s="69"/>
      <c r="OFN75" s="69"/>
      <c r="OFO75" s="69"/>
      <c r="OFP75" s="69"/>
      <c r="OFQ75" s="69"/>
      <c r="OFR75" s="69"/>
      <c r="OFS75" s="69"/>
      <c r="OFT75" s="69"/>
      <c r="OFU75" s="69"/>
      <c r="OFV75" s="69"/>
      <c r="OFW75" s="69"/>
      <c r="OFX75" s="69"/>
      <c r="OFY75" s="69"/>
      <c r="OFZ75" s="69"/>
      <c r="OGA75" s="69"/>
      <c r="OGB75" s="69"/>
      <c r="OGC75" s="69"/>
      <c r="OGD75" s="69"/>
      <c r="OGE75" s="69"/>
      <c r="OGF75" s="69"/>
      <c r="OGG75" s="69"/>
      <c r="OGH75" s="69"/>
      <c r="OGI75" s="69"/>
      <c r="OGJ75" s="69"/>
      <c r="OGK75" s="69"/>
      <c r="OGL75" s="69"/>
      <c r="OGM75" s="69"/>
      <c r="OGN75" s="69"/>
      <c r="OGO75" s="69"/>
      <c r="OGP75" s="69"/>
      <c r="OGQ75" s="69"/>
      <c r="OGR75" s="69"/>
      <c r="OGS75" s="69"/>
      <c r="OGT75" s="69"/>
      <c r="OGU75" s="69"/>
      <c r="OGV75" s="69"/>
      <c r="OGW75" s="69"/>
      <c r="OGX75" s="69"/>
      <c r="OGY75" s="69"/>
      <c r="OGZ75" s="69"/>
      <c r="OHA75" s="69"/>
      <c r="OHB75" s="69"/>
      <c r="OHC75" s="69"/>
      <c r="OHD75" s="69"/>
      <c r="OHE75" s="69"/>
      <c r="OHF75" s="69"/>
      <c r="OHG75" s="69"/>
      <c r="OHH75" s="69"/>
      <c r="OHI75" s="69"/>
      <c r="OHJ75" s="69"/>
      <c r="OHK75" s="69"/>
      <c r="OHL75" s="69"/>
      <c r="OHM75" s="69"/>
      <c r="OHN75" s="69"/>
      <c r="OHO75" s="69"/>
      <c r="OHP75" s="69"/>
      <c r="OHQ75" s="69"/>
      <c r="OHR75" s="69"/>
      <c r="OHS75" s="69"/>
      <c r="OHT75" s="69"/>
      <c r="OHU75" s="69"/>
      <c r="OHV75" s="69"/>
      <c r="OHW75" s="69"/>
      <c r="OHX75" s="69"/>
      <c r="OHY75" s="69"/>
      <c r="OHZ75" s="69"/>
      <c r="OIA75" s="69"/>
      <c r="OIB75" s="69"/>
      <c r="OIC75" s="69"/>
      <c r="OID75" s="69"/>
      <c r="OIE75" s="69"/>
      <c r="OIF75" s="69"/>
      <c r="OIG75" s="69"/>
      <c r="OIH75" s="69"/>
      <c r="OII75" s="69"/>
      <c r="OIJ75" s="69"/>
      <c r="OIK75" s="69"/>
      <c r="OIL75" s="69"/>
      <c r="OIM75" s="69"/>
      <c r="OIN75" s="69"/>
      <c r="OIO75" s="69"/>
      <c r="OIP75" s="69"/>
      <c r="OIQ75" s="69"/>
      <c r="OIR75" s="69"/>
      <c r="OIS75" s="69"/>
      <c r="OIT75" s="69"/>
      <c r="OIU75" s="69"/>
      <c r="OIV75" s="69"/>
      <c r="OIW75" s="69"/>
      <c r="OIX75" s="69"/>
      <c r="OIY75" s="69"/>
      <c r="OIZ75" s="69"/>
      <c r="OJA75" s="69"/>
      <c r="OJB75" s="69"/>
      <c r="OJC75" s="69"/>
      <c r="OJD75" s="69"/>
      <c r="OJE75" s="69"/>
      <c r="OJF75" s="69"/>
      <c r="OJG75" s="69"/>
      <c r="OJH75" s="69"/>
      <c r="OJI75" s="69"/>
      <c r="OJJ75" s="69"/>
      <c r="OJK75" s="69"/>
      <c r="OJL75" s="69"/>
      <c r="OJM75" s="69"/>
      <c r="OJN75" s="69"/>
      <c r="OJO75" s="69"/>
      <c r="OJP75" s="69"/>
      <c r="OJQ75" s="69"/>
      <c r="OJR75" s="69"/>
      <c r="OJS75" s="69"/>
      <c r="OJT75" s="69"/>
      <c r="OJU75" s="69"/>
      <c r="OJV75" s="69"/>
      <c r="OJW75" s="69"/>
      <c r="OJX75" s="69"/>
      <c r="OJY75" s="69"/>
      <c r="OJZ75" s="69"/>
      <c r="OKA75" s="69"/>
      <c r="OKB75" s="69"/>
      <c r="OKC75" s="69"/>
      <c r="OKD75" s="69"/>
      <c r="OKE75" s="69"/>
      <c r="OKF75" s="69"/>
      <c r="OKG75" s="69"/>
      <c r="OKH75" s="69"/>
      <c r="OKI75" s="69"/>
      <c r="OKJ75" s="69"/>
      <c r="OKK75" s="69"/>
      <c r="OKL75" s="69"/>
      <c r="OKM75" s="69"/>
      <c r="OKN75" s="69"/>
      <c r="OKO75" s="69"/>
      <c r="OKP75" s="69"/>
      <c r="OKQ75" s="69"/>
      <c r="OKR75" s="69"/>
      <c r="OKS75" s="69"/>
      <c r="OKT75" s="69"/>
      <c r="OKU75" s="69"/>
      <c r="OKV75" s="69"/>
      <c r="OKW75" s="69"/>
      <c r="OKX75" s="69"/>
      <c r="OKY75" s="69"/>
      <c r="OKZ75" s="69"/>
      <c r="OLA75" s="69"/>
      <c r="OLB75" s="69"/>
      <c r="OLC75" s="69"/>
      <c r="OLD75" s="69"/>
      <c r="OLE75" s="69"/>
      <c r="OLF75" s="69"/>
      <c r="OLG75" s="69"/>
      <c r="OLH75" s="69"/>
      <c r="OLI75" s="69"/>
      <c r="OLJ75" s="69"/>
      <c r="OLK75" s="69"/>
      <c r="OLL75" s="69"/>
      <c r="OLM75" s="69"/>
      <c r="OLN75" s="69"/>
      <c r="OLO75" s="69"/>
      <c r="OLP75" s="69"/>
      <c r="OLQ75" s="69"/>
      <c r="OLR75" s="69"/>
      <c r="OLS75" s="69"/>
      <c r="OLT75" s="69"/>
      <c r="OLU75" s="69"/>
      <c r="OLV75" s="69"/>
      <c r="OLW75" s="69"/>
      <c r="OLX75" s="69"/>
      <c r="OLY75" s="69"/>
      <c r="OLZ75" s="69"/>
      <c r="OMA75" s="69"/>
      <c r="OMB75" s="69"/>
      <c r="OMC75" s="69"/>
      <c r="OMD75" s="69"/>
      <c r="OME75" s="69"/>
      <c r="OMF75" s="69"/>
      <c r="OMG75" s="69"/>
      <c r="OMH75" s="69"/>
      <c r="OMI75" s="69"/>
      <c r="OMJ75" s="69"/>
      <c r="OMK75" s="69"/>
      <c r="OML75" s="69"/>
      <c r="OMM75" s="69"/>
      <c r="OMN75" s="69"/>
      <c r="OMO75" s="69"/>
      <c r="OMP75" s="69"/>
      <c r="OMQ75" s="69"/>
      <c r="OMR75" s="69"/>
      <c r="OMS75" s="69"/>
      <c r="OMT75" s="69"/>
      <c r="OMU75" s="69"/>
      <c r="OMV75" s="69"/>
      <c r="OMW75" s="69"/>
      <c r="OMX75" s="69"/>
      <c r="OMY75" s="69"/>
      <c r="OMZ75" s="69"/>
      <c r="ONA75" s="69"/>
      <c r="ONB75" s="69"/>
      <c r="ONC75" s="69"/>
      <c r="OND75" s="69"/>
      <c r="ONE75" s="69"/>
      <c r="ONF75" s="69"/>
      <c r="ONG75" s="69"/>
      <c r="ONH75" s="69"/>
      <c r="ONI75" s="69"/>
      <c r="ONJ75" s="69"/>
      <c r="ONK75" s="69"/>
      <c r="ONL75" s="69"/>
      <c r="ONM75" s="69"/>
      <c r="ONN75" s="69"/>
      <c r="ONO75" s="69"/>
      <c r="ONP75" s="69"/>
      <c r="ONQ75" s="69"/>
      <c r="ONR75" s="69"/>
      <c r="ONS75" s="69"/>
      <c r="ONT75" s="69"/>
      <c r="ONU75" s="69"/>
      <c r="ONV75" s="69"/>
      <c r="ONW75" s="69"/>
      <c r="ONX75" s="69"/>
      <c r="ONY75" s="69"/>
      <c r="ONZ75" s="69"/>
      <c r="OOA75" s="69"/>
      <c r="OOB75" s="69"/>
      <c r="OOC75" s="69"/>
      <c r="OOD75" s="69"/>
      <c r="OOE75" s="69"/>
      <c r="OOF75" s="69"/>
      <c r="OOG75" s="69"/>
      <c r="OOH75" s="69"/>
      <c r="OOI75" s="69"/>
      <c r="OOJ75" s="69"/>
      <c r="OOK75" s="69"/>
      <c r="OOL75" s="69"/>
      <c r="OOM75" s="69"/>
      <c r="OON75" s="69"/>
      <c r="OOO75" s="69"/>
      <c r="OOP75" s="69"/>
      <c r="OOQ75" s="69"/>
      <c r="OOR75" s="69"/>
      <c r="OOS75" s="69"/>
      <c r="OOT75" s="69"/>
      <c r="OOU75" s="69"/>
      <c r="OOV75" s="69"/>
      <c r="OOW75" s="69"/>
      <c r="OOX75" s="69"/>
      <c r="OOY75" s="69"/>
      <c r="OOZ75" s="69"/>
      <c r="OPA75" s="69"/>
      <c r="OPB75" s="69"/>
      <c r="OPC75" s="69"/>
      <c r="OPD75" s="69"/>
      <c r="OPE75" s="69"/>
      <c r="OPF75" s="69"/>
      <c r="OPG75" s="69"/>
      <c r="OPH75" s="69"/>
      <c r="OPI75" s="69"/>
      <c r="OPJ75" s="69"/>
      <c r="OPK75" s="69"/>
      <c r="OPL75" s="69"/>
      <c r="OPM75" s="69"/>
      <c r="OPN75" s="69"/>
      <c r="OPO75" s="69"/>
      <c r="OPP75" s="69"/>
      <c r="OPQ75" s="69"/>
      <c r="OPR75" s="69"/>
      <c r="OPS75" s="69"/>
      <c r="OPT75" s="69"/>
      <c r="OPU75" s="69"/>
      <c r="OPV75" s="69"/>
      <c r="OPW75" s="69"/>
      <c r="OPX75" s="69"/>
      <c r="OPY75" s="69"/>
      <c r="OPZ75" s="69"/>
      <c r="OQA75" s="69"/>
      <c r="OQB75" s="69"/>
      <c r="OQC75" s="69"/>
      <c r="OQD75" s="69"/>
      <c r="OQE75" s="69"/>
      <c r="OQF75" s="69"/>
      <c r="OQG75" s="69"/>
      <c r="OQH75" s="69"/>
      <c r="OQI75" s="69"/>
      <c r="OQJ75" s="69"/>
      <c r="OQK75" s="69"/>
      <c r="OQL75" s="69"/>
      <c r="OQM75" s="69"/>
      <c r="OQN75" s="69"/>
      <c r="OQO75" s="69"/>
      <c r="OQP75" s="69"/>
      <c r="OQQ75" s="69"/>
      <c r="OQR75" s="69"/>
      <c r="OQS75" s="69"/>
      <c r="OQT75" s="69"/>
      <c r="OQU75" s="69"/>
      <c r="OQV75" s="69"/>
      <c r="OQW75" s="69"/>
      <c r="OQX75" s="69"/>
      <c r="OQY75" s="69"/>
      <c r="OQZ75" s="69"/>
      <c r="ORA75" s="69"/>
      <c r="ORB75" s="69"/>
      <c r="ORC75" s="69"/>
      <c r="ORD75" s="69"/>
      <c r="ORE75" s="69"/>
      <c r="ORF75" s="69"/>
      <c r="ORG75" s="69"/>
      <c r="ORH75" s="69"/>
      <c r="ORI75" s="69"/>
      <c r="ORJ75" s="69"/>
      <c r="ORK75" s="69"/>
      <c r="ORL75" s="69"/>
      <c r="ORM75" s="69"/>
      <c r="ORN75" s="69"/>
      <c r="ORO75" s="69"/>
      <c r="ORP75" s="69"/>
      <c r="ORQ75" s="69"/>
      <c r="ORR75" s="69"/>
      <c r="ORS75" s="69"/>
      <c r="ORT75" s="69"/>
      <c r="ORU75" s="69"/>
      <c r="ORV75" s="69"/>
      <c r="ORW75" s="69"/>
      <c r="ORX75" s="69"/>
      <c r="ORY75" s="69"/>
      <c r="ORZ75" s="69"/>
      <c r="OSA75" s="69"/>
      <c r="OSB75" s="69"/>
      <c r="OSC75" s="69"/>
      <c r="OSD75" s="69"/>
      <c r="OSE75" s="69"/>
      <c r="OSF75" s="69"/>
      <c r="OSG75" s="69"/>
      <c r="OSH75" s="69"/>
      <c r="OSI75" s="69"/>
      <c r="OSJ75" s="69"/>
      <c r="OSK75" s="69"/>
      <c r="OSL75" s="69"/>
      <c r="OSM75" s="69"/>
      <c r="OSN75" s="69"/>
      <c r="OSO75" s="69"/>
      <c r="OSP75" s="69"/>
      <c r="OSQ75" s="69"/>
      <c r="OSR75" s="69"/>
      <c r="OSS75" s="69"/>
      <c r="OST75" s="69"/>
      <c r="OSU75" s="69"/>
      <c r="OSV75" s="69"/>
      <c r="OSW75" s="69"/>
      <c r="OSX75" s="69"/>
      <c r="OSY75" s="69"/>
      <c r="OSZ75" s="69"/>
      <c r="OTA75" s="69"/>
      <c r="OTB75" s="69"/>
      <c r="OTC75" s="69"/>
      <c r="OTD75" s="69"/>
      <c r="OTE75" s="69"/>
      <c r="OTF75" s="69"/>
      <c r="OTG75" s="69"/>
      <c r="OTH75" s="69"/>
      <c r="OTI75" s="69"/>
      <c r="OTJ75" s="69"/>
      <c r="OTK75" s="69"/>
      <c r="OTL75" s="69"/>
      <c r="OTM75" s="69"/>
      <c r="OTN75" s="69"/>
      <c r="OTO75" s="69"/>
      <c r="OTP75" s="69"/>
      <c r="OTQ75" s="69"/>
      <c r="OTR75" s="69"/>
      <c r="OTS75" s="69"/>
      <c r="OTT75" s="69"/>
      <c r="OTU75" s="69"/>
      <c r="OTV75" s="69"/>
      <c r="OTW75" s="69"/>
      <c r="OTX75" s="69"/>
      <c r="OTY75" s="69"/>
      <c r="OTZ75" s="69"/>
      <c r="OUA75" s="69"/>
      <c r="OUB75" s="69"/>
      <c r="OUC75" s="69"/>
      <c r="OUD75" s="69"/>
      <c r="OUE75" s="69"/>
      <c r="OUF75" s="69"/>
      <c r="OUG75" s="69"/>
      <c r="OUH75" s="69"/>
      <c r="OUI75" s="69"/>
      <c r="OUJ75" s="69"/>
      <c r="OUK75" s="69"/>
      <c r="OUL75" s="69"/>
      <c r="OUM75" s="69"/>
      <c r="OUN75" s="69"/>
      <c r="OUO75" s="69"/>
      <c r="OUP75" s="69"/>
      <c r="OUQ75" s="69"/>
      <c r="OUR75" s="69"/>
      <c r="OUS75" s="69"/>
      <c r="OUT75" s="69"/>
      <c r="OUU75" s="69"/>
      <c r="OUV75" s="69"/>
      <c r="OUW75" s="69"/>
      <c r="OUX75" s="69"/>
      <c r="OUY75" s="69"/>
      <c r="OUZ75" s="69"/>
      <c r="OVA75" s="69"/>
      <c r="OVB75" s="69"/>
      <c r="OVC75" s="69"/>
      <c r="OVD75" s="69"/>
      <c r="OVE75" s="69"/>
      <c r="OVF75" s="69"/>
      <c r="OVG75" s="69"/>
      <c r="OVH75" s="69"/>
      <c r="OVI75" s="69"/>
      <c r="OVJ75" s="69"/>
      <c r="OVK75" s="69"/>
      <c r="OVL75" s="69"/>
      <c r="OVM75" s="69"/>
      <c r="OVN75" s="69"/>
      <c r="OVO75" s="69"/>
      <c r="OVP75" s="69"/>
      <c r="OVQ75" s="69"/>
      <c r="OVR75" s="69"/>
      <c r="OVS75" s="69"/>
      <c r="OVT75" s="69"/>
      <c r="OVU75" s="69"/>
      <c r="OVV75" s="69"/>
      <c r="OVW75" s="69"/>
      <c r="OVX75" s="69"/>
      <c r="OVY75" s="69"/>
      <c r="OVZ75" s="69"/>
      <c r="OWA75" s="69"/>
      <c r="OWB75" s="69"/>
      <c r="OWC75" s="69"/>
      <c r="OWD75" s="69"/>
      <c r="OWE75" s="69"/>
      <c r="OWF75" s="69"/>
      <c r="OWG75" s="69"/>
      <c r="OWH75" s="69"/>
      <c r="OWI75" s="69"/>
      <c r="OWJ75" s="69"/>
      <c r="OWK75" s="69"/>
      <c r="OWL75" s="69"/>
      <c r="OWM75" s="69"/>
      <c r="OWN75" s="69"/>
      <c r="OWO75" s="69"/>
      <c r="OWP75" s="69"/>
      <c r="OWQ75" s="69"/>
      <c r="OWR75" s="69"/>
      <c r="OWS75" s="69"/>
      <c r="OWT75" s="69"/>
      <c r="OWU75" s="69"/>
      <c r="OWV75" s="69"/>
      <c r="OWW75" s="69"/>
      <c r="OWX75" s="69"/>
      <c r="OWY75" s="69"/>
      <c r="OWZ75" s="69"/>
      <c r="OXA75" s="69"/>
      <c r="OXB75" s="69"/>
      <c r="OXC75" s="69"/>
      <c r="OXD75" s="69"/>
      <c r="OXE75" s="69"/>
      <c r="OXF75" s="69"/>
      <c r="OXG75" s="69"/>
      <c r="OXH75" s="69"/>
      <c r="OXI75" s="69"/>
      <c r="OXJ75" s="69"/>
      <c r="OXK75" s="69"/>
      <c r="OXL75" s="69"/>
      <c r="OXM75" s="69"/>
      <c r="OXN75" s="69"/>
      <c r="OXO75" s="69"/>
      <c r="OXP75" s="69"/>
      <c r="OXQ75" s="69"/>
      <c r="OXR75" s="69"/>
      <c r="OXS75" s="69"/>
      <c r="OXT75" s="69"/>
      <c r="OXU75" s="69"/>
      <c r="OXV75" s="69"/>
      <c r="OXW75" s="69"/>
      <c r="OXX75" s="69"/>
      <c r="OXY75" s="69"/>
      <c r="OXZ75" s="69"/>
      <c r="OYA75" s="69"/>
      <c r="OYB75" s="69"/>
      <c r="OYC75" s="69"/>
      <c r="OYD75" s="69"/>
      <c r="OYE75" s="69"/>
      <c r="OYF75" s="69"/>
      <c r="OYG75" s="69"/>
      <c r="OYH75" s="69"/>
      <c r="OYI75" s="69"/>
      <c r="OYJ75" s="69"/>
      <c r="OYK75" s="69"/>
      <c r="OYL75" s="69"/>
      <c r="OYM75" s="69"/>
      <c r="OYN75" s="69"/>
      <c r="OYO75" s="69"/>
      <c r="OYP75" s="69"/>
      <c r="OYQ75" s="69"/>
      <c r="OYR75" s="69"/>
      <c r="OYS75" s="69"/>
      <c r="OYT75" s="69"/>
      <c r="OYU75" s="69"/>
      <c r="OYV75" s="69"/>
      <c r="OYW75" s="69"/>
      <c r="OYX75" s="69"/>
      <c r="OYY75" s="69"/>
      <c r="OYZ75" s="69"/>
      <c r="OZA75" s="69"/>
      <c r="OZB75" s="69"/>
      <c r="OZC75" s="69"/>
      <c r="OZD75" s="69"/>
      <c r="OZE75" s="69"/>
      <c r="OZF75" s="69"/>
      <c r="OZG75" s="69"/>
      <c r="OZH75" s="69"/>
      <c r="OZI75" s="69"/>
      <c r="OZJ75" s="69"/>
      <c r="OZK75" s="69"/>
      <c r="OZL75" s="69"/>
      <c r="OZM75" s="69"/>
      <c r="OZN75" s="69"/>
      <c r="OZO75" s="69"/>
      <c r="OZP75" s="69"/>
      <c r="OZQ75" s="69"/>
      <c r="OZR75" s="69"/>
      <c r="OZS75" s="69"/>
      <c r="OZT75" s="69"/>
      <c r="OZU75" s="69"/>
      <c r="OZV75" s="69"/>
      <c r="OZW75" s="69"/>
      <c r="OZX75" s="69"/>
      <c r="OZY75" s="69"/>
      <c r="OZZ75" s="69"/>
      <c r="PAA75" s="69"/>
      <c r="PAB75" s="69"/>
      <c r="PAC75" s="69"/>
      <c r="PAD75" s="69"/>
      <c r="PAE75" s="69"/>
      <c r="PAF75" s="69"/>
      <c r="PAG75" s="69"/>
      <c r="PAH75" s="69"/>
      <c r="PAI75" s="69"/>
      <c r="PAJ75" s="69"/>
      <c r="PAK75" s="69"/>
      <c r="PAL75" s="69"/>
      <c r="PAM75" s="69"/>
      <c r="PAN75" s="69"/>
      <c r="PAO75" s="69"/>
      <c r="PAP75" s="69"/>
      <c r="PAQ75" s="69"/>
      <c r="PAR75" s="69"/>
      <c r="PAS75" s="69"/>
      <c r="PAT75" s="69"/>
      <c r="PAU75" s="69"/>
      <c r="PAV75" s="69"/>
      <c r="PAW75" s="69"/>
      <c r="PAX75" s="69"/>
      <c r="PAY75" s="69"/>
      <c r="PAZ75" s="69"/>
      <c r="PBA75" s="69"/>
      <c r="PBB75" s="69"/>
      <c r="PBC75" s="69"/>
      <c r="PBD75" s="69"/>
      <c r="PBE75" s="69"/>
      <c r="PBF75" s="69"/>
      <c r="PBG75" s="69"/>
      <c r="PBH75" s="69"/>
      <c r="PBI75" s="69"/>
      <c r="PBJ75" s="69"/>
      <c r="PBK75" s="69"/>
      <c r="PBL75" s="69"/>
      <c r="PBM75" s="69"/>
      <c r="PBN75" s="69"/>
      <c r="PBO75" s="69"/>
      <c r="PBP75" s="69"/>
      <c r="PBQ75" s="69"/>
      <c r="PBR75" s="69"/>
      <c r="PBS75" s="69"/>
      <c r="PBT75" s="69"/>
      <c r="PBU75" s="69"/>
      <c r="PBV75" s="69"/>
      <c r="PBW75" s="69"/>
      <c r="PBX75" s="69"/>
      <c r="PBY75" s="69"/>
      <c r="PBZ75" s="69"/>
      <c r="PCA75" s="69"/>
      <c r="PCB75" s="69"/>
      <c r="PCC75" s="69"/>
      <c r="PCD75" s="69"/>
      <c r="PCE75" s="69"/>
      <c r="PCF75" s="69"/>
      <c r="PCG75" s="69"/>
      <c r="PCH75" s="69"/>
      <c r="PCI75" s="69"/>
      <c r="PCJ75" s="69"/>
      <c r="PCK75" s="69"/>
      <c r="PCL75" s="69"/>
      <c r="PCM75" s="69"/>
      <c r="PCN75" s="69"/>
      <c r="PCO75" s="69"/>
      <c r="PCP75" s="69"/>
      <c r="PCQ75" s="69"/>
      <c r="PCR75" s="69"/>
      <c r="PCS75" s="69"/>
      <c r="PCT75" s="69"/>
      <c r="PCU75" s="69"/>
      <c r="PCV75" s="69"/>
      <c r="PCW75" s="69"/>
      <c r="PCX75" s="69"/>
      <c r="PCY75" s="69"/>
      <c r="PCZ75" s="69"/>
      <c r="PDA75" s="69"/>
      <c r="PDB75" s="69"/>
      <c r="PDC75" s="69"/>
      <c r="PDD75" s="69"/>
      <c r="PDE75" s="69"/>
      <c r="PDF75" s="69"/>
      <c r="PDG75" s="69"/>
      <c r="PDH75" s="69"/>
      <c r="PDI75" s="69"/>
      <c r="PDJ75" s="69"/>
      <c r="PDK75" s="69"/>
      <c r="PDL75" s="69"/>
      <c r="PDM75" s="69"/>
      <c r="PDN75" s="69"/>
      <c r="PDO75" s="69"/>
      <c r="PDP75" s="69"/>
      <c r="PDQ75" s="69"/>
      <c r="PDR75" s="69"/>
      <c r="PDS75" s="69"/>
      <c r="PDT75" s="69"/>
      <c r="PDU75" s="69"/>
      <c r="PDV75" s="69"/>
      <c r="PDW75" s="69"/>
      <c r="PDX75" s="69"/>
      <c r="PDY75" s="69"/>
      <c r="PDZ75" s="69"/>
      <c r="PEA75" s="69"/>
      <c r="PEB75" s="69"/>
      <c r="PEC75" s="69"/>
      <c r="PED75" s="69"/>
      <c r="PEE75" s="69"/>
      <c r="PEF75" s="69"/>
      <c r="PEG75" s="69"/>
      <c r="PEH75" s="69"/>
      <c r="PEI75" s="69"/>
      <c r="PEJ75" s="69"/>
      <c r="PEK75" s="69"/>
      <c r="PEL75" s="69"/>
      <c r="PEM75" s="69"/>
      <c r="PEN75" s="69"/>
      <c r="PEO75" s="69"/>
      <c r="PEP75" s="69"/>
      <c r="PEQ75" s="69"/>
      <c r="PER75" s="69"/>
      <c r="PES75" s="69"/>
      <c r="PET75" s="69"/>
      <c r="PEU75" s="69"/>
      <c r="PEV75" s="69"/>
      <c r="PEW75" s="69"/>
      <c r="PEX75" s="69"/>
      <c r="PEY75" s="69"/>
      <c r="PEZ75" s="69"/>
      <c r="PFA75" s="69"/>
      <c r="PFB75" s="69"/>
      <c r="PFC75" s="69"/>
      <c r="PFD75" s="69"/>
      <c r="PFE75" s="69"/>
      <c r="PFF75" s="69"/>
      <c r="PFG75" s="69"/>
      <c r="PFH75" s="69"/>
      <c r="PFI75" s="69"/>
      <c r="PFJ75" s="69"/>
      <c r="PFK75" s="69"/>
      <c r="PFL75" s="69"/>
      <c r="PFM75" s="69"/>
      <c r="PFN75" s="69"/>
      <c r="PFO75" s="69"/>
      <c r="PFP75" s="69"/>
      <c r="PFQ75" s="69"/>
      <c r="PFR75" s="69"/>
      <c r="PFS75" s="69"/>
      <c r="PFT75" s="69"/>
      <c r="PFU75" s="69"/>
      <c r="PFV75" s="69"/>
      <c r="PFW75" s="69"/>
      <c r="PFX75" s="69"/>
      <c r="PFY75" s="69"/>
      <c r="PFZ75" s="69"/>
      <c r="PGA75" s="69"/>
      <c r="PGB75" s="69"/>
      <c r="PGC75" s="69"/>
      <c r="PGD75" s="69"/>
      <c r="PGE75" s="69"/>
      <c r="PGF75" s="69"/>
      <c r="PGG75" s="69"/>
      <c r="PGH75" s="69"/>
      <c r="PGI75" s="69"/>
      <c r="PGJ75" s="69"/>
      <c r="PGK75" s="69"/>
      <c r="PGL75" s="69"/>
      <c r="PGM75" s="69"/>
      <c r="PGN75" s="69"/>
      <c r="PGO75" s="69"/>
      <c r="PGP75" s="69"/>
      <c r="PGQ75" s="69"/>
      <c r="PGR75" s="69"/>
      <c r="PGS75" s="69"/>
      <c r="PGT75" s="69"/>
      <c r="PGU75" s="69"/>
      <c r="PGV75" s="69"/>
      <c r="PGW75" s="69"/>
      <c r="PGX75" s="69"/>
      <c r="PGY75" s="69"/>
      <c r="PGZ75" s="69"/>
      <c r="PHA75" s="69"/>
      <c r="PHB75" s="69"/>
      <c r="PHC75" s="69"/>
      <c r="PHD75" s="69"/>
      <c r="PHE75" s="69"/>
      <c r="PHF75" s="69"/>
      <c r="PHG75" s="69"/>
      <c r="PHH75" s="69"/>
      <c r="PHI75" s="69"/>
      <c r="PHJ75" s="69"/>
      <c r="PHK75" s="69"/>
      <c r="PHL75" s="69"/>
      <c r="PHM75" s="69"/>
      <c r="PHN75" s="69"/>
      <c r="PHO75" s="69"/>
      <c r="PHP75" s="69"/>
      <c r="PHQ75" s="69"/>
      <c r="PHR75" s="69"/>
      <c r="PHS75" s="69"/>
      <c r="PHT75" s="69"/>
      <c r="PHU75" s="69"/>
      <c r="PHV75" s="69"/>
      <c r="PHW75" s="69"/>
      <c r="PHX75" s="69"/>
      <c r="PHY75" s="69"/>
      <c r="PHZ75" s="69"/>
      <c r="PIA75" s="69"/>
      <c r="PIB75" s="69"/>
      <c r="PIC75" s="69"/>
      <c r="PID75" s="69"/>
      <c r="PIE75" s="69"/>
      <c r="PIF75" s="69"/>
      <c r="PIG75" s="69"/>
      <c r="PIH75" s="69"/>
      <c r="PII75" s="69"/>
      <c r="PIJ75" s="69"/>
      <c r="PIK75" s="69"/>
      <c r="PIL75" s="69"/>
      <c r="PIM75" s="69"/>
      <c r="PIN75" s="69"/>
      <c r="PIO75" s="69"/>
      <c r="PIP75" s="69"/>
      <c r="PIQ75" s="69"/>
      <c r="PIR75" s="69"/>
      <c r="PIS75" s="69"/>
      <c r="PIT75" s="69"/>
      <c r="PIU75" s="69"/>
      <c r="PIV75" s="69"/>
      <c r="PIW75" s="69"/>
      <c r="PIX75" s="69"/>
      <c r="PIY75" s="69"/>
      <c r="PIZ75" s="69"/>
      <c r="PJA75" s="69"/>
      <c r="PJB75" s="69"/>
      <c r="PJC75" s="69"/>
      <c r="PJD75" s="69"/>
      <c r="PJE75" s="69"/>
      <c r="PJF75" s="69"/>
      <c r="PJG75" s="69"/>
      <c r="PJH75" s="69"/>
      <c r="PJI75" s="69"/>
      <c r="PJJ75" s="69"/>
      <c r="PJK75" s="69"/>
      <c r="PJL75" s="69"/>
      <c r="PJM75" s="69"/>
      <c r="PJN75" s="69"/>
      <c r="PJO75" s="69"/>
      <c r="PJP75" s="69"/>
      <c r="PJQ75" s="69"/>
      <c r="PJR75" s="69"/>
      <c r="PJS75" s="69"/>
      <c r="PJT75" s="69"/>
      <c r="PJU75" s="69"/>
      <c r="PJV75" s="69"/>
      <c r="PJW75" s="69"/>
      <c r="PJX75" s="69"/>
      <c r="PJY75" s="69"/>
      <c r="PJZ75" s="69"/>
      <c r="PKA75" s="69"/>
      <c r="PKB75" s="69"/>
      <c r="PKC75" s="69"/>
      <c r="PKD75" s="69"/>
      <c r="PKE75" s="69"/>
      <c r="PKF75" s="69"/>
      <c r="PKG75" s="69"/>
      <c r="PKH75" s="69"/>
      <c r="PKI75" s="69"/>
      <c r="PKJ75" s="69"/>
      <c r="PKK75" s="69"/>
      <c r="PKL75" s="69"/>
      <c r="PKM75" s="69"/>
      <c r="PKN75" s="69"/>
      <c r="PKO75" s="69"/>
      <c r="PKP75" s="69"/>
      <c r="PKQ75" s="69"/>
      <c r="PKR75" s="69"/>
      <c r="PKS75" s="69"/>
      <c r="PKT75" s="69"/>
      <c r="PKU75" s="69"/>
      <c r="PKV75" s="69"/>
      <c r="PKW75" s="69"/>
      <c r="PKX75" s="69"/>
      <c r="PKY75" s="69"/>
      <c r="PKZ75" s="69"/>
      <c r="PLA75" s="69"/>
      <c r="PLB75" s="69"/>
      <c r="PLC75" s="69"/>
      <c r="PLD75" s="69"/>
      <c r="PLE75" s="69"/>
      <c r="PLF75" s="69"/>
      <c r="PLG75" s="69"/>
      <c r="PLH75" s="69"/>
      <c r="PLI75" s="69"/>
      <c r="PLJ75" s="69"/>
      <c r="PLK75" s="69"/>
      <c r="PLL75" s="69"/>
      <c r="PLM75" s="69"/>
      <c r="PLN75" s="69"/>
      <c r="PLO75" s="69"/>
      <c r="PLP75" s="69"/>
      <c r="PLQ75" s="69"/>
      <c r="PLR75" s="69"/>
      <c r="PLS75" s="69"/>
      <c r="PLT75" s="69"/>
      <c r="PLU75" s="69"/>
      <c r="PLV75" s="69"/>
      <c r="PLW75" s="69"/>
      <c r="PLX75" s="69"/>
      <c r="PLY75" s="69"/>
      <c r="PLZ75" s="69"/>
      <c r="PMA75" s="69"/>
      <c r="PMB75" s="69"/>
      <c r="PMC75" s="69"/>
      <c r="PMD75" s="69"/>
      <c r="PME75" s="69"/>
      <c r="PMF75" s="69"/>
      <c r="PMG75" s="69"/>
      <c r="PMH75" s="69"/>
      <c r="PMI75" s="69"/>
      <c r="PMJ75" s="69"/>
      <c r="PMK75" s="69"/>
      <c r="PML75" s="69"/>
      <c r="PMM75" s="69"/>
      <c r="PMN75" s="69"/>
      <c r="PMO75" s="69"/>
      <c r="PMP75" s="69"/>
      <c r="PMQ75" s="69"/>
      <c r="PMR75" s="69"/>
      <c r="PMS75" s="69"/>
      <c r="PMT75" s="69"/>
      <c r="PMU75" s="69"/>
      <c r="PMV75" s="69"/>
      <c r="PMW75" s="69"/>
      <c r="PMX75" s="69"/>
      <c r="PMY75" s="69"/>
      <c r="PMZ75" s="69"/>
      <c r="PNA75" s="69"/>
      <c r="PNB75" s="69"/>
      <c r="PNC75" s="69"/>
      <c r="PND75" s="69"/>
      <c r="PNE75" s="69"/>
      <c r="PNF75" s="69"/>
      <c r="PNG75" s="69"/>
      <c r="PNH75" s="69"/>
      <c r="PNI75" s="69"/>
      <c r="PNJ75" s="69"/>
      <c r="PNK75" s="69"/>
      <c r="PNL75" s="69"/>
      <c r="PNM75" s="69"/>
      <c r="PNN75" s="69"/>
      <c r="PNO75" s="69"/>
      <c r="PNP75" s="69"/>
      <c r="PNQ75" s="69"/>
      <c r="PNR75" s="69"/>
      <c r="PNS75" s="69"/>
      <c r="PNT75" s="69"/>
      <c r="PNU75" s="69"/>
      <c r="PNV75" s="69"/>
      <c r="PNW75" s="69"/>
      <c r="PNX75" s="69"/>
      <c r="PNY75" s="69"/>
      <c r="PNZ75" s="69"/>
      <c r="POA75" s="69"/>
      <c r="POB75" s="69"/>
      <c r="POC75" s="69"/>
      <c r="POD75" s="69"/>
      <c r="POE75" s="69"/>
      <c r="POF75" s="69"/>
      <c r="POG75" s="69"/>
      <c r="POH75" s="69"/>
      <c r="POI75" s="69"/>
      <c r="POJ75" s="69"/>
      <c r="POK75" s="69"/>
      <c r="POL75" s="69"/>
      <c r="POM75" s="69"/>
      <c r="PON75" s="69"/>
      <c r="POO75" s="69"/>
      <c r="POP75" s="69"/>
      <c r="POQ75" s="69"/>
      <c r="POR75" s="69"/>
      <c r="POS75" s="69"/>
      <c r="POT75" s="69"/>
      <c r="POU75" s="69"/>
      <c r="POV75" s="69"/>
      <c r="POW75" s="69"/>
      <c r="POX75" s="69"/>
      <c r="POY75" s="69"/>
      <c r="POZ75" s="69"/>
      <c r="PPA75" s="69"/>
      <c r="PPB75" s="69"/>
      <c r="PPC75" s="69"/>
      <c r="PPD75" s="69"/>
      <c r="PPE75" s="69"/>
      <c r="PPF75" s="69"/>
      <c r="PPG75" s="69"/>
      <c r="PPH75" s="69"/>
      <c r="PPI75" s="69"/>
      <c r="PPJ75" s="69"/>
      <c r="PPK75" s="69"/>
      <c r="PPL75" s="69"/>
      <c r="PPM75" s="69"/>
      <c r="PPN75" s="69"/>
      <c r="PPO75" s="69"/>
      <c r="PPP75" s="69"/>
      <c r="PPQ75" s="69"/>
      <c r="PPR75" s="69"/>
      <c r="PPS75" s="69"/>
      <c r="PPT75" s="69"/>
      <c r="PPU75" s="69"/>
      <c r="PPV75" s="69"/>
      <c r="PPW75" s="69"/>
      <c r="PPX75" s="69"/>
      <c r="PPY75" s="69"/>
      <c r="PPZ75" s="69"/>
      <c r="PQA75" s="69"/>
      <c r="PQB75" s="69"/>
      <c r="PQC75" s="69"/>
      <c r="PQD75" s="69"/>
      <c r="PQE75" s="69"/>
      <c r="PQF75" s="69"/>
      <c r="PQG75" s="69"/>
      <c r="PQH75" s="69"/>
      <c r="PQI75" s="69"/>
      <c r="PQJ75" s="69"/>
      <c r="PQK75" s="69"/>
      <c r="PQL75" s="69"/>
      <c r="PQM75" s="69"/>
      <c r="PQN75" s="69"/>
      <c r="PQO75" s="69"/>
      <c r="PQP75" s="69"/>
      <c r="PQQ75" s="69"/>
      <c r="PQR75" s="69"/>
      <c r="PQS75" s="69"/>
      <c r="PQT75" s="69"/>
      <c r="PQU75" s="69"/>
      <c r="PQV75" s="69"/>
      <c r="PQW75" s="69"/>
      <c r="PQX75" s="69"/>
      <c r="PQY75" s="69"/>
      <c r="PQZ75" s="69"/>
      <c r="PRA75" s="69"/>
      <c r="PRB75" s="69"/>
      <c r="PRC75" s="69"/>
      <c r="PRD75" s="69"/>
      <c r="PRE75" s="69"/>
      <c r="PRF75" s="69"/>
      <c r="PRG75" s="69"/>
      <c r="PRH75" s="69"/>
      <c r="PRI75" s="69"/>
      <c r="PRJ75" s="69"/>
      <c r="PRK75" s="69"/>
      <c r="PRL75" s="69"/>
      <c r="PRM75" s="69"/>
      <c r="PRN75" s="69"/>
      <c r="PRO75" s="69"/>
      <c r="PRP75" s="69"/>
      <c r="PRQ75" s="69"/>
      <c r="PRR75" s="69"/>
      <c r="PRS75" s="69"/>
      <c r="PRT75" s="69"/>
      <c r="PRU75" s="69"/>
      <c r="PRV75" s="69"/>
      <c r="PRW75" s="69"/>
      <c r="PRX75" s="69"/>
      <c r="PRY75" s="69"/>
      <c r="PRZ75" s="69"/>
      <c r="PSA75" s="69"/>
      <c r="PSB75" s="69"/>
      <c r="PSC75" s="69"/>
      <c r="PSD75" s="69"/>
      <c r="PSE75" s="69"/>
      <c r="PSF75" s="69"/>
      <c r="PSG75" s="69"/>
      <c r="PSH75" s="69"/>
      <c r="PSI75" s="69"/>
      <c r="PSJ75" s="69"/>
      <c r="PSK75" s="69"/>
      <c r="PSL75" s="69"/>
      <c r="PSM75" s="69"/>
      <c r="PSN75" s="69"/>
      <c r="PSO75" s="69"/>
      <c r="PSP75" s="69"/>
      <c r="PSQ75" s="69"/>
      <c r="PSR75" s="69"/>
      <c r="PSS75" s="69"/>
      <c r="PST75" s="69"/>
      <c r="PSU75" s="69"/>
      <c r="PSV75" s="69"/>
      <c r="PSW75" s="69"/>
      <c r="PSX75" s="69"/>
      <c r="PSY75" s="69"/>
      <c r="PSZ75" s="69"/>
      <c r="PTA75" s="69"/>
      <c r="PTB75" s="69"/>
      <c r="PTC75" s="69"/>
      <c r="PTD75" s="69"/>
      <c r="PTE75" s="69"/>
      <c r="PTF75" s="69"/>
      <c r="PTG75" s="69"/>
      <c r="PTH75" s="69"/>
      <c r="PTI75" s="69"/>
      <c r="PTJ75" s="69"/>
      <c r="PTK75" s="69"/>
      <c r="PTL75" s="69"/>
      <c r="PTM75" s="69"/>
      <c r="PTN75" s="69"/>
      <c r="PTO75" s="69"/>
      <c r="PTP75" s="69"/>
      <c r="PTQ75" s="69"/>
      <c r="PTR75" s="69"/>
      <c r="PTS75" s="69"/>
      <c r="PTT75" s="69"/>
      <c r="PTU75" s="69"/>
      <c r="PTV75" s="69"/>
      <c r="PTW75" s="69"/>
      <c r="PTX75" s="69"/>
      <c r="PTY75" s="69"/>
      <c r="PTZ75" s="69"/>
      <c r="PUA75" s="69"/>
      <c r="PUB75" s="69"/>
      <c r="PUC75" s="69"/>
      <c r="PUD75" s="69"/>
      <c r="PUE75" s="69"/>
      <c r="PUF75" s="69"/>
      <c r="PUG75" s="69"/>
      <c r="PUH75" s="69"/>
      <c r="PUI75" s="69"/>
      <c r="PUJ75" s="69"/>
      <c r="PUK75" s="69"/>
      <c r="PUL75" s="69"/>
      <c r="PUM75" s="69"/>
      <c r="PUN75" s="69"/>
      <c r="PUO75" s="69"/>
      <c r="PUP75" s="69"/>
      <c r="PUQ75" s="69"/>
      <c r="PUR75" s="69"/>
      <c r="PUS75" s="69"/>
      <c r="PUT75" s="69"/>
      <c r="PUU75" s="69"/>
      <c r="PUV75" s="69"/>
      <c r="PUW75" s="69"/>
      <c r="PUX75" s="69"/>
      <c r="PUY75" s="69"/>
      <c r="PUZ75" s="69"/>
      <c r="PVA75" s="69"/>
      <c r="PVB75" s="69"/>
      <c r="PVC75" s="69"/>
      <c r="PVD75" s="69"/>
      <c r="PVE75" s="69"/>
      <c r="PVF75" s="69"/>
      <c r="PVG75" s="69"/>
      <c r="PVH75" s="69"/>
      <c r="PVI75" s="69"/>
      <c r="PVJ75" s="69"/>
      <c r="PVK75" s="69"/>
      <c r="PVL75" s="69"/>
      <c r="PVM75" s="69"/>
      <c r="PVN75" s="69"/>
      <c r="PVO75" s="69"/>
      <c r="PVP75" s="69"/>
      <c r="PVQ75" s="69"/>
      <c r="PVR75" s="69"/>
      <c r="PVS75" s="69"/>
      <c r="PVT75" s="69"/>
      <c r="PVU75" s="69"/>
      <c r="PVV75" s="69"/>
      <c r="PVW75" s="69"/>
      <c r="PVX75" s="69"/>
      <c r="PVY75" s="69"/>
      <c r="PVZ75" s="69"/>
      <c r="PWA75" s="69"/>
      <c r="PWB75" s="69"/>
      <c r="PWC75" s="69"/>
      <c r="PWD75" s="69"/>
      <c r="PWE75" s="69"/>
      <c r="PWF75" s="69"/>
      <c r="PWG75" s="69"/>
      <c r="PWH75" s="69"/>
      <c r="PWI75" s="69"/>
      <c r="PWJ75" s="69"/>
      <c r="PWK75" s="69"/>
      <c r="PWL75" s="69"/>
      <c r="PWM75" s="69"/>
      <c r="PWN75" s="69"/>
      <c r="PWO75" s="69"/>
      <c r="PWP75" s="69"/>
      <c r="PWQ75" s="69"/>
      <c r="PWR75" s="69"/>
      <c r="PWS75" s="69"/>
      <c r="PWT75" s="69"/>
      <c r="PWU75" s="69"/>
      <c r="PWV75" s="69"/>
      <c r="PWW75" s="69"/>
      <c r="PWX75" s="69"/>
      <c r="PWY75" s="69"/>
      <c r="PWZ75" s="69"/>
      <c r="PXA75" s="69"/>
      <c r="PXB75" s="69"/>
      <c r="PXC75" s="69"/>
      <c r="PXD75" s="69"/>
      <c r="PXE75" s="69"/>
      <c r="PXF75" s="69"/>
      <c r="PXG75" s="69"/>
      <c r="PXH75" s="69"/>
      <c r="PXI75" s="69"/>
      <c r="PXJ75" s="69"/>
      <c r="PXK75" s="69"/>
      <c r="PXL75" s="69"/>
      <c r="PXM75" s="69"/>
      <c r="PXN75" s="69"/>
      <c r="PXO75" s="69"/>
      <c r="PXP75" s="69"/>
      <c r="PXQ75" s="69"/>
      <c r="PXR75" s="69"/>
      <c r="PXS75" s="69"/>
      <c r="PXT75" s="69"/>
      <c r="PXU75" s="69"/>
      <c r="PXV75" s="69"/>
      <c r="PXW75" s="69"/>
      <c r="PXX75" s="69"/>
      <c r="PXY75" s="69"/>
      <c r="PXZ75" s="69"/>
      <c r="PYA75" s="69"/>
      <c r="PYB75" s="69"/>
      <c r="PYC75" s="69"/>
      <c r="PYD75" s="69"/>
      <c r="PYE75" s="69"/>
      <c r="PYF75" s="69"/>
      <c r="PYG75" s="69"/>
      <c r="PYH75" s="69"/>
      <c r="PYI75" s="69"/>
      <c r="PYJ75" s="69"/>
      <c r="PYK75" s="69"/>
      <c r="PYL75" s="69"/>
      <c r="PYM75" s="69"/>
      <c r="PYN75" s="69"/>
      <c r="PYO75" s="69"/>
      <c r="PYP75" s="69"/>
      <c r="PYQ75" s="69"/>
      <c r="PYR75" s="69"/>
      <c r="PYS75" s="69"/>
      <c r="PYT75" s="69"/>
      <c r="PYU75" s="69"/>
      <c r="PYV75" s="69"/>
      <c r="PYW75" s="69"/>
      <c r="PYX75" s="69"/>
      <c r="PYY75" s="69"/>
      <c r="PYZ75" s="69"/>
      <c r="PZA75" s="69"/>
      <c r="PZB75" s="69"/>
      <c r="PZC75" s="69"/>
      <c r="PZD75" s="69"/>
      <c r="PZE75" s="69"/>
      <c r="PZF75" s="69"/>
      <c r="PZG75" s="69"/>
      <c r="PZH75" s="69"/>
      <c r="PZI75" s="69"/>
      <c r="PZJ75" s="69"/>
      <c r="PZK75" s="69"/>
      <c r="PZL75" s="69"/>
      <c r="PZM75" s="69"/>
      <c r="PZN75" s="69"/>
      <c r="PZO75" s="69"/>
      <c r="PZP75" s="69"/>
      <c r="PZQ75" s="69"/>
      <c r="PZR75" s="69"/>
      <c r="PZS75" s="69"/>
      <c r="PZT75" s="69"/>
      <c r="PZU75" s="69"/>
      <c r="PZV75" s="69"/>
      <c r="PZW75" s="69"/>
      <c r="PZX75" s="69"/>
      <c r="PZY75" s="69"/>
      <c r="PZZ75" s="69"/>
      <c r="QAA75" s="69"/>
      <c r="QAB75" s="69"/>
      <c r="QAC75" s="69"/>
      <c r="QAD75" s="69"/>
      <c r="QAE75" s="69"/>
      <c r="QAF75" s="69"/>
      <c r="QAG75" s="69"/>
      <c r="QAH75" s="69"/>
      <c r="QAI75" s="69"/>
      <c r="QAJ75" s="69"/>
      <c r="QAK75" s="69"/>
      <c r="QAL75" s="69"/>
      <c r="QAM75" s="69"/>
      <c r="QAN75" s="69"/>
      <c r="QAO75" s="69"/>
      <c r="QAP75" s="69"/>
      <c r="QAQ75" s="69"/>
      <c r="QAR75" s="69"/>
      <c r="QAS75" s="69"/>
      <c r="QAT75" s="69"/>
      <c r="QAU75" s="69"/>
      <c r="QAV75" s="69"/>
      <c r="QAW75" s="69"/>
      <c r="QAX75" s="69"/>
      <c r="QAY75" s="69"/>
      <c r="QAZ75" s="69"/>
      <c r="QBA75" s="69"/>
      <c r="QBB75" s="69"/>
      <c r="QBC75" s="69"/>
      <c r="QBD75" s="69"/>
      <c r="QBE75" s="69"/>
      <c r="QBF75" s="69"/>
      <c r="QBG75" s="69"/>
      <c r="QBH75" s="69"/>
      <c r="QBI75" s="69"/>
      <c r="QBJ75" s="69"/>
      <c r="QBK75" s="69"/>
      <c r="QBL75" s="69"/>
      <c r="QBM75" s="69"/>
      <c r="QBN75" s="69"/>
      <c r="QBO75" s="69"/>
      <c r="QBP75" s="69"/>
      <c r="QBQ75" s="69"/>
      <c r="QBR75" s="69"/>
      <c r="QBS75" s="69"/>
      <c r="QBT75" s="69"/>
      <c r="QBU75" s="69"/>
      <c r="QBV75" s="69"/>
      <c r="QBW75" s="69"/>
      <c r="QBX75" s="69"/>
      <c r="QBY75" s="69"/>
      <c r="QBZ75" s="69"/>
      <c r="QCA75" s="69"/>
      <c r="QCB75" s="69"/>
      <c r="QCC75" s="69"/>
      <c r="QCD75" s="69"/>
      <c r="QCE75" s="69"/>
      <c r="QCF75" s="69"/>
      <c r="QCG75" s="69"/>
      <c r="QCH75" s="69"/>
      <c r="QCI75" s="69"/>
      <c r="QCJ75" s="69"/>
      <c r="QCK75" s="69"/>
      <c r="QCL75" s="69"/>
      <c r="QCM75" s="69"/>
      <c r="QCN75" s="69"/>
      <c r="QCO75" s="69"/>
      <c r="QCP75" s="69"/>
      <c r="QCQ75" s="69"/>
      <c r="QCR75" s="69"/>
      <c r="QCS75" s="69"/>
      <c r="QCT75" s="69"/>
      <c r="QCU75" s="69"/>
      <c r="QCV75" s="69"/>
      <c r="QCW75" s="69"/>
      <c r="QCX75" s="69"/>
      <c r="QCY75" s="69"/>
      <c r="QCZ75" s="69"/>
      <c r="QDA75" s="69"/>
      <c r="QDB75" s="69"/>
      <c r="QDC75" s="69"/>
      <c r="QDD75" s="69"/>
      <c r="QDE75" s="69"/>
      <c r="QDF75" s="69"/>
      <c r="QDG75" s="69"/>
      <c r="QDH75" s="69"/>
      <c r="QDI75" s="69"/>
      <c r="QDJ75" s="69"/>
      <c r="QDK75" s="69"/>
      <c r="QDL75" s="69"/>
      <c r="QDM75" s="69"/>
      <c r="QDN75" s="69"/>
      <c r="QDO75" s="69"/>
      <c r="QDP75" s="69"/>
      <c r="QDQ75" s="69"/>
      <c r="QDR75" s="69"/>
      <c r="QDS75" s="69"/>
      <c r="QDT75" s="69"/>
      <c r="QDU75" s="69"/>
      <c r="QDV75" s="69"/>
      <c r="QDW75" s="69"/>
      <c r="QDX75" s="69"/>
      <c r="QDY75" s="69"/>
      <c r="QDZ75" s="69"/>
      <c r="QEA75" s="69"/>
      <c r="QEB75" s="69"/>
      <c r="QEC75" s="69"/>
      <c r="QED75" s="69"/>
      <c r="QEE75" s="69"/>
      <c r="QEF75" s="69"/>
      <c r="QEG75" s="69"/>
      <c r="QEH75" s="69"/>
      <c r="QEI75" s="69"/>
      <c r="QEJ75" s="69"/>
      <c r="QEK75" s="69"/>
      <c r="QEL75" s="69"/>
      <c r="QEM75" s="69"/>
      <c r="QEN75" s="69"/>
      <c r="QEO75" s="69"/>
      <c r="QEP75" s="69"/>
      <c r="QEQ75" s="69"/>
      <c r="QER75" s="69"/>
      <c r="QES75" s="69"/>
      <c r="QET75" s="69"/>
      <c r="QEU75" s="69"/>
      <c r="QEV75" s="69"/>
      <c r="QEW75" s="69"/>
      <c r="QEX75" s="69"/>
      <c r="QEY75" s="69"/>
      <c r="QEZ75" s="69"/>
      <c r="QFA75" s="69"/>
      <c r="QFB75" s="69"/>
      <c r="QFC75" s="69"/>
      <c r="QFD75" s="69"/>
      <c r="QFE75" s="69"/>
      <c r="QFF75" s="69"/>
      <c r="QFG75" s="69"/>
      <c r="QFH75" s="69"/>
      <c r="QFI75" s="69"/>
      <c r="QFJ75" s="69"/>
      <c r="QFK75" s="69"/>
      <c r="QFL75" s="69"/>
      <c r="QFM75" s="69"/>
      <c r="QFN75" s="69"/>
      <c r="QFO75" s="69"/>
      <c r="QFP75" s="69"/>
      <c r="QFQ75" s="69"/>
      <c r="QFR75" s="69"/>
      <c r="QFS75" s="69"/>
      <c r="QFT75" s="69"/>
      <c r="QFU75" s="69"/>
      <c r="QFV75" s="69"/>
      <c r="QFW75" s="69"/>
      <c r="QFX75" s="69"/>
      <c r="QFY75" s="69"/>
      <c r="QFZ75" s="69"/>
      <c r="QGA75" s="69"/>
      <c r="QGB75" s="69"/>
      <c r="QGC75" s="69"/>
      <c r="QGD75" s="69"/>
      <c r="QGE75" s="69"/>
      <c r="QGF75" s="69"/>
      <c r="QGG75" s="69"/>
      <c r="QGH75" s="69"/>
      <c r="QGI75" s="69"/>
      <c r="QGJ75" s="69"/>
      <c r="QGK75" s="69"/>
      <c r="QGL75" s="69"/>
      <c r="QGM75" s="69"/>
      <c r="QGN75" s="69"/>
      <c r="QGO75" s="69"/>
      <c r="QGP75" s="69"/>
      <c r="QGQ75" s="69"/>
      <c r="QGR75" s="69"/>
      <c r="QGS75" s="69"/>
      <c r="QGT75" s="69"/>
      <c r="QGU75" s="69"/>
      <c r="QGV75" s="69"/>
      <c r="QGW75" s="69"/>
      <c r="QGX75" s="69"/>
      <c r="QGY75" s="69"/>
      <c r="QGZ75" s="69"/>
      <c r="QHA75" s="69"/>
      <c r="QHB75" s="69"/>
      <c r="QHC75" s="69"/>
      <c r="QHD75" s="69"/>
      <c r="QHE75" s="69"/>
      <c r="QHF75" s="69"/>
      <c r="QHG75" s="69"/>
      <c r="QHH75" s="69"/>
      <c r="QHI75" s="69"/>
      <c r="QHJ75" s="69"/>
      <c r="QHK75" s="69"/>
      <c r="QHL75" s="69"/>
      <c r="QHM75" s="69"/>
      <c r="QHN75" s="69"/>
      <c r="QHO75" s="69"/>
      <c r="QHP75" s="69"/>
      <c r="QHQ75" s="69"/>
      <c r="QHR75" s="69"/>
      <c r="QHS75" s="69"/>
      <c r="QHT75" s="69"/>
      <c r="QHU75" s="69"/>
      <c r="QHV75" s="69"/>
      <c r="QHW75" s="69"/>
      <c r="QHX75" s="69"/>
      <c r="QHY75" s="69"/>
      <c r="QHZ75" s="69"/>
      <c r="QIA75" s="69"/>
      <c r="QIB75" s="69"/>
      <c r="QIC75" s="69"/>
      <c r="QID75" s="69"/>
      <c r="QIE75" s="69"/>
      <c r="QIF75" s="69"/>
      <c r="QIG75" s="69"/>
      <c r="QIH75" s="69"/>
      <c r="QII75" s="69"/>
      <c r="QIJ75" s="69"/>
      <c r="QIK75" s="69"/>
      <c r="QIL75" s="69"/>
      <c r="QIM75" s="69"/>
      <c r="QIN75" s="69"/>
      <c r="QIO75" s="69"/>
      <c r="QIP75" s="69"/>
      <c r="QIQ75" s="69"/>
      <c r="QIR75" s="69"/>
      <c r="QIS75" s="69"/>
      <c r="QIT75" s="69"/>
      <c r="QIU75" s="69"/>
      <c r="QIV75" s="69"/>
      <c r="QIW75" s="69"/>
      <c r="QIX75" s="69"/>
      <c r="QIY75" s="69"/>
      <c r="QIZ75" s="69"/>
      <c r="QJA75" s="69"/>
      <c r="QJB75" s="69"/>
      <c r="QJC75" s="69"/>
      <c r="QJD75" s="69"/>
      <c r="QJE75" s="69"/>
      <c r="QJF75" s="69"/>
      <c r="QJG75" s="69"/>
      <c r="QJH75" s="69"/>
      <c r="QJI75" s="69"/>
      <c r="QJJ75" s="69"/>
      <c r="QJK75" s="69"/>
      <c r="QJL75" s="69"/>
      <c r="QJM75" s="69"/>
      <c r="QJN75" s="69"/>
      <c r="QJO75" s="69"/>
      <c r="QJP75" s="69"/>
      <c r="QJQ75" s="69"/>
      <c r="QJR75" s="69"/>
      <c r="QJS75" s="69"/>
      <c r="QJT75" s="69"/>
      <c r="QJU75" s="69"/>
      <c r="QJV75" s="69"/>
      <c r="QJW75" s="69"/>
      <c r="QJX75" s="69"/>
      <c r="QJY75" s="69"/>
      <c r="QJZ75" s="69"/>
      <c r="QKA75" s="69"/>
      <c r="QKB75" s="69"/>
      <c r="QKC75" s="69"/>
      <c r="QKD75" s="69"/>
      <c r="QKE75" s="69"/>
      <c r="QKF75" s="69"/>
      <c r="QKG75" s="69"/>
      <c r="QKH75" s="69"/>
      <c r="QKI75" s="69"/>
      <c r="QKJ75" s="69"/>
      <c r="QKK75" s="69"/>
      <c r="QKL75" s="69"/>
      <c r="QKM75" s="69"/>
      <c r="QKN75" s="69"/>
      <c r="QKO75" s="69"/>
      <c r="QKP75" s="69"/>
      <c r="QKQ75" s="69"/>
      <c r="QKR75" s="69"/>
      <c r="QKS75" s="69"/>
      <c r="QKT75" s="69"/>
      <c r="QKU75" s="69"/>
      <c r="QKV75" s="69"/>
      <c r="QKW75" s="69"/>
      <c r="QKX75" s="69"/>
      <c r="QKY75" s="69"/>
      <c r="QKZ75" s="69"/>
      <c r="QLA75" s="69"/>
      <c r="QLB75" s="69"/>
      <c r="QLC75" s="69"/>
      <c r="QLD75" s="69"/>
      <c r="QLE75" s="69"/>
      <c r="QLF75" s="69"/>
      <c r="QLG75" s="69"/>
      <c r="QLH75" s="69"/>
      <c r="QLI75" s="69"/>
      <c r="QLJ75" s="69"/>
      <c r="QLK75" s="69"/>
      <c r="QLL75" s="69"/>
      <c r="QLM75" s="69"/>
      <c r="QLN75" s="69"/>
      <c r="QLO75" s="69"/>
      <c r="QLP75" s="69"/>
      <c r="QLQ75" s="69"/>
      <c r="QLR75" s="69"/>
      <c r="QLS75" s="69"/>
      <c r="QLT75" s="69"/>
      <c r="QLU75" s="69"/>
      <c r="QLV75" s="69"/>
      <c r="QLW75" s="69"/>
      <c r="QLX75" s="69"/>
      <c r="QLY75" s="69"/>
      <c r="QLZ75" s="69"/>
      <c r="QMA75" s="69"/>
      <c r="QMB75" s="69"/>
      <c r="QMC75" s="69"/>
      <c r="QMD75" s="69"/>
      <c r="QME75" s="69"/>
      <c r="QMF75" s="69"/>
      <c r="QMG75" s="69"/>
      <c r="QMH75" s="69"/>
      <c r="QMI75" s="69"/>
      <c r="QMJ75" s="69"/>
      <c r="QMK75" s="69"/>
      <c r="QML75" s="69"/>
      <c r="QMM75" s="69"/>
      <c r="QMN75" s="69"/>
      <c r="QMO75" s="69"/>
      <c r="QMP75" s="69"/>
      <c r="QMQ75" s="69"/>
      <c r="QMR75" s="69"/>
      <c r="QMS75" s="69"/>
      <c r="QMT75" s="69"/>
      <c r="QMU75" s="69"/>
      <c r="QMV75" s="69"/>
      <c r="QMW75" s="69"/>
      <c r="QMX75" s="69"/>
      <c r="QMY75" s="69"/>
      <c r="QMZ75" s="69"/>
      <c r="QNA75" s="69"/>
      <c r="QNB75" s="69"/>
      <c r="QNC75" s="69"/>
      <c r="QND75" s="69"/>
      <c r="QNE75" s="69"/>
      <c r="QNF75" s="69"/>
      <c r="QNG75" s="69"/>
      <c r="QNH75" s="69"/>
      <c r="QNI75" s="69"/>
      <c r="QNJ75" s="69"/>
      <c r="QNK75" s="69"/>
      <c r="QNL75" s="69"/>
      <c r="QNM75" s="69"/>
      <c r="QNN75" s="69"/>
      <c r="QNO75" s="69"/>
      <c r="QNP75" s="69"/>
      <c r="QNQ75" s="69"/>
      <c r="QNR75" s="69"/>
      <c r="QNS75" s="69"/>
      <c r="QNT75" s="69"/>
      <c r="QNU75" s="69"/>
      <c r="QNV75" s="69"/>
      <c r="QNW75" s="69"/>
      <c r="QNX75" s="69"/>
      <c r="QNY75" s="69"/>
      <c r="QNZ75" s="69"/>
      <c r="QOA75" s="69"/>
      <c r="QOB75" s="69"/>
      <c r="QOC75" s="69"/>
      <c r="QOD75" s="69"/>
      <c r="QOE75" s="69"/>
      <c r="QOF75" s="69"/>
      <c r="QOG75" s="69"/>
      <c r="QOH75" s="69"/>
      <c r="QOI75" s="69"/>
      <c r="QOJ75" s="69"/>
      <c r="QOK75" s="69"/>
      <c r="QOL75" s="69"/>
      <c r="QOM75" s="69"/>
      <c r="QON75" s="69"/>
      <c r="QOO75" s="69"/>
      <c r="QOP75" s="69"/>
      <c r="QOQ75" s="69"/>
      <c r="QOR75" s="69"/>
      <c r="QOS75" s="69"/>
      <c r="QOT75" s="69"/>
      <c r="QOU75" s="69"/>
      <c r="QOV75" s="69"/>
      <c r="QOW75" s="69"/>
      <c r="QOX75" s="69"/>
      <c r="QOY75" s="69"/>
      <c r="QOZ75" s="69"/>
      <c r="QPA75" s="69"/>
      <c r="QPB75" s="69"/>
      <c r="QPC75" s="69"/>
      <c r="QPD75" s="69"/>
      <c r="QPE75" s="69"/>
      <c r="QPF75" s="69"/>
      <c r="QPG75" s="69"/>
      <c r="QPH75" s="69"/>
      <c r="QPI75" s="69"/>
      <c r="QPJ75" s="69"/>
      <c r="QPK75" s="69"/>
      <c r="QPL75" s="69"/>
      <c r="QPM75" s="69"/>
      <c r="QPN75" s="69"/>
      <c r="QPO75" s="69"/>
      <c r="QPP75" s="69"/>
      <c r="QPQ75" s="69"/>
      <c r="QPR75" s="69"/>
      <c r="QPS75" s="69"/>
      <c r="QPT75" s="69"/>
      <c r="QPU75" s="69"/>
      <c r="QPV75" s="69"/>
      <c r="QPW75" s="69"/>
      <c r="QPX75" s="69"/>
      <c r="QPY75" s="69"/>
      <c r="QPZ75" s="69"/>
      <c r="QQA75" s="69"/>
      <c r="QQB75" s="69"/>
      <c r="QQC75" s="69"/>
      <c r="QQD75" s="69"/>
      <c r="QQE75" s="69"/>
      <c r="QQF75" s="69"/>
      <c r="QQG75" s="69"/>
      <c r="QQH75" s="69"/>
      <c r="QQI75" s="69"/>
      <c r="QQJ75" s="69"/>
      <c r="QQK75" s="69"/>
      <c r="QQL75" s="69"/>
      <c r="QQM75" s="69"/>
      <c r="QQN75" s="69"/>
      <c r="QQO75" s="69"/>
      <c r="QQP75" s="69"/>
      <c r="QQQ75" s="69"/>
      <c r="QQR75" s="69"/>
      <c r="QQS75" s="69"/>
      <c r="QQT75" s="69"/>
      <c r="QQU75" s="69"/>
      <c r="QQV75" s="69"/>
      <c r="QQW75" s="69"/>
      <c r="QQX75" s="69"/>
      <c r="QQY75" s="69"/>
      <c r="QQZ75" s="69"/>
      <c r="QRA75" s="69"/>
      <c r="QRB75" s="69"/>
      <c r="QRC75" s="69"/>
      <c r="QRD75" s="69"/>
      <c r="QRE75" s="69"/>
      <c r="QRF75" s="69"/>
      <c r="QRG75" s="69"/>
      <c r="QRH75" s="69"/>
      <c r="QRI75" s="69"/>
      <c r="QRJ75" s="69"/>
      <c r="QRK75" s="69"/>
      <c r="QRL75" s="69"/>
      <c r="QRM75" s="69"/>
      <c r="QRN75" s="69"/>
      <c r="QRO75" s="69"/>
      <c r="QRP75" s="69"/>
      <c r="QRQ75" s="69"/>
      <c r="QRR75" s="69"/>
      <c r="QRS75" s="69"/>
      <c r="QRT75" s="69"/>
      <c r="QRU75" s="69"/>
      <c r="QRV75" s="69"/>
      <c r="QRW75" s="69"/>
      <c r="QRX75" s="69"/>
      <c r="QRY75" s="69"/>
      <c r="QRZ75" s="69"/>
      <c r="QSA75" s="69"/>
      <c r="QSB75" s="69"/>
      <c r="QSC75" s="69"/>
      <c r="QSD75" s="69"/>
      <c r="QSE75" s="69"/>
      <c r="QSF75" s="69"/>
      <c r="QSG75" s="69"/>
      <c r="QSH75" s="69"/>
      <c r="QSI75" s="69"/>
      <c r="QSJ75" s="69"/>
      <c r="QSK75" s="69"/>
      <c r="QSL75" s="69"/>
      <c r="QSM75" s="69"/>
      <c r="QSN75" s="69"/>
      <c r="QSO75" s="69"/>
      <c r="QSP75" s="69"/>
      <c r="QSQ75" s="69"/>
      <c r="QSR75" s="69"/>
      <c r="QSS75" s="69"/>
      <c r="QST75" s="69"/>
      <c r="QSU75" s="69"/>
      <c r="QSV75" s="69"/>
      <c r="QSW75" s="69"/>
      <c r="QSX75" s="69"/>
      <c r="QSY75" s="69"/>
      <c r="QSZ75" s="69"/>
      <c r="QTA75" s="69"/>
      <c r="QTB75" s="69"/>
      <c r="QTC75" s="69"/>
      <c r="QTD75" s="69"/>
      <c r="QTE75" s="69"/>
      <c r="QTF75" s="69"/>
      <c r="QTG75" s="69"/>
      <c r="QTH75" s="69"/>
      <c r="QTI75" s="69"/>
      <c r="QTJ75" s="69"/>
      <c r="QTK75" s="69"/>
      <c r="QTL75" s="69"/>
      <c r="QTM75" s="69"/>
      <c r="QTN75" s="69"/>
      <c r="QTO75" s="69"/>
      <c r="QTP75" s="69"/>
      <c r="QTQ75" s="69"/>
      <c r="QTR75" s="69"/>
      <c r="QTS75" s="69"/>
      <c r="QTT75" s="69"/>
      <c r="QTU75" s="69"/>
      <c r="QTV75" s="69"/>
      <c r="QTW75" s="69"/>
      <c r="QTX75" s="69"/>
      <c r="QTY75" s="69"/>
      <c r="QTZ75" s="69"/>
      <c r="QUA75" s="69"/>
      <c r="QUB75" s="69"/>
      <c r="QUC75" s="69"/>
      <c r="QUD75" s="69"/>
      <c r="QUE75" s="69"/>
      <c r="QUF75" s="69"/>
      <c r="QUG75" s="69"/>
      <c r="QUH75" s="69"/>
      <c r="QUI75" s="69"/>
      <c r="QUJ75" s="69"/>
      <c r="QUK75" s="69"/>
      <c r="QUL75" s="69"/>
      <c r="QUM75" s="69"/>
      <c r="QUN75" s="69"/>
      <c r="QUO75" s="69"/>
      <c r="QUP75" s="69"/>
      <c r="QUQ75" s="69"/>
      <c r="QUR75" s="69"/>
      <c r="QUS75" s="69"/>
      <c r="QUT75" s="69"/>
      <c r="QUU75" s="69"/>
      <c r="QUV75" s="69"/>
      <c r="QUW75" s="69"/>
      <c r="QUX75" s="69"/>
      <c r="QUY75" s="69"/>
      <c r="QUZ75" s="69"/>
      <c r="QVA75" s="69"/>
      <c r="QVB75" s="69"/>
      <c r="QVC75" s="69"/>
      <c r="QVD75" s="69"/>
      <c r="QVE75" s="69"/>
      <c r="QVF75" s="69"/>
      <c r="QVG75" s="69"/>
      <c r="QVH75" s="69"/>
      <c r="QVI75" s="69"/>
      <c r="QVJ75" s="69"/>
      <c r="QVK75" s="69"/>
      <c r="QVL75" s="69"/>
      <c r="QVM75" s="69"/>
      <c r="QVN75" s="69"/>
      <c r="QVO75" s="69"/>
      <c r="QVP75" s="69"/>
      <c r="QVQ75" s="69"/>
      <c r="QVR75" s="69"/>
      <c r="QVS75" s="69"/>
      <c r="QVT75" s="69"/>
      <c r="QVU75" s="69"/>
      <c r="QVV75" s="69"/>
      <c r="QVW75" s="69"/>
      <c r="QVX75" s="69"/>
      <c r="QVY75" s="69"/>
      <c r="QVZ75" s="69"/>
      <c r="QWA75" s="69"/>
      <c r="QWB75" s="69"/>
      <c r="QWC75" s="69"/>
      <c r="QWD75" s="69"/>
      <c r="QWE75" s="69"/>
      <c r="QWF75" s="69"/>
      <c r="QWG75" s="69"/>
      <c r="QWH75" s="69"/>
      <c r="QWI75" s="69"/>
      <c r="QWJ75" s="69"/>
      <c r="QWK75" s="69"/>
      <c r="QWL75" s="69"/>
      <c r="QWM75" s="69"/>
      <c r="QWN75" s="69"/>
      <c r="QWO75" s="69"/>
      <c r="QWP75" s="69"/>
      <c r="QWQ75" s="69"/>
      <c r="QWR75" s="69"/>
      <c r="QWS75" s="69"/>
      <c r="QWT75" s="69"/>
      <c r="QWU75" s="69"/>
      <c r="QWV75" s="69"/>
      <c r="QWW75" s="69"/>
      <c r="QWX75" s="69"/>
      <c r="QWY75" s="69"/>
      <c r="QWZ75" s="69"/>
      <c r="QXA75" s="69"/>
      <c r="QXB75" s="69"/>
      <c r="QXC75" s="69"/>
      <c r="QXD75" s="69"/>
      <c r="QXE75" s="69"/>
      <c r="QXF75" s="69"/>
      <c r="QXG75" s="69"/>
      <c r="QXH75" s="69"/>
      <c r="QXI75" s="69"/>
      <c r="QXJ75" s="69"/>
      <c r="QXK75" s="69"/>
      <c r="QXL75" s="69"/>
      <c r="QXM75" s="69"/>
      <c r="QXN75" s="69"/>
      <c r="QXO75" s="69"/>
      <c r="QXP75" s="69"/>
      <c r="QXQ75" s="69"/>
      <c r="QXR75" s="69"/>
      <c r="QXS75" s="69"/>
      <c r="QXT75" s="69"/>
      <c r="QXU75" s="69"/>
      <c r="QXV75" s="69"/>
      <c r="QXW75" s="69"/>
      <c r="QXX75" s="69"/>
      <c r="QXY75" s="69"/>
      <c r="QXZ75" s="69"/>
      <c r="QYA75" s="69"/>
      <c r="QYB75" s="69"/>
      <c r="QYC75" s="69"/>
      <c r="QYD75" s="69"/>
      <c r="QYE75" s="69"/>
      <c r="QYF75" s="69"/>
      <c r="QYG75" s="69"/>
      <c r="QYH75" s="69"/>
      <c r="QYI75" s="69"/>
      <c r="QYJ75" s="69"/>
      <c r="QYK75" s="69"/>
      <c r="QYL75" s="69"/>
      <c r="QYM75" s="69"/>
      <c r="QYN75" s="69"/>
      <c r="QYO75" s="69"/>
      <c r="QYP75" s="69"/>
      <c r="QYQ75" s="69"/>
      <c r="QYR75" s="69"/>
      <c r="QYS75" s="69"/>
      <c r="QYT75" s="69"/>
      <c r="QYU75" s="69"/>
      <c r="QYV75" s="69"/>
      <c r="QYW75" s="69"/>
      <c r="QYX75" s="69"/>
      <c r="QYY75" s="69"/>
      <c r="QYZ75" s="69"/>
      <c r="QZA75" s="69"/>
      <c r="QZB75" s="69"/>
      <c r="QZC75" s="69"/>
      <c r="QZD75" s="69"/>
      <c r="QZE75" s="69"/>
      <c r="QZF75" s="69"/>
      <c r="QZG75" s="69"/>
      <c r="QZH75" s="69"/>
      <c r="QZI75" s="69"/>
      <c r="QZJ75" s="69"/>
      <c r="QZK75" s="69"/>
      <c r="QZL75" s="69"/>
      <c r="QZM75" s="69"/>
      <c r="QZN75" s="69"/>
      <c r="QZO75" s="69"/>
      <c r="QZP75" s="69"/>
      <c r="QZQ75" s="69"/>
      <c r="QZR75" s="69"/>
      <c r="QZS75" s="69"/>
      <c r="QZT75" s="69"/>
      <c r="QZU75" s="69"/>
      <c r="QZV75" s="69"/>
      <c r="QZW75" s="69"/>
      <c r="QZX75" s="69"/>
      <c r="QZY75" s="69"/>
      <c r="QZZ75" s="69"/>
      <c r="RAA75" s="69"/>
      <c r="RAB75" s="69"/>
      <c r="RAC75" s="69"/>
      <c r="RAD75" s="69"/>
      <c r="RAE75" s="69"/>
      <c r="RAF75" s="69"/>
      <c r="RAG75" s="69"/>
      <c r="RAH75" s="69"/>
      <c r="RAI75" s="69"/>
      <c r="RAJ75" s="69"/>
      <c r="RAK75" s="69"/>
      <c r="RAL75" s="69"/>
      <c r="RAM75" s="69"/>
      <c r="RAN75" s="69"/>
      <c r="RAO75" s="69"/>
      <c r="RAP75" s="69"/>
      <c r="RAQ75" s="69"/>
      <c r="RAR75" s="69"/>
      <c r="RAS75" s="69"/>
      <c r="RAT75" s="69"/>
      <c r="RAU75" s="69"/>
      <c r="RAV75" s="69"/>
      <c r="RAW75" s="69"/>
      <c r="RAX75" s="69"/>
      <c r="RAY75" s="69"/>
      <c r="RAZ75" s="69"/>
      <c r="RBA75" s="69"/>
      <c r="RBB75" s="69"/>
      <c r="RBC75" s="69"/>
      <c r="RBD75" s="69"/>
      <c r="RBE75" s="69"/>
      <c r="RBF75" s="69"/>
      <c r="RBG75" s="69"/>
      <c r="RBH75" s="69"/>
      <c r="RBI75" s="69"/>
      <c r="RBJ75" s="69"/>
      <c r="RBK75" s="69"/>
      <c r="RBL75" s="69"/>
      <c r="RBM75" s="69"/>
      <c r="RBN75" s="69"/>
      <c r="RBO75" s="69"/>
      <c r="RBP75" s="69"/>
      <c r="RBQ75" s="69"/>
      <c r="RBR75" s="69"/>
      <c r="RBS75" s="69"/>
      <c r="RBT75" s="69"/>
      <c r="RBU75" s="69"/>
      <c r="RBV75" s="69"/>
      <c r="RBW75" s="69"/>
      <c r="RBX75" s="69"/>
      <c r="RBY75" s="69"/>
      <c r="RBZ75" s="69"/>
      <c r="RCA75" s="69"/>
      <c r="RCB75" s="69"/>
      <c r="RCC75" s="69"/>
      <c r="RCD75" s="69"/>
      <c r="RCE75" s="69"/>
      <c r="RCF75" s="69"/>
      <c r="RCG75" s="69"/>
      <c r="RCH75" s="69"/>
      <c r="RCI75" s="69"/>
      <c r="RCJ75" s="69"/>
      <c r="RCK75" s="69"/>
      <c r="RCL75" s="69"/>
      <c r="RCM75" s="69"/>
      <c r="RCN75" s="69"/>
      <c r="RCO75" s="69"/>
      <c r="RCP75" s="69"/>
      <c r="RCQ75" s="69"/>
      <c r="RCR75" s="69"/>
      <c r="RCS75" s="69"/>
      <c r="RCT75" s="69"/>
      <c r="RCU75" s="69"/>
      <c r="RCV75" s="69"/>
      <c r="RCW75" s="69"/>
      <c r="RCX75" s="69"/>
      <c r="RCY75" s="69"/>
      <c r="RCZ75" s="69"/>
      <c r="RDA75" s="69"/>
      <c r="RDB75" s="69"/>
      <c r="RDC75" s="69"/>
      <c r="RDD75" s="69"/>
      <c r="RDE75" s="69"/>
      <c r="RDF75" s="69"/>
      <c r="RDG75" s="69"/>
      <c r="RDH75" s="69"/>
      <c r="RDI75" s="69"/>
      <c r="RDJ75" s="69"/>
      <c r="RDK75" s="69"/>
      <c r="RDL75" s="69"/>
      <c r="RDM75" s="69"/>
      <c r="RDN75" s="69"/>
      <c r="RDO75" s="69"/>
      <c r="RDP75" s="69"/>
      <c r="RDQ75" s="69"/>
      <c r="RDR75" s="69"/>
      <c r="RDS75" s="69"/>
      <c r="RDT75" s="69"/>
      <c r="RDU75" s="69"/>
      <c r="RDV75" s="69"/>
      <c r="RDW75" s="69"/>
      <c r="RDX75" s="69"/>
      <c r="RDY75" s="69"/>
      <c r="RDZ75" s="69"/>
      <c r="REA75" s="69"/>
      <c r="REB75" s="69"/>
      <c r="REC75" s="69"/>
      <c r="RED75" s="69"/>
      <c r="REE75" s="69"/>
      <c r="REF75" s="69"/>
      <c r="REG75" s="69"/>
      <c r="REH75" s="69"/>
      <c r="REI75" s="69"/>
      <c r="REJ75" s="69"/>
      <c r="REK75" s="69"/>
      <c r="REL75" s="69"/>
      <c r="REM75" s="69"/>
      <c r="REN75" s="69"/>
      <c r="REO75" s="69"/>
      <c r="REP75" s="69"/>
      <c r="REQ75" s="69"/>
      <c r="RER75" s="69"/>
      <c r="RES75" s="69"/>
      <c r="RET75" s="69"/>
      <c r="REU75" s="69"/>
      <c r="REV75" s="69"/>
      <c r="REW75" s="69"/>
      <c r="REX75" s="69"/>
      <c r="REY75" s="69"/>
      <c r="REZ75" s="69"/>
      <c r="RFA75" s="69"/>
      <c r="RFB75" s="69"/>
      <c r="RFC75" s="69"/>
      <c r="RFD75" s="69"/>
      <c r="RFE75" s="69"/>
      <c r="RFF75" s="69"/>
      <c r="RFG75" s="69"/>
      <c r="RFH75" s="69"/>
      <c r="RFI75" s="69"/>
      <c r="RFJ75" s="69"/>
      <c r="RFK75" s="69"/>
      <c r="RFL75" s="69"/>
      <c r="RFM75" s="69"/>
      <c r="RFN75" s="69"/>
      <c r="RFO75" s="69"/>
      <c r="RFP75" s="69"/>
      <c r="RFQ75" s="69"/>
      <c r="RFR75" s="69"/>
      <c r="RFS75" s="69"/>
      <c r="RFT75" s="69"/>
      <c r="RFU75" s="69"/>
      <c r="RFV75" s="69"/>
      <c r="RFW75" s="69"/>
      <c r="RFX75" s="69"/>
      <c r="RFY75" s="69"/>
      <c r="RFZ75" s="69"/>
      <c r="RGA75" s="69"/>
      <c r="RGB75" s="69"/>
      <c r="RGC75" s="69"/>
      <c r="RGD75" s="69"/>
      <c r="RGE75" s="69"/>
      <c r="RGF75" s="69"/>
      <c r="RGG75" s="69"/>
      <c r="RGH75" s="69"/>
      <c r="RGI75" s="69"/>
      <c r="RGJ75" s="69"/>
      <c r="RGK75" s="69"/>
      <c r="RGL75" s="69"/>
      <c r="RGM75" s="69"/>
      <c r="RGN75" s="69"/>
      <c r="RGO75" s="69"/>
      <c r="RGP75" s="69"/>
      <c r="RGQ75" s="69"/>
      <c r="RGR75" s="69"/>
      <c r="RGS75" s="69"/>
      <c r="RGT75" s="69"/>
      <c r="RGU75" s="69"/>
      <c r="RGV75" s="69"/>
      <c r="RGW75" s="69"/>
      <c r="RGX75" s="69"/>
      <c r="RGY75" s="69"/>
      <c r="RGZ75" s="69"/>
      <c r="RHA75" s="69"/>
      <c r="RHB75" s="69"/>
      <c r="RHC75" s="69"/>
      <c r="RHD75" s="69"/>
      <c r="RHE75" s="69"/>
      <c r="RHF75" s="69"/>
      <c r="RHG75" s="69"/>
      <c r="RHH75" s="69"/>
      <c r="RHI75" s="69"/>
      <c r="RHJ75" s="69"/>
      <c r="RHK75" s="69"/>
      <c r="RHL75" s="69"/>
      <c r="RHM75" s="69"/>
      <c r="RHN75" s="69"/>
      <c r="RHO75" s="69"/>
      <c r="RHP75" s="69"/>
      <c r="RHQ75" s="69"/>
      <c r="RHR75" s="69"/>
      <c r="RHS75" s="69"/>
      <c r="RHT75" s="69"/>
      <c r="RHU75" s="69"/>
      <c r="RHV75" s="69"/>
      <c r="RHW75" s="69"/>
      <c r="RHX75" s="69"/>
      <c r="RHY75" s="69"/>
      <c r="RHZ75" s="69"/>
      <c r="RIA75" s="69"/>
      <c r="RIB75" s="69"/>
      <c r="RIC75" s="69"/>
      <c r="RID75" s="69"/>
      <c r="RIE75" s="69"/>
      <c r="RIF75" s="69"/>
      <c r="RIG75" s="69"/>
      <c r="RIH75" s="69"/>
      <c r="RII75" s="69"/>
      <c r="RIJ75" s="69"/>
      <c r="RIK75" s="69"/>
      <c r="RIL75" s="69"/>
      <c r="RIM75" s="69"/>
      <c r="RIN75" s="69"/>
      <c r="RIO75" s="69"/>
      <c r="RIP75" s="69"/>
      <c r="RIQ75" s="69"/>
      <c r="RIR75" s="69"/>
      <c r="RIS75" s="69"/>
      <c r="RIT75" s="69"/>
      <c r="RIU75" s="69"/>
      <c r="RIV75" s="69"/>
      <c r="RIW75" s="69"/>
      <c r="RIX75" s="69"/>
      <c r="RIY75" s="69"/>
      <c r="RIZ75" s="69"/>
      <c r="RJA75" s="69"/>
      <c r="RJB75" s="69"/>
      <c r="RJC75" s="69"/>
      <c r="RJD75" s="69"/>
      <c r="RJE75" s="69"/>
      <c r="RJF75" s="69"/>
      <c r="RJG75" s="69"/>
      <c r="RJH75" s="69"/>
      <c r="RJI75" s="69"/>
      <c r="RJJ75" s="69"/>
      <c r="RJK75" s="69"/>
      <c r="RJL75" s="69"/>
      <c r="RJM75" s="69"/>
      <c r="RJN75" s="69"/>
      <c r="RJO75" s="69"/>
      <c r="RJP75" s="69"/>
      <c r="RJQ75" s="69"/>
      <c r="RJR75" s="69"/>
      <c r="RJS75" s="69"/>
      <c r="RJT75" s="69"/>
      <c r="RJU75" s="69"/>
      <c r="RJV75" s="69"/>
      <c r="RJW75" s="69"/>
      <c r="RJX75" s="69"/>
      <c r="RJY75" s="69"/>
      <c r="RJZ75" s="69"/>
      <c r="RKA75" s="69"/>
      <c r="RKB75" s="69"/>
      <c r="RKC75" s="69"/>
      <c r="RKD75" s="69"/>
      <c r="RKE75" s="69"/>
      <c r="RKF75" s="69"/>
      <c r="RKG75" s="69"/>
      <c r="RKH75" s="69"/>
      <c r="RKI75" s="69"/>
      <c r="RKJ75" s="69"/>
      <c r="RKK75" s="69"/>
      <c r="RKL75" s="69"/>
      <c r="RKM75" s="69"/>
      <c r="RKN75" s="69"/>
      <c r="RKO75" s="69"/>
      <c r="RKP75" s="69"/>
      <c r="RKQ75" s="69"/>
      <c r="RKR75" s="69"/>
      <c r="RKS75" s="69"/>
      <c r="RKT75" s="69"/>
      <c r="RKU75" s="69"/>
      <c r="RKV75" s="69"/>
      <c r="RKW75" s="69"/>
      <c r="RKX75" s="69"/>
      <c r="RKY75" s="69"/>
      <c r="RKZ75" s="69"/>
      <c r="RLA75" s="69"/>
      <c r="RLB75" s="69"/>
      <c r="RLC75" s="69"/>
      <c r="RLD75" s="69"/>
      <c r="RLE75" s="69"/>
      <c r="RLF75" s="69"/>
      <c r="RLG75" s="69"/>
      <c r="RLH75" s="69"/>
      <c r="RLI75" s="69"/>
      <c r="RLJ75" s="69"/>
      <c r="RLK75" s="69"/>
      <c r="RLL75" s="69"/>
      <c r="RLM75" s="69"/>
      <c r="RLN75" s="69"/>
      <c r="RLO75" s="69"/>
      <c r="RLP75" s="69"/>
      <c r="RLQ75" s="69"/>
      <c r="RLR75" s="69"/>
      <c r="RLS75" s="69"/>
      <c r="RLT75" s="69"/>
      <c r="RLU75" s="69"/>
      <c r="RLV75" s="69"/>
      <c r="RLW75" s="69"/>
      <c r="RLX75" s="69"/>
      <c r="RLY75" s="69"/>
      <c r="RLZ75" s="69"/>
      <c r="RMA75" s="69"/>
      <c r="RMB75" s="69"/>
      <c r="RMC75" s="69"/>
      <c r="RMD75" s="69"/>
      <c r="RME75" s="69"/>
      <c r="RMF75" s="69"/>
      <c r="RMG75" s="69"/>
      <c r="RMH75" s="69"/>
      <c r="RMI75" s="69"/>
      <c r="RMJ75" s="69"/>
      <c r="RMK75" s="69"/>
      <c r="RML75" s="69"/>
      <c r="RMM75" s="69"/>
      <c r="RMN75" s="69"/>
      <c r="RMO75" s="69"/>
      <c r="RMP75" s="69"/>
      <c r="RMQ75" s="69"/>
      <c r="RMR75" s="69"/>
      <c r="RMS75" s="69"/>
      <c r="RMT75" s="69"/>
      <c r="RMU75" s="69"/>
      <c r="RMV75" s="69"/>
      <c r="RMW75" s="69"/>
      <c r="RMX75" s="69"/>
      <c r="RMY75" s="69"/>
      <c r="RMZ75" s="69"/>
      <c r="RNA75" s="69"/>
      <c r="RNB75" s="69"/>
      <c r="RNC75" s="69"/>
      <c r="RND75" s="69"/>
      <c r="RNE75" s="69"/>
      <c r="RNF75" s="69"/>
      <c r="RNG75" s="69"/>
      <c r="RNH75" s="69"/>
      <c r="RNI75" s="69"/>
      <c r="RNJ75" s="69"/>
      <c r="RNK75" s="69"/>
      <c r="RNL75" s="69"/>
      <c r="RNM75" s="69"/>
      <c r="RNN75" s="69"/>
      <c r="RNO75" s="69"/>
      <c r="RNP75" s="69"/>
      <c r="RNQ75" s="69"/>
      <c r="RNR75" s="69"/>
      <c r="RNS75" s="69"/>
      <c r="RNT75" s="69"/>
      <c r="RNU75" s="69"/>
      <c r="RNV75" s="69"/>
      <c r="RNW75" s="69"/>
      <c r="RNX75" s="69"/>
      <c r="RNY75" s="69"/>
      <c r="RNZ75" s="69"/>
      <c r="ROA75" s="69"/>
      <c r="ROB75" s="69"/>
      <c r="ROC75" s="69"/>
      <c r="ROD75" s="69"/>
      <c r="ROE75" s="69"/>
      <c r="ROF75" s="69"/>
      <c r="ROG75" s="69"/>
      <c r="ROH75" s="69"/>
      <c r="ROI75" s="69"/>
      <c r="ROJ75" s="69"/>
      <c r="ROK75" s="69"/>
      <c r="ROL75" s="69"/>
      <c r="ROM75" s="69"/>
      <c r="RON75" s="69"/>
      <c r="ROO75" s="69"/>
      <c r="ROP75" s="69"/>
      <c r="ROQ75" s="69"/>
      <c r="ROR75" s="69"/>
      <c r="ROS75" s="69"/>
      <c r="ROT75" s="69"/>
      <c r="ROU75" s="69"/>
      <c r="ROV75" s="69"/>
      <c r="ROW75" s="69"/>
      <c r="ROX75" s="69"/>
      <c r="ROY75" s="69"/>
      <c r="ROZ75" s="69"/>
      <c r="RPA75" s="69"/>
      <c r="RPB75" s="69"/>
      <c r="RPC75" s="69"/>
      <c r="RPD75" s="69"/>
      <c r="RPE75" s="69"/>
      <c r="RPF75" s="69"/>
      <c r="RPG75" s="69"/>
      <c r="RPH75" s="69"/>
      <c r="RPI75" s="69"/>
      <c r="RPJ75" s="69"/>
      <c r="RPK75" s="69"/>
      <c r="RPL75" s="69"/>
      <c r="RPM75" s="69"/>
      <c r="RPN75" s="69"/>
      <c r="RPO75" s="69"/>
      <c r="RPP75" s="69"/>
      <c r="RPQ75" s="69"/>
      <c r="RPR75" s="69"/>
      <c r="RPS75" s="69"/>
      <c r="RPT75" s="69"/>
      <c r="RPU75" s="69"/>
      <c r="RPV75" s="69"/>
      <c r="RPW75" s="69"/>
      <c r="RPX75" s="69"/>
      <c r="RPY75" s="69"/>
      <c r="RPZ75" s="69"/>
      <c r="RQA75" s="69"/>
      <c r="RQB75" s="69"/>
      <c r="RQC75" s="69"/>
      <c r="RQD75" s="69"/>
      <c r="RQE75" s="69"/>
      <c r="RQF75" s="69"/>
      <c r="RQG75" s="69"/>
      <c r="RQH75" s="69"/>
      <c r="RQI75" s="69"/>
      <c r="RQJ75" s="69"/>
      <c r="RQK75" s="69"/>
      <c r="RQL75" s="69"/>
      <c r="RQM75" s="69"/>
      <c r="RQN75" s="69"/>
      <c r="RQO75" s="69"/>
      <c r="RQP75" s="69"/>
      <c r="RQQ75" s="69"/>
      <c r="RQR75" s="69"/>
      <c r="RQS75" s="69"/>
      <c r="RQT75" s="69"/>
      <c r="RQU75" s="69"/>
      <c r="RQV75" s="69"/>
      <c r="RQW75" s="69"/>
      <c r="RQX75" s="69"/>
      <c r="RQY75" s="69"/>
      <c r="RQZ75" s="69"/>
      <c r="RRA75" s="69"/>
      <c r="RRB75" s="69"/>
      <c r="RRC75" s="69"/>
      <c r="RRD75" s="69"/>
      <c r="RRE75" s="69"/>
      <c r="RRF75" s="69"/>
      <c r="RRG75" s="69"/>
      <c r="RRH75" s="69"/>
      <c r="RRI75" s="69"/>
      <c r="RRJ75" s="69"/>
      <c r="RRK75" s="69"/>
      <c r="RRL75" s="69"/>
      <c r="RRM75" s="69"/>
      <c r="RRN75" s="69"/>
      <c r="RRO75" s="69"/>
      <c r="RRP75" s="69"/>
      <c r="RRQ75" s="69"/>
      <c r="RRR75" s="69"/>
      <c r="RRS75" s="69"/>
      <c r="RRT75" s="69"/>
      <c r="RRU75" s="69"/>
      <c r="RRV75" s="69"/>
      <c r="RRW75" s="69"/>
      <c r="RRX75" s="69"/>
      <c r="RRY75" s="69"/>
      <c r="RRZ75" s="69"/>
      <c r="RSA75" s="69"/>
      <c r="RSB75" s="69"/>
      <c r="RSC75" s="69"/>
      <c r="RSD75" s="69"/>
      <c r="RSE75" s="69"/>
      <c r="RSF75" s="69"/>
      <c r="RSG75" s="69"/>
      <c r="RSH75" s="69"/>
      <c r="RSI75" s="69"/>
      <c r="RSJ75" s="69"/>
      <c r="RSK75" s="69"/>
      <c r="RSL75" s="69"/>
      <c r="RSM75" s="69"/>
      <c r="RSN75" s="69"/>
      <c r="RSO75" s="69"/>
      <c r="RSP75" s="69"/>
      <c r="RSQ75" s="69"/>
      <c r="RSR75" s="69"/>
      <c r="RSS75" s="69"/>
      <c r="RST75" s="69"/>
      <c r="RSU75" s="69"/>
      <c r="RSV75" s="69"/>
      <c r="RSW75" s="69"/>
      <c r="RSX75" s="69"/>
      <c r="RSY75" s="69"/>
      <c r="RSZ75" s="69"/>
      <c r="RTA75" s="69"/>
      <c r="RTB75" s="69"/>
      <c r="RTC75" s="69"/>
      <c r="RTD75" s="69"/>
      <c r="RTE75" s="69"/>
      <c r="RTF75" s="69"/>
      <c r="RTG75" s="69"/>
      <c r="RTH75" s="69"/>
      <c r="RTI75" s="69"/>
      <c r="RTJ75" s="69"/>
      <c r="RTK75" s="69"/>
      <c r="RTL75" s="69"/>
      <c r="RTM75" s="69"/>
      <c r="RTN75" s="69"/>
      <c r="RTO75" s="69"/>
      <c r="RTP75" s="69"/>
      <c r="RTQ75" s="69"/>
      <c r="RTR75" s="69"/>
      <c r="RTS75" s="69"/>
      <c r="RTT75" s="69"/>
      <c r="RTU75" s="69"/>
      <c r="RTV75" s="69"/>
      <c r="RTW75" s="69"/>
      <c r="RTX75" s="69"/>
      <c r="RTY75" s="69"/>
      <c r="RTZ75" s="69"/>
      <c r="RUA75" s="69"/>
      <c r="RUB75" s="69"/>
      <c r="RUC75" s="69"/>
      <c r="RUD75" s="69"/>
      <c r="RUE75" s="69"/>
      <c r="RUF75" s="69"/>
      <c r="RUG75" s="69"/>
      <c r="RUH75" s="69"/>
      <c r="RUI75" s="69"/>
      <c r="RUJ75" s="69"/>
      <c r="RUK75" s="69"/>
      <c r="RUL75" s="69"/>
      <c r="RUM75" s="69"/>
      <c r="RUN75" s="69"/>
      <c r="RUO75" s="69"/>
      <c r="RUP75" s="69"/>
      <c r="RUQ75" s="69"/>
      <c r="RUR75" s="69"/>
      <c r="RUS75" s="69"/>
      <c r="RUT75" s="69"/>
      <c r="RUU75" s="69"/>
      <c r="RUV75" s="69"/>
      <c r="RUW75" s="69"/>
      <c r="RUX75" s="69"/>
      <c r="RUY75" s="69"/>
      <c r="RUZ75" s="69"/>
      <c r="RVA75" s="69"/>
      <c r="RVB75" s="69"/>
      <c r="RVC75" s="69"/>
      <c r="RVD75" s="69"/>
      <c r="RVE75" s="69"/>
      <c r="RVF75" s="69"/>
      <c r="RVG75" s="69"/>
      <c r="RVH75" s="69"/>
      <c r="RVI75" s="69"/>
      <c r="RVJ75" s="69"/>
      <c r="RVK75" s="69"/>
      <c r="RVL75" s="69"/>
      <c r="RVM75" s="69"/>
      <c r="RVN75" s="69"/>
      <c r="RVO75" s="69"/>
      <c r="RVP75" s="69"/>
      <c r="RVQ75" s="69"/>
      <c r="RVR75" s="69"/>
      <c r="RVS75" s="69"/>
      <c r="RVT75" s="69"/>
      <c r="RVU75" s="69"/>
      <c r="RVV75" s="69"/>
      <c r="RVW75" s="69"/>
      <c r="RVX75" s="69"/>
      <c r="RVY75" s="69"/>
      <c r="RVZ75" s="69"/>
      <c r="RWA75" s="69"/>
      <c r="RWB75" s="69"/>
      <c r="RWC75" s="69"/>
      <c r="RWD75" s="69"/>
      <c r="RWE75" s="69"/>
      <c r="RWF75" s="69"/>
      <c r="RWG75" s="69"/>
      <c r="RWH75" s="69"/>
      <c r="RWI75" s="69"/>
      <c r="RWJ75" s="69"/>
      <c r="RWK75" s="69"/>
      <c r="RWL75" s="69"/>
      <c r="RWM75" s="69"/>
      <c r="RWN75" s="69"/>
      <c r="RWO75" s="69"/>
      <c r="RWP75" s="69"/>
      <c r="RWQ75" s="69"/>
      <c r="RWR75" s="69"/>
      <c r="RWS75" s="69"/>
      <c r="RWT75" s="69"/>
      <c r="RWU75" s="69"/>
      <c r="RWV75" s="69"/>
      <c r="RWW75" s="69"/>
      <c r="RWX75" s="69"/>
      <c r="RWY75" s="69"/>
      <c r="RWZ75" s="69"/>
      <c r="RXA75" s="69"/>
      <c r="RXB75" s="69"/>
      <c r="RXC75" s="69"/>
      <c r="RXD75" s="69"/>
      <c r="RXE75" s="69"/>
      <c r="RXF75" s="69"/>
      <c r="RXG75" s="69"/>
      <c r="RXH75" s="69"/>
      <c r="RXI75" s="69"/>
      <c r="RXJ75" s="69"/>
      <c r="RXK75" s="69"/>
      <c r="RXL75" s="69"/>
      <c r="RXM75" s="69"/>
      <c r="RXN75" s="69"/>
      <c r="RXO75" s="69"/>
      <c r="RXP75" s="69"/>
      <c r="RXQ75" s="69"/>
      <c r="RXR75" s="69"/>
      <c r="RXS75" s="69"/>
      <c r="RXT75" s="69"/>
      <c r="RXU75" s="69"/>
      <c r="RXV75" s="69"/>
      <c r="RXW75" s="69"/>
      <c r="RXX75" s="69"/>
      <c r="RXY75" s="69"/>
      <c r="RXZ75" s="69"/>
      <c r="RYA75" s="69"/>
      <c r="RYB75" s="69"/>
      <c r="RYC75" s="69"/>
      <c r="RYD75" s="69"/>
      <c r="RYE75" s="69"/>
      <c r="RYF75" s="69"/>
      <c r="RYG75" s="69"/>
      <c r="RYH75" s="69"/>
      <c r="RYI75" s="69"/>
      <c r="RYJ75" s="69"/>
      <c r="RYK75" s="69"/>
      <c r="RYL75" s="69"/>
      <c r="RYM75" s="69"/>
      <c r="RYN75" s="69"/>
      <c r="RYO75" s="69"/>
      <c r="RYP75" s="69"/>
      <c r="RYQ75" s="69"/>
      <c r="RYR75" s="69"/>
      <c r="RYS75" s="69"/>
      <c r="RYT75" s="69"/>
      <c r="RYU75" s="69"/>
      <c r="RYV75" s="69"/>
      <c r="RYW75" s="69"/>
      <c r="RYX75" s="69"/>
      <c r="RYY75" s="69"/>
      <c r="RYZ75" s="69"/>
      <c r="RZA75" s="69"/>
      <c r="RZB75" s="69"/>
      <c r="RZC75" s="69"/>
      <c r="RZD75" s="69"/>
      <c r="RZE75" s="69"/>
      <c r="RZF75" s="69"/>
      <c r="RZG75" s="69"/>
      <c r="RZH75" s="69"/>
      <c r="RZI75" s="69"/>
      <c r="RZJ75" s="69"/>
      <c r="RZK75" s="69"/>
      <c r="RZL75" s="69"/>
      <c r="RZM75" s="69"/>
      <c r="RZN75" s="69"/>
      <c r="RZO75" s="69"/>
      <c r="RZP75" s="69"/>
      <c r="RZQ75" s="69"/>
      <c r="RZR75" s="69"/>
      <c r="RZS75" s="69"/>
      <c r="RZT75" s="69"/>
      <c r="RZU75" s="69"/>
      <c r="RZV75" s="69"/>
      <c r="RZW75" s="69"/>
      <c r="RZX75" s="69"/>
      <c r="RZY75" s="69"/>
      <c r="RZZ75" s="69"/>
      <c r="SAA75" s="69"/>
      <c r="SAB75" s="69"/>
      <c r="SAC75" s="69"/>
      <c r="SAD75" s="69"/>
      <c r="SAE75" s="69"/>
      <c r="SAF75" s="69"/>
      <c r="SAG75" s="69"/>
      <c r="SAH75" s="69"/>
      <c r="SAI75" s="69"/>
      <c r="SAJ75" s="69"/>
      <c r="SAK75" s="69"/>
      <c r="SAL75" s="69"/>
      <c r="SAM75" s="69"/>
      <c r="SAN75" s="69"/>
      <c r="SAO75" s="69"/>
      <c r="SAP75" s="69"/>
      <c r="SAQ75" s="69"/>
      <c r="SAR75" s="69"/>
      <c r="SAS75" s="69"/>
      <c r="SAT75" s="69"/>
      <c r="SAU75" s="69"/>
      <c r="SAV75" s="69"/>
      <c r="SAW75" s="69"/>
      <c r="SAX75" s="69"/>
      <c r="SAY75" s="69"/>
      <c r="SAZ75" s="69"/>
      <c r="SBA75" s="69"/>
      <c r="SBB75" s="69"/>
      <c r="SBC75" s="69"/>
      <c r="SBD75" s="69"/>
      <c r="SBE75" s="69"/>
      <c r="SBF75" s="69"/>
      <c r="SBG75" s="69"/>
      <c r="SBH75" s="69"/>
      <c r="SBI75" s="69"/>
      <c r="SBJ75" s="69"/>
      <c r="SBK75" s="69"/>
      <c r="SBL75" s="69"/>
      <c r="SBM75" s="69"/>
      <c r="SBN75" s="69"/>
      <c r="SBO75" s="69"/>
      <c r="SBP75" s="69"/>
      <c r="SBQ75" s="69"/>
      <c r="SBR75" s="69"/>
      <c r="SBS75" s="69"/>
      <c r="SBT75" s="69"/>
      <c r="SBU75" s="69"/>
      <c r="SBV75" s="69"/>
      <c r="SBW75" s="69"/>
      <c r="SBX75" s="69"/>
      <c r="SBY75" s="69"/>
      <c r="SBZ75" s="69"/>
      <c r="SCA75" s="69"/>
      <c r="SCB75" s="69"/>
      <c r="SCC75" s="69"/>
      <c r="SCD75" s="69"/>
      <c r="SCE75" s="69"/>
      <c r="SCF75" s="69"/>
      <c r="SCG75" s="69"/>
      <c r="SCH75" s="69"/>
      <c r="SCI75" s="69"/>
      <c r="SCJ75" s="69"/>
      <c r="SCK75" s="69"/>
      <c r="SCL75" s="69"/>
      <c r="SCM75" s="69"/>
      <c r="SCN75" s="69"/>
      <c r="SCO75" s="69"/>
      <c r="SCP75" s="69"/>
      <c r="SCQ75" s="69"/>
      <c r="SCR75" s="69"/>
      <c r="SCS75" s="69"/>
      <c r="SCT75" s="69"/>
      <c r="SCU75" s="69"/>
      <c r="SCV75" s="69"/>
      <c r="SCW75" s="69"/>
      <c r="SCX75" s="69"/>
      <c r="SCY75" s="69"/>
      <c r="SCZ75" s="69"/>
      <c r="SDA75" s="69"/>
      <c r="SDB75" s="69"/>
      <c r="SDC75" s="69"/>
      <c r="SDD75" s="69"/>
      <c r="SDE75" s="69"/>
      <c r="SDF75" s="69"/>
      <c r="SDG75" s="69"/>
      <c r="SDH75" s="69"/>
      <c r="SDI75" s="69"/>
      <c r="SDJ75" s="69"/>
      <c r="SDK75" s="69"/>
      <c r="SDL75" s="69"/>
      <c r="SDM75" s="69"/>
      <c r="SDN75" s="69"/>
      <c r="SDO75" s="69"/>
      <c r="SDP75" s="69"/>
      <c r="SDQ75" s="69"/>
      <c r="SDR75" s="69"/>
      <c r="SDS75" s="69"/>
      <c r="SDT75" s="69"/>
      <c r="SDU75" s="69"/>
      <c r="SDV75" s="69"/>
      <c r="SDW75" s="69"/>
      <c r="SDX75" s="69"/>
      <c r="SDY75" s="69"/>
      <c r="SDZ75" s="69"/>
      <c r="SEA75" s="69"/>
      <c r="SEB75" s="69"/>
      <c r="SEC75" s="69"/>
      <c r="SED75" s="69"/>
      <c r="SEE75" s="69"/>
      <c r="SEF75" s="69"/>
      <c r="SEG75" s="69"/>
      <c r="SEH75" s="69"/>
      <c r="SEI75" s="69"/>
      <c r="SEJ75" s="69"/>
      <c r="SEK75" s="69"/>
      <c r="SEL75" s="69"/>
      <c r="SEM75" s="69"/>
      <c r="SEN75" s="69"/>
      <c r="SEO75" s="69"/>
      <c r="SEP75" s="69"/>
      <c r="SEQ75" s="69"/>
      <c r="SER75" s="69"/>
      <c r="SES75" s="69"/>
      <c r="SET75" s="69"/>
      <c r="SEU75" s="69"/>
      <c r="SEV75" s="69"/>
      <c r="SEW75" s="69"/>
      <c r="SEX75" s="69"/>
      <c r="SEY75" s="69"/>
      <c r="SEZ75" s="69"/>
      <c r="SFA75" s="69"/>
      <c r="SFB75" s="69"/>
      <c r="SFC75" s="69"/>
      <c r="SFD75" s="69"/>
      <c r="SFE75" s="69"/>
      <c r="SFF75" s="69"/>
      <c r="SFG75" s="69"/>
      <c r="SFH75" s="69"/>
      <c r="SFI75" s="69"/>
      <c r="SFJ75" s="69"/>
      <c r="SFK75" s="69"/>
      <c r="SFL75" s="69"/>
      <c r="SFM75" s="69"/>
      <c r="SFN75" s="69"/>
      <c r="SFO75" s="69"/>
      <c r="SFP75" s="69"/>
      <c r="SFQ75" s="69"/>
      <c r="SFR75" s="69"/>
      <c r="SFS75" s="69"/>
      <c r="SFT75" s="69"/>
      <c r="SFU75" s="69"/>
      <c r="SFV75" s="69"/>
      <c r="SFW75" s="69"/>
      <c r="SFX75" s="69"/>
      <c r="SFY75" s="69"/>
      <c r="SFZ75" s="69"/>
      <c r="SGA75" s="69"/>
      <c r="SGB75" s="69"/>
      <c r="SGC75" s="69"/>
      <c r="SGD75" s="69"/>
      <c r="SGE75" s="69"/>
      <c r="SGF75" s="69"/>
      <c r="SGG75" s="69"/>
      <c r="SGH75" s="69"/>
      <c r="SGI75" s="69"/>
      <c r="SGJ75" s="69"/>
      <c r="SGK75" s="69"/>
      <c r="SGL75" s="69"/>
      <c r="SGM75" s="69"/>
      <c r="SGN75" s="69"/>
      <c r="SGO75" s="69"/>
      <c r="SGP75" s="69"/>
      <c r="SGQ75" s="69"/>
      <c r="SGR75" s="69"/>
      <c r="SGS75" s="69"/>
      <c r="SGT75" s="69"/>
      <c r="SGU75" s="69"/>
      <c r="SGV75" s="69"/>
      <c r="SGW75" s="69"/>
      <c r="SGX75" s="69"/>
      <c r="SGY75" s="69"/>
      <c r="SGZ75" s="69"/>
      <c r="SHA75" s="69"/>
      <c r="SHB75" s="69"/>
      <c r="SHC75" s="69"/>
      <c r="SHD75" s="69"/>
      <c r="SHE75" s="69"/>
      <c r="SHF75" s="69"/>
      <c r="SHG75" s="69"/>
      <c r="SHH75" s="69"/>
      <c r="SHI75" s="69"/>
      <c r="SHJ75" s="69"/>
      <c r="SHK75" s="69"/>
      <c r="SHL75" s="69"/>
      <c r="SHM75" s="69"/>
      <c r="SHN75" s="69"/>
      <c r="SHO75" s="69"/>
      <c r="SHP75" s="69"/>
      <c r="SHQ75" s="69"/>
      <c r="SHR75" s="69"/>
      <c r="SHS75" s="69"/>
      <c r="SHT75" s="69"/>
      <c r="SHU75" s="69"/>
      <c r="SHV75" s="69"/>
      <c r="SHW75" s="69"/>
      <c r="SHX75" s="69"/>
      <c r="SHY75" s="69"/>
      <c r="SHZ75" s="69"/>
      <c r="SIA75" s="69"/>
      <c r="SIB75" s="69"/>
      <c r="SIC75" s="69"/>
      <c r="SID75" s="69"/>
      <c r="SIE75" s="69"/>
      <c r="SIF75" s="69"/>
      <c r="SIG75" s="69"/>
      <c r="SIH75" s="69"/>
      <c r="SII75" s="69"/>
      <c r="SIJ75" s="69"/>
      <c r="SIK75" s="69"/>
      <c r="SIL75" s="69"/>
      <c r="SIM75" s="69"/>
      <c r="SIN75" s="69"/>
      <c r="SIO75" s="69"/>
      <c r="SIP75" s="69"/>
      <c r="SIQ75" s="69"/>
      <c r="SIR75" s="69"/>
      <c r="SIS75" s="69"/>
      <c r="SIT75" s="69"/>
      <c r="SIU75" s="69"/>
      <c r="SIV75" s="69"/>
      <c r="SIW75" s="69"/>
      <c r="SIX75" s="69"/>
      <c r="SIY75" s="69"/>
      <c r="SIZ75" s="69"/>
      <c r="SJA75" s="69"/>
      <c r="SJB75" s="69"/>
      <c r="SJC75" s="69"/>
      <c r="SJD75" s="69"/>
      <c r="SJE75" s="69"/>
      <c r="SJF75" s="69"/>
      <c r="SJG75" s="69"/>
      <c r="SJH75" s="69"/>
      <c r="SJI75" s="69"/>
      <c r="SJJ75" s="69"/>
      <c r="SJK75" s="69"/>
      <c r="SJL75" s="69"/>
      <c r="SJM75" s="69"/>
      <c r="SJN75" s="69"/>
      <c r="SJO75" s="69"/>
      <c r="SJP75" s="69"/>
      <c r="SJQ75" s="69"/>
      <c r="SJR75" s="69"/>
      <c r="SJS75" s="69"/>
      <c r="SJT75" s="69"/>
      <c r="SJU75" s="69"/>
      <c r="SJV75" s="69"/>
      <c r="SJW75" s="69"/>
      <c r="SJX75" s="69"/>
      <c r="SJY75" s="69"/>
      <c r="SJZ75" s="69"/>
      <c r="SKA75" s="69"/>
      <c r="SKB75" s="69"/>
      <c r="SKC75" s="69"/>
      <c r="SKD75" s="69"/>
      <c r="SKE75" s="69"/>
      <c r="SKF75" s="69"/>
      <c r="SKG75" s="69"/>
      <c r="SKH75" s="69"/>
      <c r="SKI75" s="69"/>
      <c r="SKJ75" s="69"/>
      <c r="SKK75" s="69"/>
      <c r="SKL75" s="69"/>
      <c r="SKM75" s="69"/>
      <c r="SKN75" s="69"/>
      <c r="SKO75" s="69"/>
      <c r="SKP75" s="69"/>
      <c r="SKQ75" s="69"/>
      <c r="SKR75" s="69"/>
      <c r="SKS75" s="69"/>
      <c r="SKT75" s="69"/>
      <c r="SKU75" s="69"/>
      <c r="SKV75" s="69"/>
      <c r="SKW75" s="69"/>
      <c r="SKX75" s="69"/>
      <c r="SKY75" s="69"/>
      <c r="SKZ75" s="69"/>
      <c r="SLA75" s="69"/>
      <c r="SLB75" s="69"/>
      <c r="SLC75" s="69"/>
      <c r="SLD75" s="69"/>
      <c r="SLE75" s="69"/>
      <c r="SLF75" s="69"/>
      <c r="SLG75" s="69"/>
      <c r="SLH75" s="69"/>
      <c r="SLI75" s="69"/>
      <c r="SLJ75" s="69"/>
      <c r="SLK75" s="69"/>
      <c r="SLL75" s="69"/>
      <c r="SLM75" s="69"/>
      <c r="SLN75" s="69"/>
      <c r="SLO75" s="69"/>
      <c r="SLP75" s="69"/>
      <c r="SLQ75" s="69"/>
      <c r="SLR75" s="69"/>
      <c r="SLS75" s="69"/>
      <c r="SLT75" s="69"/>
      <c r="SLU75" s="69"/>
      <c r="SLV75" s="69"/>
      <c r="SLW75" s="69"/>
      <c r="SLX75" s="69"/>
      <c r="SLY75" s="69"/>
      <c r="SLZ75" s="69"/>
      <c r="SMA75" s="69"/>
      <c r="SMB75" s="69"/>
      <c r="SMC75" s="69"/>
      <c r="SMD75" s="69"/>
      <c r="SME75" s="69"/>
      <c r="SMF75" s="69"/>
      <c r="SMG75" s="69"/>
      <c r="SMH75" s="69"/>
      <c r="SMI75" s="69"/>
      <c r="SMJ75" s="69"/>
      <c r="SMK75" s="69"/>
      <c r="SML75" s="69"/>
      <c r="SMM75" s="69"/>
      <c r="SMN75" s="69"/>
      <c r="SMO75" s="69"/>
      <c r="SMP75" s="69"/>
      <c r="SMQ75" s="69"/>
      <c r="SMR75" s="69"/>
      <c r="SMS75" s="69"/>
      <c r="SMT75" s="69"/>
      <c r="SMU75" s="69"/>
      <c r="SMV75" s="69"/>
      <c r="SMW75" s="69"/>
      <c r="SMX75" s="69"/>
      <c r="SMY75" s="69"/>
      <c r="SMZ75" s="69"/>
      <c r="SNA75" s="69"/>
      <c r="SNB75" s="69"/>
      <c r="SNC75" s="69"/>
      <c r="SND75" s="69"/>
      <c r="SNE75" s="69"/>
      <c r="SNF75" s="69"/>
      <c r="SNG75" s="69"/>
      <c r="SNH75" s="69"/>
      <c r="SNI75" s="69"/>
      <c r="SNJ75" s="69"/>
      <c r="SNK75" s="69"/>
      <c r="SNL75" s="69"/>
      <c r="SNM75" s="69"/>
      <c r="SNN75" s="69"/>
      <c r="SNO75" s="69"/>
      <c r="SNP75" s="69"/>
      <c r="SNQ75" s="69"/>
      <c r="SNR75" s="69"/>
      <c r="SNS75" s="69"/>
      <c r="SNT75" s="69"/>
      <c r="SNU75" s="69"/>
      <c r="SNV75" s="69"/>
      <c r="SNW75" s="69"/>
      <c r="SNX75" s="69"/>
      <c r="SNY75" s="69"/>
      <c r="SNZ75" s="69"/>
      <c r="SOA75" s="69"/>
      <c r="SOB75" s="69"/>
      <c r="SOC75" s="69"/>
      <c r="SOD75" s="69"/>
      <c r="SOE75" s="69"/>
      <c r="SOF75" s="69"/>
      <c r="SOG75" s="69"/>
      <c r="SOH75" s="69"/>
      <c r="SOI75" s="69"/>
      <c r="SOJ75" s="69"/>
      <c r="SOK75" s="69"/>
      <c r="SOL75" s="69"/>
      <c r="SOM75" s="69"/>
      <c r="SON75" s="69"/>
      <c r="SOO75" s="69"/>
      <c r="SOP75" s="69"/>
      <c r="SOQ75" s="69"/>
      <c r="SOR75" s="69"/>
      <c r="SOS75" s="69"/>
      <c r="SOT75" s="69"/>
      <c r="SOU75" s="69"/>
      <c r="SOV75" s="69"/>
      <c r="SOW75" s="69"/>
      <c r="SOX75" s="69"/>
      <c r="SOY75" s="69"/>
      <c r="SOZ75" s="69"/>
      <c r="SPA75" s="69"/>
      <c r="SPB75" s="69"/>
      <c r="SPC75" s="69"/>
      <c r="SPD75" s="69"/>
      <c r="SPE75" s="69"/>
      <c r="SPF75" s="69"/>
      <c r="SPG75" s="69"/>
      <c r="SPH75" s="69"/>
      <c r="SPI75" s="69"/>
      <c r="SPJ75" s="69"/>
      <c r="SPK75" s="69"/>
      <c r="SPL75" s="69"/>
      <c r="SPM75" s="69"/>
      <c r="SPN75" s="69"/>
      <c r="SPO75" s="69"/>
      <c r="SPP75" s="69"/>
      <c r="SPQ75" s="69"/>
      <c r="SPR75" s="69"/>
      <c r="SPS75" s="69"/>
      <c r="SPT75" s="69"/>
      <c r="SPU75" s="69"/>
      <c r="SPV75" s="69"/>
      <c r="SPW75" s="69"/>
      <c r="SPX75" s="69"/>
      <c r="SPY75" s="69"/>
      <c r="SPZ75" s="69"/>
      <c r="SQA75" s="69"/>
      <c r="SQB75" s="69"/>
      <c r="SQC75" s="69"/>
      <c r="SQD75" s="69"/>
      <c r="SQE75" s="69"/>
      <c r="SQF75" s="69"/>
      <c r="SQG75" s="69"/>
      <c r="SQH75" s="69"/>
      <c r="SQI75" s="69"/>
      <c r="SQJ75" s="69"/>
      <c r="SQK75" s="69"/>
      <c r="SQL75" s="69"/>
      <c r="SQM75" s="69"/>
      <c r="SQN75" s="69"/>
      <c r="SQO75" s="69"/>
      <c r="SQP75" s="69"/>
      <c r="SQQ75" s="69"/>
      <c r="SQR75" s="69"/>
      <c r="SQS75" s="69"/>
      <c r="SQT75" s="69"/>
      <c r="SQU75" s="69"/>
      <c r="SQV75" s="69"/>
      <c r="SQW75" s="69"/>
      <c r="SQX75" s="69"/>
      <c r="SQY75" s="69"/>
      <c r="SQZ75" s="69"/>
      <c r="SRA75" s="69"/>
      <c r="SRB75" s="69"/>
      <c r="SRC75" s="69"/>
      <c r="SRD75" s="69"/>
      <c r="SRE75" s="69"/>
      <c r="SRF75" s="69"/>
      <c r="SRG75" s="69"/>
      <c r="SRH75" s="69"/>
      <c r="SRI75" s="69"/>
      <c r="SRJ75" s="69"/>
      <c r="SRK75" s="69"/>
      <c r="SRL75" s="69"/>
      <c r="SRM75" s="69"/>
      <c r="SRN75" s="69"/>
      <c r="SRO75" s="69"/>
      <c r="SRP75" s="69"/>
      <c r="SRQ75" s="69"/>
      <c r="SRR75" s="69"/>
      <c r="SRS75" s="69"/>
      <c r="SRT75" s="69"/>
      <c r="SRU75" s="69"/>
      <c r="SRV75" s="69"/>
      <c r="SRW75" s="69"/>
      <c r="SRX75" s="69"/>
      <c r="SRY75" s="69"/>
      <c r="SRZ75" s="69"/>
      <c r="SSA75" s="69"/>
      <c r="SSB75" s="69"/>
      <c r="SSC75" s="69"/>
      <c r="SSD75" s="69"/>
      <c r="SSE75" s="69"/>
      <c r="SSF75" s="69"/>
      <c r="SSG75" s="69"/>
      <c r="SSH75" s="69"/>
      <c r="SSI75" s="69"/>
      <c r="SSJ75" s="69"/>
      <c r="SSK75" s="69"/>
      <c r="SSL75" s="69"/>
      <c r="SSM75" s="69"/>
      <c r="SSN75" s="69"/>
      <c r="SSO75" s="69"/>
      <c r="SSP75" s="69"/>
      <c r="SSQ75" s="69"/>
      <c r="SSR75" s="69"/>
      <c r="SSS75" s="69"/>
      <c r="SST75" s="69"/>
      <c r="SSU75" s="69"/>
      <c r="SSV75" s="69"/>
      <c r="SSW75" s="69"/>
      <c r="SSX75" s="69"/>
      <c r="SSY75" s="69"/>
      <c r="SSZ75" s="69"/>
      <c r="STA75" s="69"/>
      <c r="STB75" s="69"/>
      <c r="STC75" s="69"/>
      <c r="STD75" s="69"/>
      <c r="STE75" s="69"/>
      <c r="STF75" s="69"/>
      <c r="STG75" s="69"/>
      <c r="STH75" s="69"/>
      <c r="STI75" s="69"/>
      <c r="STJ75" s="69"/>
      <c r="STK75" s="69"/>
      <c r="STL75" s="69"/>
      <c r="STM75" s="69"/>
      <c r="STN75" s="69"/>
      <c r="STO75" s="69"/>
      <c r="STP75" s="69"/>
      <c r="STQ75" s="69"/>
      <c r="STR75" s="69"/>
      <c r="STS75" s="69"/>
      <c r="STT75" s="69"/>
      <c r="STU75" s="69"/>
      <c r="STV75" s="69"/>
      <c r="STW75" s="69"/>
      <c r="STX75" s="69"/>
      <c r="STY75" s="69"/>
      <c r="STZ75" s="69"/>
      <c r="SUA75" s="69"/>
      <c r="SUB75" s="69"/>
      <c r="SUC75" s="69"/>
      <c r="SUD75" s="69"/>
      <c r="SUE75" s="69"/>
      <c r="SUF75" s="69"/>
      <c r="SUG75" s="69"/>
      <c r="SUH75" s="69"/>
      <c r="SUI75" s="69"/>
      <c r="SUJ75" s="69"/>
      <c r="SUK75" s="69"/>
      <c r="SUL75" s="69"/>
      <c r="SUM75" s="69"/>
      <c r="SUN75" s="69"/>
      <c r="SUO75" s="69"/>
      <c r="SUP75" s="69"/>
      <c r="SUQ75" s="69"/>
      <c r="SUR75" s="69"/>
      <c r="SUS75" s="69"/>
      <c r="SUT75" s="69"/>
      <c r="SUU75" s="69"/>
      <c r="SUV75" s="69"/>
      <c r="SUW75" s="69"/>
      <c r="SUX75" s="69"/>
      <c r="SUY75" s="69"/>
      <c r="SUZ75" s="69"/>
      <c r="SVA75" s="69"/>
      <c r="SVB75" s="69"/>
      <c r="SVC75" s="69"/>
      <c r="SVD75" s="69"/>
      <c r="SVE75" s="69"/>
      <c r="SVF75" s="69"/>
      <c r="SVG75" s="69"/>
      <c r="SVH75" s="69"/>
      <c r="SVI75" s="69"/>
      <c r="SVJ75" s="69"/>
      <c r="SVK75" s="69"/>
      <c r="SVL75" s="69"/>
      <c r="SVM75" s="69"/>
      <c r="SVN75" s="69"/>
      <c r="SVO75" s="69"/>
      <c r="SVP75" s="69"/>
      <c r="SVQ75" s="69"/>
      <c r="SVR75" s="69"/>
      <c r="SVS75" s="69"/>
      <c r="SVT75" s="69"/>
      <c r="SVU75" s="69"/>
      <c r="SVV75" s="69"/>
      <c r="SVW75" s="69"/>
      <c r="SVX75" s="69"/>
      <c r="SVY75" s="69"/>
      <c r="SVZ75" s="69"/>
      <c r="SWA75" s="69"/>
      <c r="SWB75" s="69"/>
      <c r="SWC75" s="69"/>
      <c r="SWD75" s="69"/>
      <c r="SWE75" s="69"/>
      <c r="SWF75" s="69"/>
      <c r="SWG75" s="69"/>
      <c r="SWH75" s="69"/>
      <c r="SWI75" s="69"/>
      <c r="SWJ75" s="69"/>
      <c r="SWK75" s="69"/>
      <c r="SWL75" s="69"/>
      <c r="SWM75" s="69"/>
      <c r="SWN75" s="69"/>
      <c r="SWO75" s="69"/>
      <c r="SWP75" s="69"/>
      <c r="SWQ75" s="69"/>
      <c r="SWR75" s="69"/>
      <c r="SWS75" s="69"/>
      <c r="SWT75" s="69"/>
      <c r="SWU75" s="69"/>
      <c r="SWV75" s="69"/>
      <c r="SWW75" s="69"/>
      <c r="SWX75" s="69"/>
      <c r="SWY75" s="69"/>
      <c r="SWZ75" s="69"/>
      <c r="SXA75" s="69"/>
      <c r="SXB75" s="69"/>
      <c r="SXC75" s="69"/>
      <c r="SXD75" s="69"/>
      <c r="SXE75" s="69"/>
      <c r="SXF75" s="69"/>
      <c r="SXG75" s="69"/>
      <c r="SXH75" s="69"/>
      <c r="SXI75" s="69"/>
      <c r="SXJ75" s="69"/>
      <c r="SXK75" s="69"/>
      <c r="SXL75" s="69"/>
      <c r="SXM75" s="69"/>
      <c r="SXN75" s="69"/>
      <c r="SXO75" s="69"/>
      <c r="SXP75" s="69"/>
      <c r="SXQ75" s="69"/>
      <c r="SXR75" s="69"/>
      <c r="SXS75" s="69"/>
      <c r="SXT75" s="69"/>
      <c r="SXU75" s="69"/>
      <c r="SXV75" s="69"/>
      <c r="SXW75" s="69"/>
      <c r="SXX75" s="69"/>
      <c r="SXY75" s="69"/>
      <c r="SXZ75" s="69"/>
      <c r="SYA75" s="69"/>
      <c r="SYB75" s="69"/>
      <c r="SYC75" s="69"/>
      <c r="SYD75" s="69"/>
      <c r="SYE75" s="69"/>
      <c r="SYF75" s="69"/>
      <c r="SYG75" s="69"/>
      <c r="SYH75" s="69"/>
      <c r="SYI75" s="69"/>
      <c r="SYJ75" s="69"/>
      <c r="SYK75" s="69"/>
      <c r="SYL75" s="69"/>
      <c r="SYM75" s="69"/>
      <c r="SYN75" s="69"/>
      <c r="SYO75" s="69"/>
      <c r="SYP75" s="69"/>
      <c r="SYQ75" s="69"/>
      <c r="SYR75" s="69"/>
      <c r="SYS75" s="69"/>
      <c r="SYT75" s="69"/>
      <c r="SYU75" s="69"/>
      <c r="SYV75" s="69"/>
      <c r="SYW75" s="69"/>
      <c r="SYX75" s="69"/>
      <c r="SYY75" s="69"/>
      <c r="SYZ75" s="69"/>
      <c r="SZA75" s="69"/>
      <c r="SZB75" s="69"/>
      <c r="SZC75" s="69"/>
      <c r="SZD75" s="69"/>
      <c r="SZE75" s="69"/>
      <c r="SZF75" s="69"/>
      <c r="SZG75" s="69"/>
      <c r="SZH75" s="69"/>
      <c r="SZI75" s="69"/>
      <c r="SZJ75" s="69"/>
      <c r="SZK75" s="69"/>
      <c r="SZL75" s="69"/>
      <c r="SZM75" s="69"/>
      <c r="SZN75" s="69"/>
      <c r="SZO75" s="69"/>
      <c r="SZP75" s="69"/>
      <c r="SZQ75" s="69"/>
      <c r="SZR75" s="69"/>
      <c r="SZS75" s="69"/>
      <c r="SZT75" s="69"/>
      <c r="SZU75" s="69"/>
      <c r="SZV75" s="69"/>
      <c r="SZW75" s="69"/>
      <c r="SZX75" s="69"/>
      <c r="SZY75" s="69"/>
      <c r="SZZ75" s="69"/>
      <c r="TAA75" s="69"/>
      <c r="TAB75" s="69"/>
      <c r="TAC75" s="69"/>
      <c r="TAD75" s="69"/>
      <c r="TAE75" s="69"/>
      <c r="TAF75" s="69"/>
      <c r="TAG75" s="69"/>
      <c r="TAH75" s="69"/>
      <c r="TAI75" s="69"/>
      <c r="TAJ75" s="69"/>
      <c r="TAK75" s="69"/>
      <c r="TAL75" s="69"/>
      <c r="TAM75" s="69"/>
      <c r="TAN75" s="69"/>
      <c r="TAO75" s="69"/>
      <c r="TAP75" s="69"/>
      <c r="TAQ75" s="69"/>
      <c r="TAR75" s="69"/>
      <c r="TAS75" s="69"/>
      <c r="TAT75" s="69"/>
      <c r="TAU75" s="69"/>
      <c r="TAV75" s="69"/>
      <c r="TAW75" s="69"/>
      <c r="TAX75" s="69"/>
      <c r="TAY75" s="69"/>
      <c r="TAZ75" s="69"/>
      <c r="TBA75" s="69"/>
      <c r="TBB75" s="69"/>
      <c r="TBC75" s="69"/>
      <c r="TBD75" s="69"/>
      <c r="TBE75" s="69"/>
      <c r="TBF75" s="69"/>
      <c r="TBG75" s="69"/>
      <c r="TBH75" s="69"/>
      <c r="TBI75" s="69"/>
      <c r="TBJ75" s="69"/>
      <c r="TBK75" s="69"/>
      <c r="TBL75" s="69"/>
      <c r="TBM75" s="69"/>
      <c r="TBN75" s="69"/>
      <c r="TBO75" s="69"/>
      <c r="TBP75" s="69"/>
      <c r="TBQ75" s="69"/>
      <c r="TBR75" s="69"/>
      <c r="TBS75" s="69"/>
      <c r="TBT75" s="69"/>
      <c r="TBU75" s="69"/>
      <c r="TBV75" s="69"/>
      <c r="TBW75" s="69"/>
      <c r="TBX75" s="69"/>
      <c r="TBY75" s="69"/>
      <c r="TBZ75" s="69"/>
      <c r="TCA75" s="69"/>
      <c r="TCB75" s="69"/>
      <c r="TCC75" s="69"/>
      <c r="TCD75" s="69"/>
      <c r="TCE75" s="69"/>
      <c r="TCF75" s="69"/>
      <c r="TCG75" s="69"/>
      <c r="TCH75" s="69"/>
      <c r="TCI75" s="69"/>
      <c r="TCJ75" s="69"/>
      <c r="TCK75" s="69"/>
      <c r="TCL75" s="69"/>
      <c r="TCM75" s="69"/>
      <c r="TCN75" s="69"/>
      <c r="TCO75" s="69"/>
      <c r="TCP75" s="69"/>
      <c r="TCQ75" s="69"/>
      <c r="TCR75" s="69"/>
      <c r="TCS75" s="69"/>
      <c r="TCT75" s="69"/>
      <c r="TCU75" s="69"/>
      <c r="TCV75" s="69"/>
      <c r="TCW75" s="69"/>
      <c r="TCX75" s="69"/>
      <c r="TCY75" s="69"/>
      <c r="TCZ75" s="69"/>
      <c r="TDA75" s="69"/>
      <c r="TDB75" s="69"/>
      <c r="TDC75" s="69"/>
      <c r="TDD75" s="69"/>
      <c r="TDE75" s="69"/>
      <c r="TDF75" s="69"/>
      <c r="TDG75" s="69"/>
      <c r="TDH75" s="69"/>
      <c r="TDI75" s="69"/>
      <c r="TDJ75" s="69"/>
      <c r="TDK75" s="69"/>
      <c r="TDL75" s="69"/>
      <c r="TDM75" s="69"/>
      <c r="TDN75" s="69"/>
      <c r="TDO75" s="69"/>
      <c r="TDP75" s="69"/>
      <c r="TDQ75" s="69"/>
      <c r="TDR75" s="69"/>
      <c r="TDS75" s="69"/>
      <c r="TDT75" s="69"/>
      <c r="TDU75" s="69"/>
      <c r="TDV75" s="69"/>
      <c r="TDW75" s="69"/>
      <c r="TDX75" s="69"/>
      <c r="TDY75" s="69"/>
      <c r="TDZ75" s="69"/>
      <c r="TEA75" s="69"/>
      <c r="TEB75" s="69"/>
      <c r="TEC75" s="69"/>
      <c r="TED75" s="69"/>
      <c r="TEE75" s="69"/>
      <c r="TEF75" s="69"/>
      <c r="TEG75" s="69"/>
      <c r="TEH75" s="69"/>
      <c r="TEI75" s="69"/>
      <c r="TEJ75" s="69"/>
      <c r="TEK75" s="69"/>
      <c r="TEL75" s="69"/>
      <c r="TEM75" s="69"/>
      <c r="TEN75" s="69"/>
      <c r="TEO75" s="69"/>
      <c r="TEP75" s="69"/>
      <c r="TEQ75" s="69"/>
      <c r="TER75" s="69"/>
      <c r="TES75" s="69"/>
      <c r="TET75" s="69"/>
      <c r="TEU75" s="69"/>
      <c r="TEV75" s="69"/>
      <c r="TEW75" s="69"/>
      <c r="TEX75" s="69"/>
      <c r="TEY75" s="69"/>
      <c r="TEZ75" s="69"/>
      <c r="TFA75" s="69"/>
      <c r="TFB75" s="69"/>
      <c r="TFC75" s="69"/>
      <c r="TFD75" s="69"/>
      <c r="TFE75" s="69"/>
      <c r="TFF75" s="69"/>
      <c r="TFG75" s="69"/>
      <c r="TFH75" s="69"/>
      <c r="TFI75" s="69"/>
      <c r="TFJ75" s="69"/>
      <c r="TFK75" s="69"/>
      <c r="TFL75" s="69"/>
      <c r="TFM75" s="69"/>
      <c r="TFN75" s="69"/>
      <c r="TFO75" s="69"/>
      <c r="TFP75" s="69"/>
      <c r="TFQ75" s="69"/>
      <c r="TFR75" s="69"/>
      <c r="TFS75" s="69"/>
      <c r="TFT75" s="69"/>
      <c r="TFU75" s="69"/>
      <c r="TFV75" s="69"/>
      <c r="TFW75" s="69"/>
      <c r="TFX75" s="69"/>
      <c r="TFY75" s="69"/>
      <c r="TFZ75" s="69"/>
      <c r="TGA75" s="69"/>
      <c r="TGB75" s="69"/>
      <c r="TGC75" s="69"/>
      <c r="TGD75" s="69"/>
      <c r="TGE75" s="69"/>
      <c r="TGF75" s="69"/>
      <c r="TGG75" s="69"/>
      <c r="TGH75" s="69"/>
      <c r="TGI75" s="69"/>
      <c r="TGJ75" s="69"/>
      <c r="TGK75" s="69"/>
      <c r="TGL75" s="69"/>
      <c r="TGM75" s="69"/>
      <c r="TGN75" s="69"/>
      <c r="TGO75" s="69"/>
      <c r="TGP75" s="69"/>
      <c r="TGQ75" s="69"/>
      <c r="TGR75" s="69"/>
      <c r="TGS75" s="69"/>
      <c r="TGT75" s="69"/>
      <c r="TGU75" s="69"/>
      <c r="TGV75" s="69"/>
      <c r="TGW75" s="69"/>
      <c r="TGX75" s="69"/>
      <c r="TGY75" s="69"/>
      <c r="TGZ75" s="69"/>
      <c r="THA75" s="69"/>
      <c r="THB75" s="69"/>
      <c r="THC75" s="69"/>
      <c r="THD75" s="69"/>
      <c r="THE75" s="69"/>
      <c r="THF75" s="69"/>
      <c r="THG75" s="69"/>
      <c r="THH75" s="69"/>
      <c r="THI75" s="69"/>
      <c r="THJ75" s="69"/>
      <c r="THK75" s="69"/>
      <c r="THL75" s="69"/>
      <c r="THM75" s="69"/>
      <c r="THN75" s="69"/>
      <c r="THO75" s="69"/>
      <c r="THP75" s="69"/>
      <c r="THQ75" s="69"/>
      <c r="THR75" s="69"/>
      <c r="THS75" s="69"/>
      <c r="THT75" s="69"/>
      <c r="THU75" s="69"/>
      <c r="THV75" s="69"/>
      <c r="THW75" s="69"/>
      <c r="THX75" s="69"/>
      <c r="THY75" s="69"/>
      <c r="THZ75" s="69"/>
      <c r="TIA75" s="69"/>
      <c r="TIB75" s="69"/>
      <c r="TIC75" s="69"/>
      <c r="TID75" s="69"/>
      <c r="TIE75" s="69"/>
      <c r="TIF75" s="69"/>
      <c r="TIG75" s="69"/>
      <c r="TIH75" s="69"/>
      <c r="TII75" s="69"/>
      <c r="TIJ75" s="69"/>
      <c r="TIK75" s="69"/>
      <c r="TIL75" s="69"/>
      <c r="TIM75" s="69"/>
      <c r="TIN75" s="69"/>
      <c r="TIO75" s="69"/>
      <c r="TIP75" s="69"/>
      <c r="TIQ75" s="69"/>
      <c r="TIR75" s="69"/>
      <c r="TIS75" s="69"/>
      <c r="TIT75" s="69"/>
      <c r="TIU75" s="69"/>
      <c r="TIV75" s="69"/>
      <c r="TIW75" s="69"/>
      <c r="TIX75" s="69"/>
      <c r="TIY75" s="69"/>
      <c r="TIZ75" s="69"/>
      <c r="TJA75" s="69"/>
      <c r="TJB75" s="69"/>
      <c r="TJC75" s="69"/>
      <c r="TJD75" s="69"/>
      <c r="TJE75" s="69"/>
      <c r="TJF75" s="69"/>
      <c r="TJG75" s="69"/>
      <c r="TJH75" s="69"/>
      <c r="TJI75" s="69"/>
      <c r="TJJ75" s="69"/>
      <c r="TJK75" s="69"/>
      <c r="TJL75" s="69"/>
      <c r="TJM75" s="69"/>
      <c r="TJN75" s="69"/>
      <c r="TJO75" s="69"/>
      <c r="TJP75" s="69"/>
      <c r="TJQ75" s="69"/>
      <c r="TJR75" s="69"/>
      <c r="TJS75" s="69"/>
      <c r="TJT75" s="69"/>
      <c r="TJU75" s="69"/>
      <c r="TJV75" s="69"/>
      <c r="TJW75" s="69"/>
      <c r="TJX75" s="69"/>
      <c r="TJY75" s="69"/>
      <c r="TJZ75" s="69"/>
      <c r="TKA75" s="69"/>
      <c r="TKB75" s="69"/>
      <c r="TKC75" s="69"/>
      <c r="TKD75" s="69"/>
      <c r="TKE75" s="69"/>
      <c r="TKF75" s="69"/>
      <c r="TKG75" s="69"/>
      <c r="TKH75" s="69"/>
      <c r="TKI75" s="69"/>
      <c r="TKJ75" s="69"/>
      <c r="TKK75" s="69"/>
      <c r="TKL75" s="69"/>
      <c r="TKM75" s="69"/>
      <c r="TKN75" s="69"/>
      <c r="TKO75" s="69"/>
      <c r="TKP75" s="69"/>
      <c r="TKQ75" s="69"/>
      <c r="TKR75" s="69"/>
      <c r="TKS75" s="69"/>
      <c r="TKT75" s="69"/>
      <c r="TKU75" s="69"/>
      <c r="TKV75" s="69"/>
      <c r="TKW75" s="69"/>
      <c r="TKX75" s="69"/>
      <c r="TKY75" s="69"/>
      <c r="TKZ75" s="69"/>
      <c r="TLA75" s="69"/>
      <c r="TLB75" s="69"/>
      <c r="TLC75" s="69"/>
      <c r="TLD75" s="69"/>
      <c r="TLE75" s="69"/>
      <c r="TLF75" s="69"/>
      <c r="TLG75" s="69"/>
      <c r="TLH75" s="69"/>
      <c r="TLI75" s="69"/>
      <c r="TLJ75" s="69"/>
      <c r="TLK75" s="69"/>
      <c r="TLL75" s="69"/>
      <c r="TLM75" s="69"/>
      <c r="TLN75" s="69"/>
      <c r="TLO75" s="69"/>
      <c r="TLP75" s="69"/>
      <c r="TLQ75" s="69"/>
      <c r="TLR75" s="69"/>
      <c r="TLS75" s="69"/>
      <c r="TLT75" s="69"/>
      <c r="TLU75" s="69"/>
      <c r="TLV75" s="69"/>
      <c r="TLW75" s="69"/>
      <c r="TLX75" s="69"/>
      <c r="TLY75" s="69"/>
      <c r="TLZ75" s="69"/>
      <c r="TMA75" s="69"/>
      <c r="TMB75" s="69"/>
      <c r="TMC75" s="69"/>
      <c r="TMD75" s="69"/>
      <c r="TME75" s="69"/>
      <c r="TMF75" s="69"/>
      <c r="TMG75" s="69"/>
      <c r="TMH75" s="69"/>
      <c r="TMI75" s="69"/>
      <c r="TMJ75" s="69"/>
      <c r="TMK75" s="69"/>
      <c r="TML75" s="69"/>
      <c r="TMM75" s="69"/>
      <c r="TMN75" s="69"/>
      <c r="TMO75" s="69"/>
      <c r="TMP75" s="69"/>
      <c r="TMQ75" s="69"/>
      <c r="TMR75" s="69"/>
      <c r="TMS75" s="69"/>
      <c r="TMT75" s="69"/>
      <c r="TMU75" s="69"/>
      <c r="TMV75" s="69"/>
      <c r="TMW75" s="69"/>
      <c r="TMX75" s="69"/>
      <c r="TMY75" s="69"/>
      <c r="TMZ75" s="69"/>
      <c r="TNA75" s="69"/>
      <c r="TNB75" s="69"/>
      <c r="TNC75" s="69"/>
      <c r="TND75" s="69"/>
      <c r="TNE75" s="69"/>
      <c r="TNF75" s="69"/>
      <c r="TNG75" s="69"/>
      <c r="TNH75" s="69"/>
      <c r="TNI75" s="69"/>
      <c r="TNJ75" s="69"/>
      <c r="TNK75" s="69"/>
      <c r="TNL75" s="69"/>
      <c r="TNM75" s="69"/>
      <c r="TNN75" s="69"/>
      <c r="TNO75" s="69"/>
      <c r="TNP75" s="69"/>
      <c r="TNQ75" s="69"/>
      <c r="TNR75" s="69"/>
      <c r="TNS75" s="69"/>
      <c r="TNT75" s="69"/>
      <c r="TNU75" s="69"/>
      <c r="TNV75" s="69"/>
      <c r="TNW75" s="69"/>
      <c r="TNX75" s="69"/>
      <c r="TNY75" s="69"/>
      <c r="TNZ75" s="69"/>
      <c r="TOA75" s="69"/>
      <c r="TOB75" s="69"/>
      <c r="TOC75" s="69"/>
      <c r="TOD75" s="69"/>
      <c r="TOE75" s="69"/>
      <c r="TOF75" s="69"/>
      <c r="TOG75" s="69"/>
      <c r="TOH75" s="69"/>
      <c r="TOI75" s="69"/>
      <c r="TOJ75" s="69"/>
      <c r="TOK75" s="69"/>
      <c r="TOL75" s="69"/>
      <c r="TOM75" s="69"/>
      <c r="TON75" s="69"/>
      <c r="TOO75" s="69"/>
      <c r="TOP75" s="69"/>
      <c r="TOQ75" s="69"/>
      <c r="TOR75" s="69"/>
      <c r="TOS75" s="69"/>
      <c r="TOT75" s="69"/>
      <c r="TOU75" s="69"/>
      <c r="TOV75" s="69"/>
      <c r="TOW75" s="69"/>
      <c r="TOX75" s="69"/>
      <c r="TOY75" s="69"/>
      <c r="TOZ75" s="69"/>
      <c r="TPA75" s="69"/>
      <c r="TPB75" s="69"/>
      <c r="TPC75" s="69"/>
      <c r="TPD75" s="69"/>
      <c r="TPE75" s="69"/>
      <c r="TPF75" s="69"/>
      <c r="TPG75" s="69"/>
      <c r="TPH75" s="69"/>
      <c r="TPI75" s="69"/>
      <c r="TPJ75" s="69"/>
      <c r="TPK75" s="69"/>
      <c r="TPL75" s="69"/>
      <c r="TPM75" s="69"/>
      <c r="TPN75" s="69"/>
      <c r="TPO75" s="69"/>
      <c r="TPP75" s="69"/>
      <c r="TPQ75" s="69"/>
      <c r="TPR75" s="69"/>
      <c r="TPS75" s="69"/>
      <c r="TPT75" s="69"/>
      <c r="TPU75" s="69"/>
      <c r="TPV75" s="69"/>
      <c r="TPW75" s="69"/>
      <c r="TPX75" s="69"/>
      <c r="TPY75" s="69"/>
      <c r="TPZ75" s="69"/>
      <c r="TQA75" s="69"/>
      <c r="TQB75" s="69"/>
      <c r="TQC75" s="69"/>
      <c r="TQD75" s="69"/>
      <c r="TQE75" s="69"/>
      <c r="TQF75" s="69"/>
      <c r="TQG75" s="69"/>
      <c r="TQH75" s="69"/>
      <c r="TQI75" s="69"/>
      <c r="TQJ75" s="69"/>
      <c r="TQK75" s="69"/>
      <c r="TQL75" s="69"/>
      <c r="TQM75" s="69"/>
      <c r="TQN75" s="69"/>
      <c r="TQO75" s="69"/>
      <c r="TQP75" s="69"/>
      <c r="TQQ75" s="69"/>
      <c r="TQR75" s="69"/>
      <c r="TQS75" s="69"/>
      <c r="TQT75" s="69"/>
      <c r="TQU75" s="69"/>
      <c r="TQV75" s="69"/>
      <c r="TQW75" s="69"/>
      <c r="TQX75" s="69"/>
      <c r="TQY75" s="69"/>
      <c r="TQZ75" s="69"/>
      <c r="TRA75" s="69"/>
      <c r="TRB75" s="69"/>
      <c r="TRC75" s="69"/>
      <c r="TRD75" s="69"/>
      <c r="TRE75" s="69"/>
      <c r="TRF75" s="69"/>
      <c r="TRG75" s="69"/>
      <c r="TRH75" s="69"/>
      <c r="TRI75" s="69"/>
      <c r="TRJ75" s="69"/>
      <c r="TRK75" s="69"/>
      <c r="TRL75" s="69"/>
      <c r="TRM75" s="69"/>
      <c r="TRN75" s="69"/>
      <c r="TRO75" s="69"/>
      <c r="TRP75" s="69"/>
      <c r="TRQ75" s="69"/>
      <c r="TRR75" s="69"/>
      <c r="TRS75" s="69"/>
      <c r="TRT75" s="69"/>
      <c r="TRU75" s="69"/>
      <c r="TRV75" s="69"/>
      <c r="TRW75" s="69"/>
      <c r="TRX75" s="69"/>
      <c r="TRY75" s="69"/>
      <c r="TRZ75" s="69"/>
      <c r="TSA75" s="69"/>
      <c r="TSB75" s="69"/>
      <c r="TSC75" s="69"/>
      <c r="TSD75" s="69"/>
      <c r="TSE75" s="69"/>
      <c r="TSF75" s="69"/>
      <c r="TSG75" s="69"/>
      <c r="TSH75" s="69"/>
      <c r="TSI75" s="69"/>
      <c r="TSJ75" s="69"/>
      <c r="TSK75" s="69"/>
      <c r="TSL75" s="69"/>
      <c r="TSM75" s="69"/>
      <c r="TSN75" s="69"/>
      <c r="TSO75" s="69"/>
      <c r="TSP75" s="69"/>
      <c r="TSQ75" s="69"/>
      <c r="TSR75" s="69"/>
      <c r="TSS75" s="69"/>
      <c r="TST75" s="69"/>
      <c r="TSU75" s="69"/>
      <c r="TSV75" s="69"/>
      <c r="TSW75" s="69"/>
      <c r="TSX75" s="69"/>
      <c r="TSY75" s="69"/>
      <c r="TSZ75" s="69"/>
      <c r="TTA75" s="69"/>
      <c r="TTB75" s="69"/>
      <c r="TTC75" s="69"/>
      <c r="TTD75" s="69"/>
      <c r="TTE75" s="69"/>
      <c r="TTF75" s="69"/>
      <c r="TTG75" s="69"/>
      <c r="TTH75" s="69"/>
      <c r="TTI75" s="69"/>
      <c r="TTJ75" s="69"/>
      <c r="TTK75" s="69"/>
      <c r="TTL75" s="69"/>
      <c r="TTM75" s="69"/>
      <c r="TTN75" s="69"/>
      <c r="TTO75" s="69"/>
      <c r="TTP75" s="69"/>
      <c r="TTQ75" s="69"/>
      <c r="TTR75" s="69"/>
      <c r="TTS75" s="69"/>
      <c r="TTT75" s="69"/>
      <c r="TTU75" s="69"/>
      <c r="TTV75" s="69"/>
      <c r="TTW75" s="69"/>
      <c r="TTX75" s="69"/>
      <c r="TTY75" s="69"/>
      <c r="TTZ75" s="69"/>
      <c r="TUA75" s="69"/>
      <c r="TUB75" s="69"/>
      <c r="TUC75" s="69"/>
      <c r="TUD75" s="69"/>
      <c r="TUE75" s="69"/>
      <c r="TUF75" s="69"/>
      <c r="TUG75" s="69"/>
      <c r="TUH75" s="69"/>
      <c r="TUI75" s="69"/>
      <c r="TUJ75" s="69"/>
      <c r="TUK75" s="69"/>
      <c r="TUL75" s="69"/>
      <c r="TUM75" s="69"/>
      <c r="TUN75" s="69"/>
      <c r="TUO75" s="69"/>
      <c r="TUP75" s="69"/>
      <c r="TUQ75" s="69"/>
      <c r="TUR75" s="69"/>
      <c r="TUS75" s="69"/>
      <c r="TUT75" s="69"/>
      <c r="TUU75" s="69"/>
      <c r="TUV75" s="69"/>
      <c r="TUW75" s="69"/>
      <c r="TUX75" s="69"/>
      <c r="TUY75" s="69"/>
      <c r="TUZ75" s="69"/>
      <c r="TVA75" s="69"/>
      <c r="TVB75" s="69"/>
      <c r="TVC75" s="69"/>
      <c r="TVD75" s="69"/>
      <c r="TVE75" s="69"/>
      <c r="TVF75" s="69"/>
      <c r="TVG75" s="69"/>
      <c r="TVH75" s="69"/>
      <c r="TVI75" s="69"/>
      <c r="TVJ75" s="69"/>
      <c r="TVK75" s="69"/>
      <c r="TVL75" s="69"/>
      <c r="TVM75" s="69"/>
      <c r="TVN75" s="69"/>
      <c r="TVO75" s="69"/>
      <c r="TVP75" s="69"/>
      <c r="TVQ75" s="69"/>
      <c r="TVR75" s="69"/>
      <c r="TVS75" s="69"/>
      <c r="TVT75" s="69"/>
      <c r="TVU75" s="69"/>
      <c r="TVV75" s="69"/>
      <c r="TVW75" s="69"/>
      <c r="TVX75" s="69"/>
      <c r="TVY75" s="69"/>
      <c r="TVZ75" s="69"/>
      <c r="TWA75" s="69"/>
      <c r="TWB75" s="69"/>
      <c r="TWC75" s="69"/>
      <c r="TWD75" s="69"/>
      <c r="TWE75" s="69"/>
      <c r="TWF75" s="69"/>
      <c r="TWG75" s="69"/>
      <c r="TWH75" s="69"/>
      <c r="TWI75" s="69"/>
      <c r="TWJ75" s="69"/>
      <c r="TWK75" s="69"/>
      <c r="TWL75" s="69"/>
      <c r="TWM75" s="69"/>
      <c r="TWN75" s="69"/>
      <c r="TWO75" s="69"/>
      <c r="TWP75" s="69"/>
      <c r="TWQ75" s="69"/>
      <c r="TWR75" s="69"/>
      <c r="TWS75" s="69"/>
      <c r="TWT75" s="69"/>
      <c r="TWU75" s="69"/>
      <c r="TWV75" s="69"/>
      <c r="TWW75" s="69"/>
      <c r="TWX75" s="69"/>
      <c r="TWY75" s="69"/>
      <c r="TWZ75" s="69"/>
      <c r="TXA75" s="69"/>
      <c r="TXB75" s="69"/>
      <c r="TXC75" s="69"/>
      <c r="TXD75" s="69"/>
      <c r="TXE75" s="69"/>
      <c r="TXF75" s="69"/>
      <c r="TXG75" s="69"/>
      <c r="TXH75" s="69"/>
      <c r="TXI75" s="69"/>
      <c r="TXJ75" s="69"/>
      <c r="TXK75" s="69"/>
      <c r="TXL75" s="69"/>
      <c r="TXM75" s="69"/>
      <c r="TXN75" s="69"/>
      <c r="TXO75" s="69"/>
      <c r="TXP75" s="69"/>
      <c r="TXQ75" s="69"/>
      <c r="TXR75" s="69"/>
      <c r="TXS75" s="69"/>
      <c r="TXT75" s="69"/>
      <c r="TXU75" s="69"/>
      <c r="TXV75" s="69"/>
      <c r="TXW75" s="69"/>
      <c r="TXX75" s="69"/>
      <c r="TXY75" s="69"/>
      <c r="TXZ75" s="69"/>
      <c r="TYA75" s="69"/>
      <c r="TYB75" s="69"/>
      <c r="TYC75" s="69"/>
      <c r="TYD75" s="69"/>
      <c r="TYE75" s="69"/>
      <c r="TYF75" s="69"/>
      <c r="TYG75" s="69"/>
      <c r="TYH75" s="69"/>
      <c r="TYI75" s="69"/>
      <c r="TYJ75" s="69"/>
      <c r="TYK75" s="69"/>
      <c r="TYL75" s="69"/>
      <c r="TYM75" s="69"/>
      <c r="TYN75" s="69"/>
      <c r="TYO75" s="69"/>
      <c r="TYP75" s="69"/>
      <c r="TYQ75" s="69"/>
      <c r="TYR75" s="69"/>
      <c r="TYS75" s="69"/>
      <c r="TYT75" s="69"/>
      <c r="TYU75" s="69"/>
      <c r="TYV75" s="69"/>
      <c r="TYW75" s="69"/>
      <c r="TYX75" s="69"/>
      <c r="TYY75" s="69"/>
      <c r="TYZ75" s="69"/>
      <c r="TZA75" s="69"/>
      <c r="TZB75" s="69"/>
      <c r="TZC75" s="69"/>
      <c r="TZD75" s="69"/>
      <c r="TZE75" s="69"/>
      <c r="TZF75" s="69"/>
      <c r="TZG75" s="69"/>
      <c r="TZH75" s="69"/>
      <c r="TZI75" s="69"/>
      <c r="TZJ75" s="69"/>
      <c r="TZK75" s="69"/>
      <c r="TZL75" s="69"/>
      <c r="TZM75" s="69"/>
      <c r="TZN75" s="69"/>
      <c r="TZO75" s="69"/>
      <c r="TZP75" s="69"/>
      <c r="TZQ75" s="69"/>
      <c r="TZR75" s="69"/>
      <c r="TZS75" s="69"/>
      <c r="TZT75" s="69"/>
      <c r="TZU75" s="69"/>
      <c r="TZV75" s="69"/>
      <c r="TZW75" s="69"/>
      <c r="TZX75" s="69"/>
      <c r="TZY75" s="69"/>
      <c r="TZZ75" s="69"/>
      <c r="UAA75" s="69"/>
      <c r="UAB75" s="69"/>
      <c r="UAC75" s="69"/>
      <c r="UAD75" s="69"/>
      <c r="UAE75" s="69"/>
      <c r="UAF75" s="69"/>
      <c r="UAG75" s="69"/>
      <c r="UAH75" s="69"/>
      <c r="UAI75" s="69"/>
      <c r="UAJ75" s="69"/>
      <c r="UAK75" s="69"/>
      <c r="UAL75" s="69"/>
      <c r="UAM75" s="69"/>
      <c r="UAN75" s="69"/>
      <c r="UAO75" s="69"/>
      <c r="UAP75" s="69"/>
      <c r="UAQ75" s="69"/>
      <c r="UAR75" s="69"/>
      <c r="UAS75" s="69"/>
      <c r="UAT75" s="69"/>
      <c r="UAU75" s="69"/>
      <c r="UAV75" s="69"/>
      <c r="UAW75" s="69"/>
      <c r="UAX75" s="69"/>
      <c r="UAY75" s="69"/>
      <c r="UAZ75" s="69"/>
      <c r="UBA75" s="69"/>
      <c r="UBB75" s="69"/>
      <c r="UBC75" s="69"/>
      <c r="UBD75" s="69"/>
      <c r="UBE75" s="69"/>
      <c r="UBF75" s="69"/>
      <c r="UBG75" s="69"/>
      <c r="UBH75" s="69"/>
      <c r="UBI75" s="69"/>
      <c r="UBJ75" s="69"/>
      <c r="UBK75" s="69"/>
      <c r="UBL75" s="69"/>
      <c r="UBM75" s="69"/>
      <c r="UBN75" s="69"/>
      <c r="UBO75" s="69"/>
      <c r="UBP75" s="69"/>
      <c r="UBQ75" s="69"/>
      <c r="UBR75" s="69"/>
      <c r="UBS75" s="69"/>
      <c r="UBT75" s="69"/>
      <c r="UBU75" s="69"/>
      <c r="UBV75" s="69"/>
      <c r="UBW75" s="69"/>
      <c r="UBX75" s="69"/>
      <c r="UBY75" s="69"/>
      <c r="UBZ75" s="69"/>
      <c r="UCA75" s="69"/>
      <c r="UCB75" s="69"/>
      <c r="UCC75" s="69"/>
      <c r="UCD75" s="69"/>
      <c r="UCE75" s="69"/>
      <c r="UCF75" s="69"/>
      <c r="UCG75" s="69"/>
      <c r="UCH75" s="69"/>
      <c r="UCI75" s="69"/>
      <c r="UCJ75" s="69"/>
      <c r="UCK75" s="69"/>
      <c r="UCL75" s="69"/>
      <c r="UCM75" s="69"/>
      <c r="UCN75" s="69"/>
      <c r="UCO75" s="69"/>
      <c r="UCP75" s="69"/>
      <c r="UCQ75" s="69"/>
      <c r="UCR75" s="69"/>
      <c r="UCS75" s="69"/>
      <c r="UCT75" s="69"/>
      <c r="UCU75" s="69"/>
      <c r="UCV75" s="69"/>
      <c r="UCW75" s="69"/>
      <c r="UCX75" s="69"/>
      <c r="UCY75" s="69"/>
      <c r="UCZ75" s="69"/>
      <c r="UDA75" s="69"/>
      <c r="UDB75" s="69"/>
      <c r="UDC75" s="69"/>
      <c r="UDD75" s="69"/>
      <c r="UDE75" s="69"/>
      <c r="UDF75" s="69"/>
      <c r="UDG75" s="69"/>
      <c r="UDH75" s="69"/>
      <c r="UDI75" s="69"/>
      <c r="UDJ75" s="69"/>
      <c r="UDK75" s="69"/>
      <c r="UDL75" s="69"/>
      <c r="UDM75" s="69"/>
      <c r="UDN75" s="69"/>
      <c r="UDO75" s="69"/>
      <c r="UDP75" s="69"/>
      <c r="UDQ75" s="69"/>
      <c r="UDR75" s="69"/>
      <c r="UDS75" s="69"/>
      <c r="UDT75" s="69"/>
      <c r="UDU75" s="69"/>
      <c r="UDV75" s="69"/>
      <c r="UDW75" s="69"/>
      <c r="UDX75" s="69"/>
      <c r="UDY75" s="69"/>
      <c r="UDZ75" s="69"/>
      <c r="UEA75" s="69"/>
      <c r="UEB75" s="69"/>
      <c r="UEC75" s="69"/>
      <c r="UED75" s="69"/>
      <c r="UEE75" s="69"/>
      <c r="UEF75" s="69"/>
      <c r="UEG75" s="69"/>
      <c r="UEH75" s="69"/>
      <c r="UEI75" s="69"/>
      <c r="UEJ75" s="69"/>
      <c r="UEK75" s="69"/>
      <c r="UEL75" s="69"/>
      <c r="UEM75" s="69"/>
      <c r="UEN75" s="69"/>
      <c r="UEO75" s="69"/>
      <c r="UEP75" s="69"/>
      <c r="UEQ75" s="69"/>
      <c r="UER75" s="69"/>
      <c r="UES75" s="69"/>
      <c r="UET75" s="69"/>
      <c r="UEU75" s="69"/>
      <c r="UEV75" s="69"/>
      <c r="UEW75" s="69"/>
      <c r="UEX75" s="69"/>
      <c r="UEY75" s="69"/>
      <c r="UEZ75" s="69"/>
      <c r="UFA75" s="69"/>
      <c r="UFB75" s="69"/>
      <c r="UFC75" s="69"/>
      <c r="UFD75" s="69"/>
      <c r="UFE75" s="69"/>
      <c r="UFF75" s="69"/>
      <c r="UFG75" s="69"/>
      <c r="UFH75" s="69"/>
      <c r="UFI75" s="69"/>
      <c r="UFJ75" s="69"/>
      <c r="UFK75" s="69"/>
      <c r="UFL75" s="69"/>
      <c r="UFM75" s="69"/>
      <c r="UFN75" s="69"/>
      <c r="UFO75" s="69"/>
      <c r="UFP75" s="69"/>
      <c r="UFQ75" s="69"/>
      <c r="UFR75" s="69"/>
      <c r="UFS75" s="69"/>
      <c r="UFT75" s="69"/>
      <c r="UFU75" s="69"/>
      <c r="UFV75" s="69"/>
      <c r="UFW75" s="69"/>
      <c r="UFX75" s="69"/>
      <c r="UFY75" s="69"/>
      <c r="UFZ75" s="69"/>
      <c r="UGA75" s="69"/>
      <c r="UGB75" s="69"/>
      <c r="UGC75" s="69"/>
      <c r="UGD75" s="69"/>
      <c r="UGE75" s="69"/>
      <c r="UGF75" s="69"/>
      <c r="UGG75" s="69"/>
      <c r="UGH75" s="69"/>
      <c r="UGI75" s="69"/>
      <c r="UGJ75" s="69"/>
      <c r="UGK75" s="69"/>
      <c r="UGL75" s="69"/>
      <c r="UGM75" s="69"/>
      <c r="UGN75" s="69"/>
      <c r="UGO75" s="69"/>
      <c r="UGP75" s="69"/>
      <c r="UGQ75" s="69"/>
      <c r="UGR75" s="69"/>
      <c r="UGS75" s="69"/>
      <c r="UGT75" s="69"/>
      <c r="UGU75" s="69"/>
      <c r="UGV75" s="69"/>
      <c r="UGW75" s="69"/>
      <c r="UGX75" s="69"/>
      <c r="UGY75" s="69"/>
      <c r="UGZ75" s="69"/>
      <c r="UHA75" s="69"/>
      <c r="UHB75" s="69"/>
      <c r="UHC75" s="69"/>
      <c r="UHD75" s="69"/>
      <c r="UHE75" s="69"/>
      <c r="UHF75" s="69"/>
      <c r="UHG75" s="69"/>
      <c r="UHH75" s="69"/>
      <c r="UHI75" s="69"/>
      <c r="UHJ75" s="69"/>
      <c r="UHK75" s="69"/>
      <c r="UHL75" s="69"/>
      <c r="UHM75" s="69"/>
      <c r="UHN75" s="69"/>
      <c r="UHO75" s="69"/>
      <c r="UHP75" s="69"/>
      <c r="UHQ75" s="69"/>
      <c r="UHR75" s="69"/>
      <c r="UHS75" s="69"/>
      <c r="UHT75" s="69"/>
      <c r="UHU75" s="69"/>
      <c r="UHV75" s="69"/>
      <c r="UHW75" s="69"/>
      <c r="UHX75" s="69"/>
      <c r="UHY75" s="69"/>
      <c r="UHZ75" s="69"/>
      <c r="UIA75" s="69"/>
      <c r="UIB75" s="69"/>
      <c r="UIC75" s="69"/>
      <c r="UID75" s="69"/>
      <c r="UIE75" s="69"/>
      <c r="UIF75" s="69"/>
      <c r="UIG75" s="69"/>
      <c r="UIH75" s="69"/>
      <c r="UII75" s="69"/>
      <c r="UIJ75" s="69"/>
      <c r="UIK75" s="69"/>
      <c r="UIL75" s="69"/>
      <c r="UIM75" s="69"/>
      <c r="UIN75" s="69"/>
      <c r="UIO75" s="69"/>
      <c r="UIP75" s="69"/>
      <c r="UIQ75" s="69"/>
      <c r="UIR75" s="69"/>
      <c r="UIS75" s="69"/>
      <c r="UIT75" s="69"/>
      <c r="UIU75" s="69"/>
      <c r="UIV75" s="69"/>
      <c r="UIW75" s="69"/>
      <c r="UIX75" s="69"/>
      <c r="UIY75" s="69"/>
      <c r="UIZ75" s="69"/>
      <c r="UJA75" s="69"/>
      <c r="UJB75" s="69"/>
      <c r="UJC75" s="69"/>
      <c r="UJD75" s="69"/>
      <c r="UJE75" s="69"/>
      <c r="UJF75" s="69"/>
      <c r="UJG75" s="69"/>
      <c r="UJH75" s="69"/>
      <c r="UJI75" s="69"/>
      <c r="UJJ75" s="69"/>
      <c r="UJK75" s="69"/>
      <c r="UJL75" s="69"/>
      <c r="UJM75" s="69"/>
      <c r="UJN75" s="69"/>
      <c r="UJO75" s="69"/>
      <c r="UJP75" s="69"/>
      <c r="UJQ75" s="69"/>
      <c r="UJR75" s="69"/>
      <c r="UJS75" s="69"/>
      <c r="UJT75" s="69"/>
      <c r="UJU75" s="69"/>
      <c r="UJV75" s="69"/>
      <c r="UJW75" s="69"/>
      <c r="UJX75" s="69"/>
      <c r="UJY75" s="69"/>
      <c r="UJZ75" s="69"/>
      <c r="UKA75" s="69"/>
      <c r="UKB75" s="69"/>
      <c r="UKC75" s="69"/>
      <c r="UKD75" s="69"/>
      <c r="UKE75" s="69"/>
      <c r="UKF75" s="69"/>
      <c r="UKG75" s="69"/>
      <c r="UKH75" s="69"/>
      <c r="UKI75" s="69"/>
      <c r="UKJ75" s="69"/>
      <c r="UKK75" s="69"/>
      <c r="UKL75" s="69"/>
      <c r="UKM75" s="69"/>
      <c r="UKN75" s="69"/>
      <c r="UKO75" s="69"/>
      <c r="UKP75" s="69"/>
      <c r="UKQ75" s="69"/>
      <c r="UKR75" s="69"/>
      <c r="UKS75" s="69"/>
      <c r="UKT75" s="69"/>
      <c r="UKU75" s="69"/>
      <c r="UKV75" s="69"/>
      <c r="UKW75" s="69"/>
      <c r="UKX75" s="69"/>
      <c r="UKY75" s="69"/>
      <c r="UKZ75" s="69"/>
      <c r="ULA75" s="69"/>
      <c r="ULB75" s="69"/>
      <c r="ULC75" s="69"/>
      <c r="ULD75" s="69"/>
      <c r="ULE75" s="69"/>
      <c r="ULF75" s="69"/>
      <c r="ULG75" s="69"/>
      <c r="ULH75" s="69"/>
      <c r="ULI75" s="69"/>
      <c r="ULJ75" s="69"/>
      <c r="ULK75" s="69"/>
      <c r="ULL75" s="69"/>
      <c r="ULM75" s="69"/>
      <c r="ULN75" s="69"/>
      <c r="ULO75" s="69"/>
      <c r="ULP75" s="69"/>
      <c r="ULQ75" s="69"/>
      <c r="ULR75" s="69"/>
      <c r="ULS75" s="69"/>
      <c r="ULT75" s="69"/>
      <c r="ULU75" s="69"/>
      <c r="ULV75" s="69"/>
      <c r="ULW75" s="69"/>
      <c r="ULX75" s="69"/>
      <c r="ULY75" s="69"/>
      <c r="ULZ75" s="69"/>
      <c r="UMA75" s="69"/>
      <c r="UMB75" s="69"/>
      <c r="UMC75" s="69"/>
      <c r="UMD75" s="69"/>
      <c r="UME75" s="69"/>
      <c r="UMF75" s="69"/>
      <c r="UMG75" s="69"/>
      <c r="UMH75" s="69"/>
      <c r="UMI75" s="69"/>
      <c r="UMJ75" s="69"/>
      <c r="UMK75" s="69"/>
      <c r="UML75" s="69"/>
      <c r="UMM75" s="69"/>
      <c r="UMN75" s="69"/>
      <c r="UMO75" s="69"/>
      <c r="UMP75" s="69"/>
      <c r="UMQ75" s="69"/>
      <c r="UMR75" s="69"/>
      <c r="UMS75" s="69"/>
      <c r="UMT75" s="69"/>
      <c r="UMU75" s="69"/>
      <c r="UMV75" s="69"/>
      <c r="UMW75" s="69"/>
      <c r="UMX75" s="69"/>
      <c r="UMY75" s="69"/>
      <c r="UMZ75" s="69"/>
      <c r="UNA75" s="69"/>
      <c r="UNB75" s="69"/>
      <c r="UNC75" s="69"/>
      <c r="UND75" s="69"/>
      <c r="UNE75" s="69"/>
      <c r="UNF75" s="69"/>
      <c r="UNG75" s="69"/>
      <c r="UNH75" s="69"/>
      <c r="UNI75" s="69"/>
      <c r="UNJ75" s="69"/>
      <c r="UNK75" s="69"/>
      <c r="UNL75" s="69"/>
      <c r="UNM75" s="69"/>
      <c r="UNN75" s="69"/>
      <c r="UNO75" s="69"/>
      <c r="UNP75" s="69"/>
      <c r="UNQ75" s="69"/>
      <c r="UNR75" s="69"/>
      <c r="UNS75" s="69"/>
      <c r="UNT75" s="69"/>
      <c r="UNU75" s="69"/>
      <c r="UNV75" s="69"/>
      <c r="UNW75" s="69"/>
      <c r="UNX75" s="69"/>
      <c r="UNY75" s="69"/>
      <c r="UNZ75" s="69"/>
      <c r="UOA75" s="69"/>
      <c r="UOB75" s="69"/>
      <c r="UOC75" s="69"/>
      <c r="UOD75" s="69"/>
      <c r="UOE75" s="69"/>
      <c r="UOF75" s="69"/>
      <c r="UOG75" s="69"/>
      <c r="UOH75" s="69"/>
      <c r="UOI75" s="69"/>
      <c r="UOJ75" s="69"/>
      <c r="UOK75" s="69"/>
      <c r="UOL75" s="69"/>
      <c r="UOM75" s="69"/>
      <c r="UON75" s="69"/>
      <c r="UOO75" s="69"/>
      <c r="UOP75" s="69"/>
      <c r="UOQ75" s="69"/>
      <c r="UOR75" s="69"/>
      <c r="UOS75" s="69"/>
      <c r="UOT75" s="69"/>
      <c r="UOU75" s="69"/>
      <c r="UOV75" s="69"/>
      <c r="UOW75" s="69"/>
      <c r="UOX75" s="69"/>
      <c r="UOY75" s="69"/>
      <c r="UOZ75" s="69"/>
      <c r="UPA75" s="69"/>
      <c r="UPB75" s="69"/>
      <c r="UPC75" s="69"/>
      <c r="UPD75" s="69"/>
      <c r="UPE75" s="69"/>
      <c r="UPF75" s="69"/>
      <c r="UPG75" s="69"/>
      <c r="UPH75" s="69"/>
      <c r="UPI75" s="69"/>
      <c r="UPJ75" s="69"/>
      <c r="UPK75" s="69"/>
      <c r="UPL75" s="69"/>
      <c r="UPM75" s="69"/>
      <c r="UPN75" s="69"/>
      <c r="UPO75" s="69"/>
      <c r="UPP75" s="69"/>
      <c r="UPQ75" s="69"/>
      <c r="UPR75" s="69"/>
      <c r="UPS75" s="69"/>
      <c r="UPT75" s="69"/>
      <c r="UPU75" s="69"/>
      <c r="UPV75" s="69"/>
      <c r="UPW75" s="69"/>
      <c r="UPX75" s="69"/>
      <c r="UPY75" s="69"/>
      <c r="UPZ75" s="69"/>
      <c r="UQA75" s="69"/>
      <c r="UQB75" s="69"/>
      <c r="UQC75" s="69"/>
      <c r="UQD75" s="69"/>
      <c r="UQE75" s="69"/>
      <c r="UQF75" s="69"/>
      <c r="UQG75" s="69"/>
      <c r="UQH75" s="69"/>
      <c r="UQI75" s="69"/>
      <c r="UQJ75" s="69"/>
      <c r="UQK75" s="69"/>
      <c r="UQL75" s="69"/>
      <c r="UQM75" s="69"/>
      <c r="UQN75" s="69"/>
      <c r="UQO75" s="69"/>
      <c r="UQP75" s="69"/>
      <c r="UQQ75" s="69"/>
      <c r="UQR75" s="69"/>
      <c r="UQS75" s="69"/>
      <c r="UQT75" s="69"/>
      <c r="UQU75" s="69"/>
      <c r="UQV75" s="69"/>
      <c r="UQW75" s="69"/>
      <c r="UQX75" s="69"/>
      <c r="UQY75" s="69"/>
      <c r="UQZ75" s="69"/>
      <c r="URA75" s="69"/>
      <c r="URB75" s="69"/>
      <c r="URC75" s="69"/>
      <c r="URD75" s="69"/>
      <c r="URE75" s="69"/>
      <c r="URF75" s="69"/>
      <c r="URG75" s="69"/>
      <c r="URH75" s="69"/>
      <c r="URI75" s="69"/>
      <c r="URJ75" s="69"/>
      <c r="URK75" s="69"/>
      <c r="URL75" s="69"/>
      <c r="URM75" s="69"/>
      <c r="URN75" s="69"/>
      <c r="URO75" s="69"/>
      <c r="URP75" s="69"/>
      <c r="URQ75" s="69"/>
      <c r="URR75" s="69"/>
      <c r="URS75" s="69"/>
      <c r="URT75" s="69"/>
      <c r="URU75" s="69"/>
      <c r="URV75" s="69"/>
      <c r="URW75" s="69"/>
      <c r="URX75" s="69"/>
      <c r="URY75" s="69"/>
      <c r="URZ75" s="69"/>
      <c r="USA75" s="69"/>
      <c r="USB75" s="69"/>
      <c r="USC75" s="69"/>
      <c r="USD75" s="69"/>
      <c r="USE75" s="69"/>
      <c r="USF75" s="69"/>
      <c r="USG75" s="69"/>
      <c r="USH75" s="69"/>
      <c r="USI75" s="69"/>
      <c r="USJ75" s="69"/>
      <c r="USK75" s="69"/>
      <c r="USL75" s="69"/>
      <c r="USM75" s="69"/>
      <c r="USN75" s="69"/>
      <c r="USO75" s="69"/>
      <c r="USP75" s="69"/>
      <c r="USQ75" s="69"/>
      <c r="USR75" s="69"/>
      <c r="USS75" s="69"/>
      <c r="UST75" s="69"/>
      <c r="USU75" s="69"/>
      <c r="USV75" s="69"/>
      <c r="USW75" s="69"/>
      <c r="USX75" s="69"/>
      <c r="USY75" s="69"/>
      <c r="USZ75" s="69"/>
      <c r="UTA75" s="69"/>
      <c r="UTB75" s="69"/>
      <c r="UTC75" s="69"/>
      <c r="UTD75" s="69"/>
      <c r="UTE75" s="69"/>
      <c r="UTF75" s="69"/>
      <c r="UTG75" s="69"/>
      <c r="UTH75" s="69"/>
      <c r="UTI75" s="69"/>
      <c r="UTJ75" s="69"/>
      <c r="UTK75" s="69"/>
      <c r="UTL75" s="69"/>
      <c r="UTM75" s="69"/>
      <c r="UTN75" s="69"/>
      <c r="UTO75" s="69"/>
      <c r="UTP75" s="69"/>
      <c r="UTQ75" s="69"/>
      <c r="UTR75" s="69"/>
      <c r="UTS75" s="69"/>
      <c r="UTT75" s="69"/>
      <c r="UTU75" s="69"/>
      <c r="UTV75" s="69"/>
      <c r="UTW75" s="69"/>
      <c r="UTX75" s="69"/>
      <c r="UTY75" s="69"/>
      <c r="UTZ75" s="69"/>
      <c r="UUA75" s="69"/>
      <c r="UUB75" s="69"/>
      <c r="UUC75" s="69"/>
      <c r="UUD75" s="69"/>
      <c r="UUE75" s="69"/>
      <c r="UUF75" s="69"/>
      <c r="UUG75" s="69"/>
      <c r="UUH75" s="69"/>
      <c r="UUI75" s="69"/>
      <c r="UUJ75" s="69"/>
      <c r="UUK75" s="69"/>
      <c r="UUL75" s="69"/>
      <c r="UUM75" s="69"/>
      <c r="UUN75" s="69"/>
      <c r="UUO75" s="69"/>
      <c r="UUP75" s="69"/>
      <c r="UUQ75" s="69"/>
      <c r="UUR75" s="69"/>
      <c r="UUS75" s="69"/>
      <c r="UUT75" s="69"/>
      <c r="UUU75" s="69"/>
      <c r="UUV75" s="69"/>
      <c r="UUW75" s="69"/>
      <c r="UUX75" s="69"/>
      <c r="UUY75" s="69"/>
      <c r="UUZ75" s="69"/>
      <c r="UVA75" s="69"/>
      <c r="UVB75" s="69"/>
      <c r="UVC75" s="69"/>
      <c r="UVD75" s="69"/>
      <c r="UVE75" s="69"/>
      <c r="UVF75" s="69"/>
      <c r="UVG75" s="69"/>
      <c r="UVH75" s="69"/>
      <c r="UVI75" s="69"/>
      <c r="UVJ75" s="69"/>
      <c r="UVK75" s="69"/>
      <c r="UVL75" s="69"/>
      <c r="UVM75" s="69"/>
      <c r="UVN75" s="69"/>
      <c r="UVO75" s="69"/>
      <c r="UVP75" s="69"/>
      <c r="UVQ75" s="69"/>
      <c r="UVR75" s="69"/>
      <c r="UVS75" s="69"/>
      <c r="UVT75" s="69"/>
      <c r="UVU75" s="69"/>
      <c r="UVV75" s="69"/>
      <c r="UVW75" s="69"/>
      <c r="UVX75" s="69"/>
      <c r="UVY75" s="69"/>
      <c r="UVZ75" s="69"/>
      <c r="UWA75" s="69"/>
      <c r="UWB75" s="69"/>
      <c r="UWC75" s="69"/>
      <c r="UWD75" s="69"/>
      <c r="UWE75" s="69"/>
      <c r="UWF75" s="69"/>
      <c r="UWG75" s="69"/>
      <c r="UWH75" s="69"/>
      <c r="UWI75" s="69"/>
      <c r="UWJ75" s="69"/>
      <c r="UWK75" s="69"/>
      <c r="UWL75" s="69"/>
      <c r="UWM75" s="69"/>
      <c r="UWN75" s="69"/>
      <c r="UWO75" s="69"/>
      <c r="UWP75" s="69"/>
      <c r="UWQ75" s="69"/>
      <c r="UWR75" s="69"/>
      <c r="UWS75" s="69"/>
      <c r="UWT75" s="69"/>
      <c r="UWU75" s="69"/>
      <c r="UWV75" s="69"/>
      <c r="UWW75" s="69"/>
      <c r="UWX75" s="69"/>
      <c r="UWY75" s="69"/>
      <c r="UWZ75" s="69"/>
      <c r="UXA75" s="69"/>
      <c r="UXB75" s="69"/>
      <c r="UXC75" s="69"/>
      <c r="UXD75" s="69"/>
      <c r="UXE75" s="69"/>
      <c r="UXF75" s="69"/>
      <c r="UXG75" s="69"/>
      <c r="UXH75" s="69"/>
      <c r="UXI75" s="69"/>
      <c r="UXJ75" s="69"/>
      <c r="UXK75" s="69"/>
      <c r="UXL75" s="69"/>
      <c r="UXM75" s="69"/>
      <c r="UXN75" s="69"/>
      <c r="UXO75" s="69"/>
      <c r="UXP75" s="69"/>
      <c r="UXQ75" s="69"/>
      <c r="UXR75" s="69"/>
      <c r="UXS75" s="69"/>
      <c r="UXT75" s="69"/>
      <c r="UXU75" s="69"/>
      <c r="UXV75" s="69"/>
      <c r="UXW75" s="69"/>
      <c r="UXX75" s="69"/>
      <c r="UXY75" s="69"/>
      <c r="UXZ75" s="69"/>
      <c r="UYA75" s="69"/>
      <c r="UYB75" s="69"/>
      <c r="UYC75" s="69"/>
      <c r="UYD75" s="69"/>
      <c r="UYE75" s="69"/>
      <c r="UYF75" s="69"/>
      <c r="UYG75" s="69"/>
      <c r="UYH75" s="69"/>
      <c r="UYI75" s="69"/>
      <c r="UYJ75" s="69"/>
      <c r="UYK75" s="69"/>
      <c r="UYL75" s="69"/>
      <c r="UYM75" s="69"/>
      <c r="UYN75" s="69"/>
      <c r="UYO75" s="69"/>
      <c r="UYP75" s="69"/>
      <c r="UYQ75" s="69"/>
      <c r="UYR75" s="69"/>
      <c r="UYS75" s="69"/>
      <c r="UYT75" s="69"/>
      <c r="UYU75" s="69"/>
      <c r="UYV75" s="69"/>
      <c r="UYW75" s="69"/>
      <c r="UYX75" s="69"/>
      <c r="UYY75" s="69"/>
      <c r="UYZ75" s="69"/>
      <c r="UZA75" s="69"/>
      <c r="UZB75" s="69"/>
      <c r="UZC75" s="69"/>
      <c r="UZD75" s="69"/>
      <c r="UZE75" s="69"/>
      <c r="UZF75" s="69"/>
      <c r="UZG75" s="69"/>
      <c r="UZH75" s="69"/>
      <c r="UZI75" s="69"/>
      <c r="UZJ75" s="69"/>
      <c r="UZK75" s="69"/>
      <c r="UZL75" s="69"/>
      <c r="UZM75" s="69"/>
      <c r="UZN75" s="69"/>
      <c r="UZO75" s="69"/>
      <c r="UZP75" s="69"/>
      <c r="UZQ75" s="69"/>
      <c r="UZR75" s="69"/>
      <c r="UZS75" s="69"/>
      <c r="UZT75" s="69"/>
      <c r="UZU75" s="69"/>
      <c r="UZV75" s="69"/>
      <c r="UZW75" s="69"/>
      <c r="UZX75" s="69"/>
      <c r="UZY75" s="69"/>
      <c r="UZZ75" s="69"/>
      <c r="VAA75" s="69"/>
      <c r="VAB75" s="69"/>
      <c r="VAC75" s="69"/>
      <c r="VAD75" s="69"/>
      <c r="VAE75" s="69"/>
      <c r="VAF75" s="69"/>
      <c r="VAG75" s="69"/>
      <c r="VAH75" s="69"/>
      <c r="VAI75" s="69"/>
      <c r="VAJ75" s="69"/>
      <c r="VAK75" s="69"/>
      <c r="VAL75" s="69"/>
      <c r="VAM75" s="69"/>
      <c r="VAN75" s="69"/>
      <c r="VAO75" s="69"/>
      <c r="VAP75" s="69"/>
      <c r="VAQ75" s="69"/>
      <c r="VAR75" s="69"/>
      <c r="VAS75" s="69"/>
      <c r="VAT75" s="69"/>
      <c r="VAU75" s="69"/>
      <c r="VAV75" s="69"/>
      <c r="VAW75" s="69"/>
      <c r="VAX75" s="69"/>
      <c r="VAY75" s="69"/>
      <c r="VAZ75" s="69"/>
      <c r="VBA75" s="69"/>
      <c r="VBB75" s="69"/>
      <c r="VBC75" s="69"/>
      <c r="VBD75" s="69"/>
      <c r="VBE75" s="69"/>
      <c r="VBF75" s="69"/>
      <c r="VBG75" s="69"/>
      <c r="VBH75" s="69"/>
      <c r="VBI75" s="69"/>
      <c r="VBJ75" s="69"/>
      <c r="VBK75" s="69"/>
      <c r="VBL75" s="69"/>
      <c r="VBM75" s="69"/>
      <c r="VBN75" s="69"/>
      <c r="VBO75" s="69"/>
      <c r="VBP75" s="69"/>
      <c r="VBQ75" s="69"/>
      <c r="VBR75" s="69"/>
      <c r="VBS75" s="69"/>
      <c r="VBT75" s="69"/>
      <c r="VBU75" s="69"/>
      <c r="VBV75" s="69"/>
      <c r="VBW75" s="69"/>
      <c r="VBX75" s="69"/>
      <c r="VBY75" s="69"/>
      <c r="VBZ75" s="69"/>
      <c r="VCA75" s="69"/>
      <c r="VCB75" s="69"/>
      <c r="VCC75" s="69"/>
      <c r="VCD75" s="69"/>
      <c r="VCE75" s="69"/>
      <c r="VCF75" s="69"/>
      <c r="VCG75" s="69"/>
      <c r="VCH75" s="69"/>
      <c r="VCI75" s="69"/>
      <c r="VCJ75" s="69"/>
      <c r="VCK75" s="69"/>
      <c r="VCL75" s="69"/>
      <c r="VCM75" s="69"/>
      <c r="VCN75" s="69"/>
      <c r="VCO75" s="69"/>
      <c r="VCP75" s="69"/>
      <c r="VCQ75" s="69"/>
      <c r="VCR75" s="69"/>
      <c r="VCS75" s="69"/>
      <c r="VCT75" s="69"/>
      <c r="VCU75" s="69"/>
      <c r="VCV75" s="69"/>
      <c r="VCW75" s="69"/>
      <c r="VCX75" s="69"/>
      <c r="VCY75" s="69"/>
      <c r="VCZ75" s="69"/>
      <c r="VDA75" s="69"/>
      <c r="VDB75" s="69"/>
      <c r="VDC75" s="69"/>
      <c r="VDD75" s="69"/>
      <c r="VDE75" s="69"/>
      <c r="VDF75" s="69"/>
      <c r="VDG75" s="69"/>
      <c r="VDH75" s="69"/>
      <c r="VDI75" s="69"/>
      <c r="VDJ75" s="69"/>
      <c r="VDK75" s="69"/>
      <c r="VDL75" s="69"/>
      <c r="VDM75" s="69"/>
      <c r="VDN75" s="69"/>
      <c r="VDO75" s="69"/>
      <c r="VDP75" s="69"/>
      <c r="VDQ75" s="69"/>
      <c r="VDR75" s="69"/>
      <c r="VDS75" s="69"/>
      <c r="VDT75" s="69"/>
      <c r="VDU75" s="69"/>
      <c r="VDV75" s="69"/>
      <c r="VDW75" s="69"/>
      <c r="VDX75" s="69"/>
      <c r="VDY75" s="69"/>
      <c r="VDZ75" s="69"/>
      <c r="VEA75" s="69"/>
      <c r="VEB75" s="69"/>
      <c r="VEC75" s="69"/>
      <c r="VED75" s="69"/>
      <c r="VEE75" s="69"/>
      <c r="VEF75" s="69"/>
      <c r="VEG75" s="69"/>
      <c r="VEH75" s="69"/>
      <c r="VEI75" s="69"/>
      <c r="VEJ75" s="69"/>
      <c r="VEK75" s="69"/>
      <c r="VEL75" s="69"/>
      <c r="VEM75" s="69"/>
      <c r="VEN75" s="69"/>
      <c r="VEO75" s="69"/>
      <c r="VEP75" s="69"/>
      <c r="VEQ75" s="69"/>
      <c r="VER75" s="69"/>
      <c r="VES75" s="69"/>
      <c r="VET75" s="69"/>
      <c r="VEU75" s="69"/>
      <c r="VEV75" s="69"/>
      <c r="VEW75" s="69"/>
      <c r="VEX75" s="69"/>
      <c r="VEY75" s="69"/>
      <c r="VEZ75" s="69"/>
      <c r="VFA75" s="69"/>
      <c r="VFB75" s="69"/>
      <c r="VFC75" s="69"/>
      <c r="VFD75" s="69"/>
      <c r="VFE75" s="69"/>
      <c r="VFF75" s="69"/>
      <c r="VFG75" s="69"/>
      <c r="VFH75" s="69"/>
      <c r="VFI75" s="69"/>
      <c r="VFJ75" s="69"/>
      <c r="VFK75" s="69"/>
      <c r="VFL75" s="69"/>
      <c r="VFM75" s="69"/>
      <c r="VFN75" s="69"/>
      <c r="VFO75" s="69"/>
      <c r="VFP75" s="69"/>
      <c r="VFQ75" s="69"/>
      <c r="VFR75" s="69"/>
      <c r="VFS75" s="69"/>
      <c r="VFT75" s="69"/>
      <c r="VFU75" s="69"/>
      <c r="VFV75" s="69"/>
      <c r="VFW75" s="69"/>
      <c r="VFX75" s="69"/>
      <c r="VFY75" s="69"/>
      <c r="VFZ75" s="69"/>
      <c r="VGA75" s="69"/>
      <c r="VGB75" s="69"/>
      <c r="VGC75" s="69"/>
      <c r="VGD75" s="69"/>
      <c r="VGE75" s="69"/>
      <c r="VGF75" s="69"/>
      <c r="VGG75" s="69"/>
      <c r="VGH75" s="69"/>
      <c r="VGI75" s="69"/>
      <c r="VGJ75" s="69"/>
      <c r="VGK75" s="69"/>
      <c r="VGL75" s="69"/>
      <c r="VGM75" s="69"/>
      <c r="VGN75" s="69"/>
      <c r="VGO75" s="69"/>
      <c r="VGP75" s="69"/>
      <c r="VGQ75" s="69"/>
      <c r="VGR75" s="69"/>
      <c r="VGS75" s="69"/>
      <c r="VGT75" s="69"/>
      <c r="VGU75" s="69"/>
      <c r="VGV75" s="69"/>
      <c r="VGW75" s="69"/>
      <c r="VGX75" s="69"/>
      <c r="VGY75" s="69"/>
      <c r="VGZ75" s="69"/>
      <c r="VHA75" s="69"/>
      <c r="VHB75" s="69"/>
      <c r="VHC75" s="69"/>
      <c r="VHD75" s="69"/>
      <c r="VHE75" s="69"/>
      <c r="VHF75" s="69"/>
      <c r="VHG75" s="69"/>
      <c r="VHH75" s="69"/>
      <c r="VHI75" s="69"/>
      <c r="VHJ75" s="69"/>
      <c r="VHK75" s="69"/>
      <c r="VHL75" s="69"/>
      <c r="VHM75" s="69"/>
      <c r="VHN75" s="69"/>
      <c r="VHO75" s="69"/>
      <c r="VHP75" s="69"/>
      <c r="VHQ75" s="69"/>
      <c r="VHR75" s="69"/>
      <c r="VHS75" s="69"/>
      <c r="VHT75" s="69"/>
      <c r="VHU75" s="69"/>
      <c r="VHV75" s="69"/>
      <c r="VHW75" s="69"/>
      <c r="VHX75" s="69"/>
      <c r="VHY75" s="69"/>
      <c r="VHZ75" s="69"/>
      <c r="VIA75" s="69"/>
      <c r="VIB75" s="69"/>
      <c r="VIC75" s="69"/>
      <c r="VID75" s="69"/>
      <c r="VIE75" s="69"/>
      <c r="VIF75" s="69"/>
      <c r="VIG75" s="69"/>
      <c r="VIH75" s="69"/>
      <c r="VII75" s="69"/>
      <c r="VIJ75" s="69"/>
      <c r="VIK75" s="69"/>
      <c r="VIL75" s="69"/>
      <c r="VIM75" s="69"/>
      <c r="VIN75" s="69"/>
      <c r="VIO75" s="69"/>
      <c r="VIP75" s="69"/>
      <c r="VIQ75" s="69"/>
      <c r="VIR75" s="69"/>
      <c r="VIS75" s="69"/>
      <c r="VIT75" s="69"/>
      <c r="VIU75" s="69"/>
      <c r="VIV75" s="69"/>
      <c r="VIW75" s="69"/>
      <c r="VIX75" s="69"/>
      <c r="VIY75" s="69"/>
      <c r="VIZ75" s="69"/>
      <c r="VJA75" s="69"/>
      <c r="VJB75" s="69"/>
      <c r="VJC75" s="69"/>
      <c r="VJD75" s="69"/>
      <c r="VJE75" s="69"/>
      <c r="VJF75" s="69"/>
      <c r="VJG75" s="69"/>
      <c r="VJH75" s="69"/>
      <c r="VJI75" s="69"/>
      <c r="VJJ75" s="69"/>
      <c r="VJK75" s="69"/>
      <c r="VJL75" s="69"/>
      <c r="VJM75" s="69"/>
      <c r="VJN75" s="69"/>
      <c r="VJO75" s="69"/>
      <c r="VJP75" s="69"/>
      <c r="VJQ75" s="69"/>
      <c r="VJR75" s="69"/>
      <c r="VJS75" s="69"/>
      <c r="VJT75" s="69"/>
      <c r="VJU75" s="69"/>
      <c r="VJV75" s="69"/>
      <c r="VJW75" s="69"/>
      <c r="VJX75" s="69"/>
      <c r="VJY75" s="69"/>
      <c r="VJZ75" s="69"/>
      <c r="VKA75" s="69"/>
      <c r="VKB75" s="69"/>
      <c r="VKC75" s="69"/>
      <c r="VKD75" s="69"/>
      <c r="VKE75" s="69"/>
      <c r="VKF75" s="69"/>
      <c r="VKG75" s="69"/>
      <c r="VKH75" s="69"/>
      <c r="VKI75" s="69"/>
      <c r="VKJ75" s="69"/>
      <c r="VKK75" s="69"/>
      <c r="VKL75" s="69"/>
      <c r="VKM75" s="69"/>
      <c r="VKN75" s="69"/>
      <c r="VKO75" s="69"/>
      <c r="VKP75" s="69"/>
      <c r="VKQ75" s="69"/>
      <c r="VKR75" s="69"/>
      <c r="VKS75" s="69"/>
      <c r="VKT75" s="69"/>
      <c r="VKU75" s="69"/>
      <c r="VKV75" s="69"/>
      <c r="VKW75" s="69"/>
      <c r="VKX75" s="69"/>
      <c r="VKY75" s="69"/>
      <c r="VKZ75" s="69"/>
      <c r="VLA75" s="69"/>
      <c r="VLB75" s="69"/>
      <c r="VLC75" s="69"/>
      <c r="VLD75" s="69"/>
      <c r="VLE75" s="69"/>
      <c r="VLF75" s="69"/>
      <c r="VLG75" s="69"/>
      <c r="VLH75" s="69"/>
      <c r="VLI75" s="69"/>
      <c r="VLJ75" s="69"/>
      <c r="VLK75" s="69"/>
      <c r="VLL75" s="69"/>
      <c r="VLM75" s="69"/>
      <c r="VLN75" s="69"/>
      <c r="VLO75" s="69"/>
      <c r="VLP75" s="69"/>
      <c r="VLQ75" s="69"/>
      <c r="VLR75" s="69"/>
      <c r="VLS75" s="69"/>
      <c r="VLT75" s="69"/>
      <c r="VLU75" s="69"/>
      <c r="VLV75" s="69"/>
      <c r="VLW75" s="69"/>
      <c r="VLX75" s="69"/>
      <c r="VLY75" s="69"/>
      <c r="VLZ75" s="69"/>
      <c r="VMA75" s="69"/>
      <c r="VMB75" s="69"/>
      <c r="VMC75" s="69"/>
      <c r="VMD75" s="69"/>
      <c r="VME75" s="69"/>
      <c r="VMF75" s="69"/>
      <c r="VMG75" s="69"/>
      <c r="VMH75" s="69"/>
      <c r="VMI75" s="69"/>
      <c r="VMJ75" s="69"/>
      <c r="VMK75" s="69"/>
      <c r="VML75" s="69"/>
      <c r="VMM75" s="69"/>
      <c r="VMN75" s="69"/>
      <c r="VMO75" s="69"/>
      <c r="VMP75" s="69"/>
      <c r="VMQ75" s="69"/>
      <c r="VMR75" s="69"/>
      <c r="VMS75" s="69"/>
      <c r="VMT75" s="69"/>
      <c r="VMU75" s="69"/>
      <c r="VMV75" s="69"/>
      <c r="VMW75" s="69"/>
      <c r="VMX75" s="69"/>
      <c r="VMY75" s="69"/>
      <c r="VMZ75" s="69"/>
      <c r="VNA75" s="69"/>
      <c r="VNB75" s="69"/>
      <c r="VNC75" s="69"/>
      <c r="VND75" s="69"/>
      <c r="VNE75" s="69"/>
      <c r="VNF75" s="69"/>
      <c r="VNG75" s="69"/>
      <c r="VNH75" s="69"/>
      <c r="VNI75" s="69"/>
      <c r="VNJ75" s="69"/>
      <c r="VNK75" s="69"/>
      <c r="VNL75" s="69"/>
      <c r="VNM75" s="69"/>
      <c r="VNN75" s="69"/>
      <c r="VNO75" s="69"/>
      <c r="VNP75" s="69"/>
      <c r="VNQ75" s="69"/>
      <c r="VNR75" s="69"/>
      <c r="VNS75" s="69"/>
      <c r="VNT75" s="69"/>
      <c r="VNU75" s="69"/>
      <c r="VNV75" s="69"/>
      <c r="VNW75" s="69"/>
      <c r="VNX75" s="69"/>
      <c r="VNY75" s="69"/>
      <c r="VNZ75" s="69"/>
      <c r="VOA75" s="69"/>
      <c r="VOB75" s="69"/>
      <c r="VOC75" s="69"/>
      <c r="VOD75" s="69"/>
      <c r="VOE75" s="69"/>
      <c r="VOF75" s="69"/>
      <c r="VOG75" s="69"/>
      <c r="VOH75" s="69"/>
      <c r="VOI75" s="69"/>
      <c r="VOJ75" s="69"/>
      <c r="VOK75" s="69"/>
      <c r="VOL75" s="69"/>
      <c r="VOM75" s="69"/>
      <c r="VON75" s="69"/>
      <c r="VOO75" s="69"/>
      <c r="VOP75" s="69"/>
      <c r="VOQ75" s="69"/>
      <c r="VOR75" s="69"/>
      <c r="VOS75" s="69"/>
      <c r="VOT75" s="69"/>
      <c r="VOU75" s="69"/>
      <c r="VOV75" s="69"/>
      <c r="VOW75" s="69"/>
      <c r="VOX75" s="69"/>
      <c r="VOY75" s="69"/>
      <c r="VOZ75" s="69"/>
      <c r="VPA75" s="69"/>
      <c r="VPB75" s="69"/>
      <c r="VPC75" s="69"/>
      <c r="VPD75" s="69"/>
      <c r="VPE75" s="69"/>
      <c r="VPF75" s="69"/>
      <c r="VPG75" s="69"/>
      <c r="VPH75" s="69"/>
      <c r="VPI75" s="69"/>
      <c r="VPJ75" s="69"/>
      <c r="VPK75" s="69"/>
      <c r="VPL75" s="69"/>
      <c r="VPM75" s="69"/>
      <c r="VPN75" s="69"/>
      <c r="VPO75" s="69"/>
      <c r="VPP75" s="69"/>
      <c r="VPQ75" s="69"/>
      <c r="VPR75" s="69"/>
      <c r="VPS75" s="69"/>
      <c r="VPT75" s="69"/>
      <c r="VPU75" s="69"/>
      <c r="VPV75" s="69"/>
      <c r="VPW75" s="69"/>
      <c r="VPX75" s="69"/>
      <c r="VPY75" s="69"/>
      <c r="VPZ75" s="69"/>
      <c r="VQA75" s="69"/>
      <c r="VQB75" s="69"/>
      <c r="VQC75" s="69"/>
      <c r="VQD75" s="69"/>
      <c r="VQE75" s="69"/>
      <c r="VQF75" s="69"/>
      <c r="VQG75" s="69"/>
      <c r="VQH75" s="69"/>
      <c r="VQI75" s="69"/>
      <c r="VQJ75" s="69"/>
      <c r="VQK75" s="69"/>
      <c r="VQL75" s="69"/>
      <c r="VQM75" s="69"/>
      <c r="VQN75" s="69"/>
      <c r="VQO75" s="69"/>
      <c r="VQP75" s="69"/>
      <c r="VQQ75" s="69"/>
      <c r="VQR75" s="69"/>
      <c r="VQS75" s="69"/>
      <c r="VQT75" s="69"/>
      <c r="VQU75" s="69"/>
      <c r="VQV75" s="69"/>
      <c r="VQW75" s="69"/>
      <c r="VQX75" s="69"/>
      <c r="VQY75" s="69"/>
      <c r="VQZ75" s="69"/>
      <c r="VRA75" s="69"/>
      <c r="VRB75" s="69"/>
      <c r="VRC75" s="69"/>
      <c r="VRD75" s="69"/>
      <c r="VRE75" s="69"/>
      <c r="VRF75" s="69"/>
      <c r="VRG75" s="69"/>
      <c r="VRH75" s="69"/>
      <c r="VRI75" s="69"/>
      <c r="VRJ75" s="69"/>
      <c r="VRK75" s="69"/>
      <c r="VRL75" s="69"/>
      <c r="VRM75" s="69"/>
      <c r="VRN75" s="69"/>
      <c r="VRO75" s="69"/>
      <c r="VRP75" s="69"/>
      <c r="VRQ75" s="69"/>
      <c r="VRR75" s="69"/>
      <c r="VRS75" s="69"/>
      <c r="VRT75" s="69"/>
      <c r="VRU75" s="69"/>
      <c r="VRV75" s="69"/>
      <c r="VRW75" s="69"/>
      <c r="VRX75" s="69"/>
      <c r="VRY75" s="69"/>
      <c r="VRZ75" s="69"/>
      <c r="VSA75" s="69"/>
      <c r="VSB75" s="69"/>
      <c r="VSC75" s="69"/>
      <c r="VSD75" s="69"/>
      <c r="VSE75" s="69"/>
      <c r="VSF75" s="69"/>
      <c r="VSG75" s="69"/>
      <c r="VSH75" s="69"/>
      <c r="VSI75" s="69"/>
      <c r="VSJ75" s="69"/>
      <c r="VSK75" s="69"/>
      <c r="VSL75" s="69"/>
      <c r="VSM75" s="69"/>
      <c r="VSN75" s="69"/>
      <c r="VSO75" s="69"/>
      <c r="VSP75" s="69"/>
      <c r="VSQ75" s="69"/>
      <c r="VSR75" s="69"/>
      <c r="VSS75" s="69"/>
      <c r="VST75" s="69"/>
      <c r="VSU75" s="69"/>
      <c r="VSV75" s="69"/>
      <c r="VSW75" s="69"/>
      <c r="VSX75" s="69"/>
      <c r="VSY75" s="69"/>
      <c r="VSZ75" s="69"/>
      <c r="VTA75" s="69"/>
      <c r="VTB75" s="69"/>
      <c r="VTC75" s="69"/>
      <c r="VTD75" s="69"/>
      <c r="VTE75" s="69"/>
      <c r="VTF75" s="69"/>
      <c r="VTG75" s="69"/>
      <c r="VTH75" s="69"/>
      <c r="VTI75" s="69"/>
      <c r="VTJ75" s="69"/>
      <c r="VTK75" s="69"/>
      <c r="VTL75" s="69"/>
      <c r="VTM75" s="69"/>
      <c r="VTN75" s="69"/>
      <c r="VTO75" s="69"/>
      <c r="VTP75" s="69"/>
      <c r="VTQ75" s="69"/>
      <c r="VTR75" s="69"/>
      <c r="VTS75" s="69"/>
      <c r="VTT75" s="69"/>
      <c r="VTU75" s="69"/>
      <c r="VTV75" s="69"/>
      <c r="VTW75" s="69"/>
      <c r="VTX75" s="69"/>
      <c r="VTY75" s="69"/>
      <c r="VTZ75" s="69"/>
      <c r="VUA75" s="69"/>
      <c r="VUB75" s="69"/>
      <c r="VUC75" s="69"/>
      <c r="VUD75" s="69"/>
      <c r="VUE75" s="69"/>
      <c r="VUF75" s="69"/>
      <c r="VUG75" s="69"/>
      <c r="VUH75" s="69"/>
      <c r="VUI75" s="69"/>
      <c r="VUJ75" s="69"/>
      <c r="VUK75" s="69"/>
      <c r="VUL75" s="69"/>
      <c r="VUM75" s="69"/>
      <c r="VUN75" s="69"/>
      <c r="VUO75" s="69"/>
      <c r="VUP75" s="69"/>
      <c r="VUQ75" s="69"/>
      <c r="VUR75" s="69"/>
      <c r="VUS75" s="69"/>
      <c r="VUT75" s="69"/>
      <c r="VUU75" s="69"/>
      <c r="VUV75" s="69"/>
      <c r="VUW75" s="69"/>
      <c r="VUX75" s="69"/>
      <c r="VUY75" s="69"/>
      <c r="VUZ75" s="69"/>
      <c r="VVA75" s="69"/>
      <c r="VVB75" s="69"/>
      <c r="VVC75" s="69"/>
      <c r="VVD75" s="69"/>
      <c r="VVE75" s="69"/>
      <c r="VVF75" s="69"/>
      <c r="VVG75" s="69"/>
      <c r="VVH75" s="69"/>
      <c r="VVI75" s="69"/>
      <c r="VVJ75" s="69"/>
      <c r="VVK75" s="69"/>
      <c r="VVL75" s="69"/>
      <c r="VVM75" s="69"/>
      <c r="VVN75" s="69"/>
      <c r="VVO75" s="69"/>
      <c r="VVP75" s="69"/>
      <c r="VVQ75" s="69"/>
      <c r="VVR75" s="69"/>
      <c r="VVS75" s="69"/>
      <c r="VVT75" s="69"/>
      <c r="VVU75" s="69"/>
      <c r="VVV75" s="69"/>
      <c r="VVW75" s="69"/>
      <c r="VVX75" s="69"/>
      <c r="VVY75" s="69"/>
      <c r="VVZ75" s="69"/>
      <c r="VWA75" s="69"/>
      <c r="VWB75" s="69"/>
      <c r="VWC75" s="69"/>
      <c r="VWD75" s="69"/>
      <c r="VWE75" s="69"/>
      <c r="VWF75" s="69"/>
      <c r="VWG75" s="69"/>
      <c r="VWH75" s="69"/>
      <c r="VWI75" s="69"/>
      <c r="VWJ75" s="69"/>
      <c r="VWK75" s="69"/>
      <c r="VWL75" s="69"/>
      <c r="VWM75" s="69"/>
      <c r="VWN75" s="69"/>
      <c r="VWO75" s="69"/>
      <c r="VWP75" s="69"/>
      <c r="VWQ75" s="69"/>
      <c r="VWR75" s="69"/>
      <c r="VWS75" s="69"/>
      <c r="VWT75" s="69"/>
      <c r="VWU75" s="69"/>
      <c r="VWV75" s="69"/>
      <c r="VWW75" s="69"/>
      <c r="VWX75" s="69"/>
      <c r="VWY75" s="69"/>
      <c r="VWZ75" s="69"/>
      <c r="VXA75" s="69"/>
      <c r="VXB75" s="69"/>
      <c r="VXC75" s="69"/>
      <c r="VXD75" s="69"/>
      <c r="VXE75" s="69"/>
      <c r="VXF75" s="69"/>
      <c r="VXG75" s="69"/>
      <c r="VXH75" s="69"/>
      <c r="VXI75" s="69"/>
      <c r="VXJ75" s="69"/>
      <c r="VXK75" s="69"/>
      <c r="VXL75" s="69"/>
      <c r="VXM75" s="69"/>
      <c r="VXN75" s="69"/>
      <c r="VXO75" s="69"/>
      <c r="VXP75" s="69"/>
      <c r="VXQ75" s="69"/>
      <c r="VXR75" s="69"/>
      <c r="VXS75" s="69"/>
      <c r="VXT75" s="69"/>
      <c r="VXU75" s="69"/>
      <c r="VXV75" s="69"/>
      <c r="VXW75" s="69"/>
      <c r="VXX75" s="69"/>
      <c r="VXY75" s="69"/>
      <c r="VXZ75" s="69"/>
      <c r="VYA75" s="69"/>
      <c r="VYB75" s="69"/>
      <c r="VYC75" s="69"/>
      <c r="VYD75" s="69"/>
      <c r="VYE75" s="69"/>
      <c r="VYF75" s="69"/>
      <c r="VYG75" s="69"/>
      <c r="VYH75" s="69"/>
      <c r="VYI75" s="69"/>
      <c r="VYJ75" s="69"/>
      <c r="VYK75" s="69"/>
      <c r="VYL75" s="69"/>
      <c r="VYM75" s="69"/>
      <c r="VYN75" s="69"/>
      <c r="VYO75" s="69"/>
      <c r="VYP75" s="69"/>
      <c r="VYQ75" s="69"/>
      <c r="VYR75" s="69"/>
      <c r="VYS75" s="69"/>
      <c r="VYT75" s="69"/>
      <c r="VYU75" s="69"/>
      <c r="VYV75" s="69"/>
      <c r="VYW75" s="69"/>
      <c r="VYX75" s="69"/>
      <c r="VYY75" s="69"/>
      <c r="VYZ75" s="69"/>
      <c r="VZA75" s="69"/>
      <c r="VZB75" s="69"/>
      <c r="VZC75" s="69"/>
      <c r="VZD75" s="69"/>
      <c r="VZE75" s="69"/>
      <c r="VZF75" s="69"/>
      <c r="VZG75" s="69"/>
      <c r="VZH75" s="69"/>
      <c r="VZI75" s="69"/>
      <c r="VZJ75" s="69"/>
      <c r="VZK75" s="69"/>
      <c r="VZL75" s="69"/>
      <c r="VZM75" s="69"/>
      <c r="VZN75" s="69"/>
      <c r="VZO75" s="69"/>
      <c r="VZP75" s="69"/>
      <c r="VZQ75" s="69"/>
      <c r="VZR75" s="69"/>
      <c r="VZS75" s="69"/>
      <c r="VZT75" s="69"/>
      <c r="VZU75" s="69"/>
      <c r="VZV75" s="69"/>
      <c r="VZW75" s="69"/>
      <c r="VZX75" s="69"/>
      <c r="VZY75" s="69"/>
      <c r="VZZ75" s="69"/>
      <c r="WAA75" s="69"/>
      <c r="WAB75" s="69"/>
      <c r="WAC75" s="69"/>
      <c r="WAD75" s="69"/>
      <c r="WAE75" s="69"/>
      <c r="WAF75" s="69"/>
      <c r="WAG75" s="69"/>
      <c r="WAH75" s="69"/>
      <c r="WAI75" s="69"/>
      <c r="WAJ75" s="69"/>
      <c r="WAK75" s="69"/>
      <c r="WAL75" s="69"/>
      <c r="WAM75" s="69"/>
      <c r="WAN75" s="69"/>
      <c r="WAO75" s="69"/>
      <c r="WAP75" s="69"/>
      <c r="WAQ75" s="69"/>
      <c r="WAR75" s="69"/>
      <c r="WAS75" s="69"/>
      <c r="WAT75" s="69"/>
      <c r="WAU75" s="69"/>
      <c r="WAV75" s="69"/>
      <c r="WAW75" s="69"/>
      <c r="WAX75" s="69"/>
      <c r="WAY75" s="69"/>
      <c r="WAZ75" s="69"/>
      <c r="WBA75" s="69"/>
      <c r="WBB75" s="69"/>
      <c r="WBC75" s="69"/>
      <c r="WBD75" s="69"/>
      <c r="WBE75" s="69"/>
      <c r="WBF75" s="69"/>
      <c r="WBG75" s="69"/>
      <c r="WBH75" s="69"/>
      <c r="WBI75" s="69"/>
      <c r="WBJ75" s="69"/>
      <c r="WBK75" s="69"/>
      <c r="WBL75" s="69"/>
      <c r="WBM75" s="69"/>
      <c r="WBN75" s="69"/>
      <c r="WBO75" s="69"/>
      <c r="WBP75" s="69"/>
      <c r="WBQ75" s="69"/>
      <c r="WBR75" s="69"/>
      <c r="WBS75" s="69"/>
      <c r="WBT75" s="69"/>
      <c r="WBU75" s="69"/>
      <c r="WBV75" s="69"/>
      <c r="WBW75" s="69"/>
      <c r="WBX75" s="69"/>
      <c r="WBY75" s="69"/>
      <c r="WBZ75" s="69"/>
      <c r="WCA75" s="69"/>
      <c r="WCB75" s="69"/>
      <c r="WCC75" s="69"/>
      <c r="WCD75" s="69"/>
      <c r="WCE75" s="69"/>
      <c r="WCF75" s="69"/>
      <c r="WCG75" s="69"/>
      <c r="WCH75" s="69"/>
      <c r="WCI75" s="69"/>
      <c r="WCJ75" s="69"/>
      <c r="WCK75" s="69"/>
      <c r="WCL75" s="69"/>
      <c r="WCM75" s="69"/>
      <c r="WCN75" s="69"/>
      <c r="WCO75" s="69"/>
      <c r="WCP75" s="69"/>
      <c r="WCQ75" s="69"/>
      <c r="WCR75" s="69"/>
      <c r="WCS75" s="69"/>
      <c r="WCT75" s="69"/>
      <c r="WCU75" s="69"/>
      <c r="WCV75" s="69"/>
      <c r="WCW75" s="69"/>
      <c r="WCX75" s="69"/>
      <c r="WCY75" s="69"/>
      <c r="WCZ75" s="69"/>
      <c r="WDA75" s="69"/>
      <c r="WDB75" s="69"/>
      <c r="WDC75" s="69"/>
      <c r="WDD75" s="69"/>
      <c r="WDE75" s="69"/>
      <c r="WDF75" s="69"/>
      <c r="WDG75" s="69"/>
      <c r="WDH75" s="69"/>
      <c r="WDI75" s="69"/>
      <c r="WDJ75" s="69"/>
      <c r="WDK75" s="69"/>
      <c r="WDL75" s="69"/>
      <c r="WDM75" s="69"/>
      <c r="WDN75" s="69"/>
      <c r="WDO75" s="69"/>
      <c r="WDP75" s="69"/>
      <c r="WDQ75" s="69"/>
      <c r="WDR75" s="69"/>
      <c r="WDS75" s="69"/>
      <c r="WDT75" s="69"/>
      <c r="WDU75" s="69"/>
      <c r="WDV75" s="69"/>
      <c r="WDW75" s="69"/>
      <c r="WDX75" s="69"/>
      <c r="WDY75" s="69"/>
      <c r="WDZ75" s="69"/>
      <c r="WEA75" s="69"/>
      <c r="WEB75" s="69"/>
      <c r="WEC75" s="69"/>
      <c r="WED75" s="69"/>
      <c r="WEE75" s="69"/>
      <c r="WEF75" s="69"/>
      <c r="WEG75" s="69"/>
      <c r="WEH75" s="69"/>
      <c r="WEI75" s="69"/>
      <c r="WEJ75" s="69"/>
      <c r="WEK75" s="69"/>
      <c r="WEL75" s="69"/>
      <c r="WEM75" s="69"/>
      <c r="WEN75" s="69"/>
      <c r="WEO75" s="69"/>
      <c r="WEP75" s="69"/>
      <c r="WEQ75" s="69"/>
      <c r="WER75" s="69"/>
      <c r="WES75" s="69"/>
      <c r="WET75" s="69"/>
      <c r="WEU75" s="69"/>
      <c r="WEV75" s="69"/>
      <c r="WEW75" s="69"/>
      <c r="WEX75" s="69"/>
      <c r="WEY75" s="69"/>
      <c r="WEZ75" s="69"/>
      <c r="WFA75" s="69"/>
      <c r="WFB75" s="69"/>
      <c r="WFC75" s="69"/>
      <c r="WFD75" s="69"/>
      <c r="WFE75" s="69"/>
      <c r="WFF75" s="69"/>
      <c r="WFG75" s="69"/>
      <c r="WFH75" s="69"/>
      <c r="WFI75" s="69"/>
      <c r="WFJ75" s="69"/>
      <c r="WFK75" s="69"/>
      <c r="WFL75" s="69"/>
      <c r="WFM75" s="69"/>
      <c r="WFN75" s="69"/>
      <c r="WFO75" s="69"/>
      <c r="WFP75" s="69"/>
      <c r="WFQ75" s="69"/>
      <c r="WFR75" s="69"/>
      <c r="WFS75" s="69"/>
      <c r="WFT75" s="69"/>
      <c r="WFU75" s="69"/>
      <c r="WFV75" s="69"/>
      <c r="WFW75" s="69"/>
      <c r="WFX75" s="69"/>
      <c r="WFY75" s="69"/>
      <c r="WFZ75" s="69"/>
      <c r="WGA75" s="69"/>
      <c r="WGB75" s="69"/>
      <c r="WGC75" s="69"/>
      <c r="WGD75" s="69"/>
      <c r="WGE75" s="69"/>
      <c r="WGF75" s="69"/>
      <c r="WGG75" s="69"/>
      <c r="WGH75" s="69"/>
      <c r="WGI75" s="69"/>
      <c r="WGJ75" s="69"/>
      <c r="WGK75" s="69"/>
      <c r="WGL75" s="69"/>
      <c r="WGM75" s="69"/>
      <c r="WGN75" s="69"/>
      <c r="WGO75" s="69"/>
      <c r="WGP75" s="69"/>
      <c r="WGQ75" s="69"/>
      <c r="WGR75" s="69"/>
      <c r="WGS75" s="69"/>
      <c r="WGT75" s="69"/>
      <c r="WGU75" s="69"/>
      <c r="WGV75" s="69"/>
      <c r="WGW75" s="69"/>
      <c r="WGX75" s="69"/>
      <c r="WGY75" s="69"/>
      <c r="WGZ75" s="69"/>
      <c r="WHA75" s="69"/>
      <c r="WHB75" s="69"/>
      <c r="WHC75" s="69"/>
      <c r="WHD75" s="69"/>
      <c r="WHE75" s="69"/>
      <c r="WHF75" s="69"/>
      <c r="WHG75" s="69"/>
      <c r="WHH75" s="69"/>
      <c r="WHI75" s="69"/>
      <c r="WHJ75" s="69"/>
      <c r="WHK75" s="69"/>
      <c r="WHL75" s="69"/>
      <c r="WHM75" s="69"/>
      <c r="WHN75" s="69"/>
      <c r="WHO75" s="69"/>
      <c r="WHP75" s="69"/>
      <c r="WHQ75" s="69"/>
      <c r="WHR75" s="69"/>
      <c r="WHS75" s="69"/>
      <c r="WHT75" s="69"/>
      <c r="WHU75" s="69"/>
      <c r="WHV75" s="69"/>
      <c r="WHW75" s="69"/>
      <c r="WHX75" s="69"/>
      <c r="WHY75" s="69"/>
      <c r="WHZ75" s="69"/>
      <c r="WIA75" s="69"/>
      <c r="WIB75" s="69"/>
      <c r="WIC75" s="69"/>
      <c r="WID75" s="69"/>
      <c r="WIE75" s="69"/>
      <c r="WIF75" s="69"/>
      <c r="WIG75" s="69"/>
      <c r="WIH75" s="69"/>
      <c r="WII75" s="69"/>
      <c r="WIJ75" s="69"/>
      <c r="WIK75" s="69"/>
      <c r="WIL75" s="69"/>
      <c r="WIM75" s="69"/>
      <c r="WIN75" s="69"/>
      <c r="WIO75" s="69"/>
      <c r="WIP75" s="69"/>
      <c r="WIQ75" s="69"/>
      <c r="WIR75" s="69"/>
      <c r="WIS75" s="69"/>
      <c r="WIT75" s="69"/>
      <c r="WIU75" s="69"/>
      <c r="WIV75" s="69"/>
      <c r="WIW75" s="69"/>
      <c r="WIX75" s="69"/>
      <c r="WIY75" s="69"/>
      <c r="WIZ75" s="69"/>
      <c r="WJA75" s="69"/>
      <c r="WJB75" s="69"/>
      <c r="WJC75" s="69"/>
      <c r="WJD75" s="69"/>
      <c r="WJE75" s="69"/>
      <c r="WJF75" s="69"/>
      <c r="WJG75" s="69"/>
      <c r="WJH75" s="69"/>
      <c r="WJI75" s="69"/>
      <c r="WJJ75" s="69"/>
      <c r="WJK75" s="69"/>
      <c r="WJL75" s="69"/>
      <c r="WJM75" s="69"/>
      <c r="WJN75" s="69"/>
      <c r="WJO75" s="69"/>
      <c r="WJP75" s="69"/>
      <c r="WJQ75" s="69"/>
      <c r="WJR75" s="69"/>
      <c r="WJS75" s="69"/>
      <c r="WJT75" s="69"/>
      <c r="WJU75" s="69"/>
      <c r="WJV75" s="69"/>
      <c r="WJW75" s="69"/>
      <c r="WJX75" s="69"/>
      <c r="WJY75" s="69"/>
      <c r="WJZ75" s="69"/>
      <c r="WKA75" s="69"/>
      <c r="WKB75" s="69"/>
      <c r="WKC75" s="69"/>
      <c r="WKD75" s="69"/>
      <c r="WKE75" s="69"/>
      <c r="WKF75" s="69"/>
      <c r="WKG75" s="69"/>
      <c r="WKH75" s="69"/>
      <c r="WKI75" s="69"/>
      <c r="WKJ75" s="69"/>
      <c r="WKK75" s="69"/>
      <c r="WKL75" s="69"/>
      <c r="WKM75" s="69"/>
      <c r="WKN75" s="69"/>
      <c r="WKO75" s="69"/>
      <c r="WKP75" s="69"/>
      <c r="WKQ75" s="69"/>
      <c r="WKR75" s="69"/>
      <c r="WKS75" s="69"/>
      <c r="WKT75" s="69"/>
      <c r="WKU75" s="69"/>
      <c r="WKV75" s="69"/>
      <c r="WKW75" s="69"/>
      <c r="WKX75" s="69"/>
      <c r="WKY75" s="69"/>
      <c r="WKZ75" s="69"/>
      <c r="WLA75" s="69"/>
      <c r="WLB75" s="69"/>
      <c r="WLC75" s="69"/>
      <c r="WLD75" s="69"/>
      <c r="WLE75" s="69"/>
      <c r="WLF75" s="69"/>
      <c r="WLG75" s="69"/>
      <c r="WLH75" s="69"/>
      <c r="WLI75" s="69"/>
      <c r="WLJ75" s="69"/>
      <c r="WLK75" s="69"/>
      <c r="WLL75" s="69"/>
      <c r="WLM75" s="69"/>
      <c r="WLN75" s="69"/>
      <c r="WLO75" s="69"/>
      <c r="WLP75" s="69"/>
      <c r="WLQ75" s="69"/>
      <c r="WLR75" s="69"/>
      <c r="WLS75" s="69"/>
      <c r="WLT75" s="69"/>
      <c r="WLU75" s="69"/>
      <c r="WLV75" s="69"/>
      <c r="WLW75" s="69"/>
      <c r="WLX75" s="69"/>
      <c r="WLY75" s="69"/>
      <c r="WLZ75" s="69"/>
      <c r="WMA75" s="69"/>
      <c r="WMB75" s="69"/>
      <c r="WMC75" s="69"/>
      <c r="WMD75" s="69"/>
      <c r="WME75" s="69"/>
      <c r="WMF75" s="69"/>
      <c r="WMG75" s="69"/>
      <c r="WMH75" s="69"/>
      <c r="WMI75" s="69"/>
      <c r="WMJ75" s="69"/>
      <c r="WMK75" s="69"/>
      <c r="WML75" s="69"/>
      <c r="WMM75" s="69"/>
      <c r="WMN75" s="69"/>
      <c r="WMO75" s="69"/>
      <c r="WMP75" s="69"/>
      <c r="WMQ75" s="69"/>
      <c r="WMR75" s="69"/>
      <c r="WMS75" s="69"/>
      <c r="WMT75" s="69"/>
      <c r="WMU75" s="69"/>
      <c r="WMV75" s="69"/>
      <c r="WMW75" s="69"/>
      <c r="WMX75" s="69"/>
      <c r="WMY75" s="69"/>
      <c r="WMZ75" s="69"/>
      <c r="WNA75" s="69"/>
      <c r="WNB75" s="69"/>
      <c r="WNC75" s="69"/>
      <c r="WND75" s="69"/>
      <c r="WNE75" s="69"/>
      <c r="WNF75" s="69"/>
      <c r="WNG75" s="69"/>
      <c r="WNH75" s="69"/>
      <c r="WNI75" s="69"/>
      <c r="WNJ75" s="69"/>
      <c r="WNK75" s="69"/>
      <c r="WNL75" s="69"/>
      <c r="WNM75" s="69"/>
      <c r="WNN75" s="69"/>
      <c r="WNO75" s="69"/>
      <c r="WNP75" s="69"/>
      <c r="WNQ75" s="69"/>
      <c r="WNR75" s="69"/>
      <c r="WNS75" s="69"/>
      <c r="WNT75" s="69"/>
      <c r="WNU75" s="69"/>
      <c r="WNV75" s="69"/>
      <c r="WNW75" s="69"/>
      <c r="WNX75" s="69"/>
      <c r="WNY75" s="69"/>
      <c r="WNZ75" s="69"/>
      <c r="WOA75" s="69"/>
      <c r="WOB75" s="69"/>
      <c r="WOC75" s="69"/>
      <c r="WOD75" s="69"/>
      <c r="WOE75" s="69"/>
      <c r="WOF75" s="69"/>
      <c r="WOG75" s="69"/>
      <c r="WOH75" s="69"/>
      <c r="WOI75" s="69"/>
      <c r="WOJ75" s="69"/>
      <c r="WOK75" s="69"/>
      <c r="WOL75" s="69"/>
      <c r="WOM75" s="69"/>
      <c r="WON75" s="69"/>
      <c r="WOO75" s="69"/>
      <c r="WOP75" s="69"/>
      <c r="WOQ75" s="69"/>
      <c r="WOR75" s="69"/>
      <c r="WOS75" s="69"/>
      <c r="WOT75" s="69"/>
      <c r="WOU75" s="69"/>
      <c r="WOV75" s="69"/>
      <c r="WOW75" s="69"/>
      <c r="WOX75" s="69"/>
      <c r="WOY75" s="69"/>
      <c r="WOZ75" s="69"/>
      <c r="WPA75" s="69"/>
      <c r="WPB75" s="69"/>
      <c r="WPC75" s="69"/>
      <c r="WPD75" s="69"/>
      <c r="WPE75" s="69"/>
      <c r="WPF75" s="69"/>
      <c r="WPG75" s="69"/>
      <c r="WPH75" s="69"/>
      <c r="WPI75" s="69"/>
      <c r="WPJ75" s="69"/>
      <c r="WPK75" s="69"/>
      <c r="WPL75" s="69"/>
      <c r="WPM75" s="69"/>
      <c r="WPN75" s="69"/>
      <c r="WPO75" s="69"/>
      <c r="WPP75" s="69"/>
      <c r="WPQ75" s="69"/>
      <c r="WPR75" s="69"/>
      <c r="WPS75" s="69"/>
      <c r="WPT75" s="69"/>
      <c r="WPU75" s="69"/>
      <c r="WPV75" s="69"/>
      <c r="WPW75" s="69"/>
      <c r="WPX75" s="69"/>
      <c r="WPY75" s="69"/>
      <c r="WPZ75" s="69"/>
      <c r="WQA75" s="69"/>
      <c r="WQB75" s="69"/>
      <c r="WQC75" s="69"/>
      <c r="WQD75" s="69"/>
      <c r="WQE75" s="69"/>
      <c r="WQF75" s="69"/>
      <c r="WQG75" s="69"/>
      <c r="WQH75" s="69"/>
      <c r="WQI75" s="69"/>
      <c r="WQJ75" s="69"/>
      <c r="WQK75" s="69"/>
      <c r="WQL75" s="69"/>
      <c r="WQM75" s="69"/>
      <c r="WQN75" s="69"/>
      <c r="WQO75" s="69"/>
      <c r="WQP75" s="69"/>
      <c r="WQQ75" s="69"/>
      <c r="WQR75" s="69"/>
      <c r="WQS75" s="69"/>
      <c r="WQT75" s="69"/>
      <c r="WQU75" s="69"/>
      <c r="WQV75" s="69"/>
      <c r="WQW75" s="69"/>
      <c r="WQX75" s="69"/>
      <c r="WQY75" s="69"/>
      <c r="WQZ75" s="69"/>
      <c r="WRA75" s="69"/>
      <c r="WRB75" s="69"/>
      <c r="WRC75" s="69"/>
      <c r="WRD75" s="69"/>
      <c r="WRE75" s="69"/>
      <c r="WRF75" s="69"/>
      <c r="WRG75" s="69"/>
      <c r="WRH75" s="69"/>
      <c r="WRI75" s="69"/>
      <c r="WRJ75" s="69"/>
      <c r="WRK75" s="69"/>
      <c r="WRL75" s="69"/>
      <c r="WRM75" s="69"/>
      <c r="WRN75" s="69"/>
      <c r="WRO75" s="69"/>
      <c r="WRP75" s="69"/>
      <c r="WRQ75" s="69"/>
      <c r="WRR75" s="69"/>
      <c r="WRS75" s="69"/>
      <c r="WRT75" s="69"/>
      <c r="WRU75" s="69"/>
      <c r="WRV75" s="69"/>
      <c r="WRW75" s="69"/>
      <c r="WRX75" s="69"/>
      <c r="WRY75" s="69"/>
      <c r="WRZ75" s="69"/>
      <c r="WSA75" s="69"/>
      <c r="WSB75" s="69"/>
      <c r="WSC75" s="69"/>
      <c r="WSD75" s="69"/>
      <c r="WSE75" s="69"/>
      <c r="WSF75" s="69"/>
      <c r="WSG75" s="69"/>
      <c r="WSH75" s="69"/>
      <c r="WSI75" s="69"/>
      <c r="WSJ75" s="69"/>
      <c r="WSK75" s="69"/>
      <c r="WSL75" s="69"/>
      <c r="WSM75" s="69"/>
      <c r="WSN75" s="69"/>
      <c r="WSO75" s="69"/>
      <c r="WSP75" s="69"/>
      <c r="WSQ75" s="69"/>
      <c r="WSR75" s="69"/>
      <c r="WSS75" s="69"/>
      <c r="WST75" s="69"/>
      <c r="WSU75" s="69"/>
      <c r="WSV75" s="69"/>
      <c r="WSW75" s="69"/>
      <c r="WSX75" s="69"/>
      <c r="WSY75" s="69"/>
      <c r="WSZ75" s="69"/>
      <c r="WTA75" s="69"/>
      <c r="WTB75" s="69"/>
      <c r="WTC75" s="69"/>
      <c r="WTD75" s="69"/>
      <c r="WTE75" s="69"/>
      <c r="WTF75" s="69"/>
      <c r="WTG75" s="69"/>
      <c r="WTH75" s="69"/>
      <c r="WTI75" s="69"/>
      <c r="WTJ75" s="69"/>
      <c r="WTK75" s="69"/>
      <c r="WTL75" s="69"/>
      <c r="WTM75" s="69"/>
      <c r="WTN75" s="69"/>
      <c r="WTO75" s="69"/>
      <c r="WTP75" s="69"/>
      <c r="WTQ75" s="69"/>
      <c r="WTR75" s="69"/>
      <c r="WTS75" s="69"/>
      <c r="WTT75" s="69"/>
      <c r="WTU75" s="69"/>
      <c r="WTV75" s="69"/>
      <c r="WTW75" s="69"/>
      <c r="WTX75" s="69"/>
      <c r="WTY75" s="69"/>
      <c r="WTZ75" s="69"/>
      <c r="WUA75" s="69"/>
      <c r="WUB75" s="69"/>
      <c r="WUC75" s="69"/>
      <c r="WUD75" s="69"/>
      <c r="WUE75" s="69"/>
      <c r="WUF75" s="69"/>
      <c r="WUG75" s="69"/>
      <c r="WUH75" s="69"/>
      <c r="WUI75" s="69"/>
      <c r="WUJ75" s="69"/>
      <c r="WUK75" s="69"/>
      <c r="WUL75" s="69"/>
      <c r="WUM75" s="69"/>
      <c r="WUN75" s="69"/>
      <c r="WUO75" s="69"/>
      <c r="WUP75" s="69"/>
      <c r="WUQ75" s="69"/>
      <c r="WUR75" s="69"/>
      <c r="WUS75" s="69"/>
      <c r="WUT75" s="69"/>
      <c r="WUU75" s="69"/>
      <c r="WUV75" s="69"/>
      <c r="WUW75" s="69"/>
      <c r="WUX75" s="69"/>
      <c r="WUY75" s="69"/>
      <c r="WUZ75" s="69"/>
      <c r="WVA75" s="69"/>
      <c r="WVB75" s="69"/>
      <c r="WVC75" s="69"/>
      <c r="WVD75" s="69"/>
      <c r="WVE75" s="69"/>
      <c r="WVF75" s="69"/>
      <c r="WVG75" s="69"/>
      <c r="WVH75" s="69"/>
      <c r="WVI75" s="69"/>
      <c r="WVJ75" s="69"/>
      <c r="WVK75" s="69"/>
      <c r="WVL75" s="69"/>
      <c r="WVM75" s="69"/>
      <c r="WVN75" s="69"/>
      <c r="WVO75" s="69"/>
      <c r="WVP75" s="69"/>
      <c r="WVQ75" s="69"/>
      <c r="WVR75" s="69"/>
      <c r="WVS75" s="69"/>
      <c r="WVT75" s="69"/>
      <c r="WVU75" s="69"/>
      <c r="WVV75" s="69"/>
      <c r="WVW75" s="69"/>
      <c r="WVX75" s="69"/>
      <c r="WVY75" s="69"/>
      <c r="WVZ75" s="69"/>
      <c r="WWA75" s="69"/>
      <c r="WWB75" s="69"/>
      <c r="WWC75" s="69"/>
      <c r="WWD75" s="69"/>
      <c r="WWE75" s="69"/>
      <c r="WWF75" s="69"/>
      <c r="WWG75" s="69"/>
      <c r="WWH75" s="69"/>
      <c r="WWI75" s="69"/>
      <c r="WWJ75" s="69"/>
      <c r="WWK75" s="69"/>
      <c r="WWL75" s="69"/>
      <c r="WWM75" s="69"/>
      <c r="WWN75" s="69"/>
      <c r="WWO75" s="69"/>
      <c r="WWP75" s="69"/>
      <c r="WWQ75" s="69"/>
      <c r="WWR75" s="69"/>
      <c r="WWS75" s="69"/>
      <c r="WWT75" s="69"/>
      <c r="WWU75" s="69"/>
      <c r="WWV75" s="69"/>
      <c r="WWW75" s="69"/>
      <c r="WWX75" s="69"/>
      <c r="WWY75" s="69"/>
      <c r="WWZ75" s="69"/>
      <c r="WXA75" s="69"/>
      <c r="WXB75" s="69"/>
      <c r="WXC75" s="69"/>
      <c r="WXD75" s="69"/>
      <c r="WXE75" s="69"/>
      <c r="WXF75" s="69"/>
      <c r="WXG75" s="69"/>
      <c r="WXH75" s="69"/>
      <c r="WXI75" s="69"/>
      <c r="WXJ75" s="69"/>
      <c r="WXK75" s="69"/>
      <c r="WXL75" s="69"/>
      <c r="WXM75" s="69"/>
      <c r="WXN75" s="69"/>
      <c r="WXO75" s="69"/>
      <c r="WXP75" s="69"/>
      <c r="WXQ75" s="69"/>
      <c r="WXR75" s="69"/>
      <c r="WXS75" s="69"/>
      <c r="WXT75" s="69"/>
      <c r="WXU75" s="69"/>
      <c r="WXV75" s="69"/>
      <c r="WXW75" s="69"/>
      <c r="WXX75" s="69"/>
      <c r="WXY75" s="69"/>
      <c r="WXZ75" s="69"/>
      <c r="WYA75" s="69"/>
      <c r="WYB75" s="69"/>
      <c r="WYC75" s="69"/>
      <c r="WYD75" s="69"/>
      <c r="WYE75" s="69"/>
      <c r="WYF75" s="69"/>
      <c r="WYG75" s="69"/>
      <c r="WYH75" s="69"/>
      <c r="WYI75" s="69"/>
      <c r="WYJ75" s="69"/>
      <c r="WYK75" s="69"/>
      <c r="WYL75" s="69"/>
      <c r="WYM75" s="69"/>
      <c r="WYN75" s="69"/>
      <c r="WYO75" s="69"/>
      <c r="WYP75" s="69"/>
      <c r="WYQ75" s="69"/>
      <c r="WYR75" s="69"/>
      <c r="WYS75" s="69"/>
      <c r="WYT75" s="69"/>
      <c r="WYU75" s="69"/>
      <c r="WYV75" s="69"/>
      <c r="WYW75" s="69"/>
      <c r="WYX75" s="69"/>
      <c r="WYY75" s="69"/>
      <c r="WYZ75" s="69"/>
      <c r="WZA75" s="69"/>
      <c r="WZB75" s="69"/>
      <c r="WZC75" s="69"/>
      <c r="WZD75" s="69"/>
      <c r="WZE75" s="69"/>
      <c r="WZF75" s="69"/>
      <c r="WZG75" s="69"/>
      <c r="WZH75" s="69"/>
      <c r="WZI75" s="69"/>
      <c r="WZJ75" s="69"/>
      <c r="WZK75" s="69"/>
      <c r="WZL75" s="69"/>
      <c r="WZM75" s="69"/>
      <c r="WZN75" s="69"/>
      <c r="WZO75" s="69"/>
      <c r="WZP75" s="69"/>
      <c r="WZQ75" s="69"/>
      <c r="WZR75" s="69"/>
      <c r="WZS75" s="69"/>
      <c r="WZT75" s="69"/>
      <c r="WZU75" s="69"/>
      <c r="WZV75" s="69"/>
      <c r="WZW75" s="69"/>
      <c r="WZX75" s="69"/>
      <c r="WZY75" s="69"/>
      <c r="WZZ75" s="69"/>
      <c r="XAA75" s="69"/>
      <c r="XAB75" s="69"/>
      <c r="XAC75" s="69"/>
      <c r="XAD75" s="69"/>
      <c r="XAE75" s="69"/>
      <c r="XAF75" s="69"/>
      <c r="XAG75" s="69"/>
      <c r="XAH75" s="69"/>
      <c r="XAI75" s="69"/>
      <c r="XAJ75" s="69"/>
      <c r="XAK75" s="69"/>
      <c r="XAL75" s="69"/>
      <c r="XAM75" s="69"/>
      <c r="XAN75" s="69"/>
      <c r="XAO75" s="69"/>
      <c r="XAP75" s="69"/>
      <c r="XAQ75" s="69"/>
      <c r="XAR75" s="69"/>
      <c r="XAS75" s="69"/>
      <c r="XAT75" s="69"/>
      <c r="XAU75" s="69"/>
      <c r="XAV75" s="69"/>
      <c r="XAW75" s="69"/>
      <c r="XAX75" s="69"/>
      <c r="XAY75" s="69"/>
      <c r="XAZ75" s="69"/>
      <c r="XBA75" s="69"/>
      <c r="XBB75" s="69"/>
      <c r="XBC75" s="69"/>
      <c r="XBD75" s="69"/>
      <c r="XBE75" s="69"/>
      <c r="XBF75" s="69"/>
      <c r="XBG75" s="69"/>
      <c r="XBH75" s="69"/>
      <c r="XBI75" s="69"/>
      <c r="XBJ75" s="69"/>
      <c r="XBK75" s="69"/>
      <c r="XBL75" s="69"/>
      <c r="XBM75" s="69"/>
      <c r="XBN75" s="69"/>
      <c r="XBO75" s="69"/>
      <c r="XBP75" s="69"/>
      <c r="XBQ75" s="69"/>
      <c r="XBR75" s="69"/>
      <c r="XBS75" s="69"/>
      <c r="XBT75" s="69"/>
      <c r="XBU75" s="69"/>
      <c r="XBV75" s="69"/>
      <c r="XBW75" s="69"/>
      <c r="XBX75" s="69"/>
      <c r="XBY75" s="69"/>
      <c r="XBZ75" s="69"/>
      <c r="XCA75" s="69"/>
      <c r="XCB75" s="69"/>
      <c r="XCC75" s="69"/>
      <c r="XCD75" s="69"/>
      <c r="XCE75" s="69"/>
      <c r="XCF75" s="69"/>
      <c r="XCG75" s="69"/>
      <c r="XCH75" s="69"/>
      <c r="XCI75" s="69"/>
      <c r="XCJ75" s="69"/>
      <c r="XCK75" s="69"/>
      <c r="XCL75" s="69"/>
      <c r="XCM75" s="69"/>
      <c r="XCN75" s="69"/>
      <c r="XCO75" s="69"/>
      <c r="XCP75" s="69"/>
      <c r="XCQ75" s="69"/>
      <c r="XCR75" s="69"/>
      <c r="XCS75" s="69"/>
      <c r="XCT75" s="69"/>
      <c r="XCU75" s="69"/>
      <c r="XCV75" s="69"/>
      <c r="XCW75" s="69"/>
      <c r="XCX75" s="69"/>
      <c r="XCY75" s="69"/>
      <c r="XCZ75" s="69"/>
      <c r="XDA75" s="69"/>
      <c r="XDB75" s="69"/>
      <c r="XDC75" s="69"/>
      <c r="XDD75" s="69"/>
      <c r="XDE75" s="69"/>
      <c r="XDF75" s="69"/>
      <c r="XDG75" s="69"/>
      <c r="XDH75" s="69"/>
      <c r="XDI75" s="69"/>
      <c r="XDJ75" s="69"/>
      <c r="XDK75" s="69"/>
      <c r="XDL75" s="69"/>
      <c r="XDM75" s="69"/>
      <c r="XDN75" s="69"/>
      <c r="XDO75" s="69"/>
      <c r="XDP75" s="69"/>
      <c r="XDQ75" s="69"/>
      <c r="XDR75" s="69"/>
      <c r="XDS75" s="69"/>
      <c r="XDT75" s="69"/>
      <c r="XDU75" s="69"/>
      <c r="XDV75" s="69"/>
      <c r="XDW75" s="69"/>
      <c r="XDX75" s="69"/>
      <c r="XDY75" s="69"/>
      <c r="XDZ75" s="69"/>
      <c r="XEA75" s="69"/>
      <c r="XEB75" s="69"/>
      <c r="XEC75" s="69"/>
      <c r="XED75" s="69"/>
      <c r="XEE75" s="69"/>
      <c r="XEF75" s="69"/>
      <c r="XEG75" s="69"/>
      <c r="XEH75" s="69"/>
      <c r="XEI75" s="69"/>
      <c r="XEJ75" s="69"/>
      <c r="XEK75" s="69"/>
      <c r="XEL75" s="69"/>
      <c r="XEM75" s="69"/>
      <c r="XEN75" s="69"/>
      <c r="XEO75" s="69"/>
      <c r="XEP75" s="69"/>
      <c r="XEQ75" s="69"/>
      <c r="XER75" s="69"/>
      <c r="XES75" s="69"/>
      <c r="XET75" s="69"/>
      <c r="XEU75" s="69"/>
      <c r="XEV75" s="69"/>
      <c r="XEW75" s="69"/>
      <c r="XEX75" s="69"/>
      <c r="XEY75" s="69"/>
      <c r="XEZ75" s="69"/>
      <c r="XFA75" s="69"/>
      <c r="XFB75" s="69"/>
      <c r="XFC75" s="69"/>
      <c r="XFD75" s="69"/>
    </row>
    <row r="76" spans="1:16384" outlineLevel="1">
      <c r="A76" s="63"/>
      <c r="B76" s="63"/>
      <c r="C76" s="135" t="s">
        <v>148</v>
      </c>
      <c r="D76" s="67"/>
      <c r="E76" s="67"/>
      <c r="F76" s="67"/>
      <c r="G76" s="67"/>
      <c r="H76" s="67"/>
      <c r="I76" s="67"/>
      <c r="J76" s="136"/>
      <c r="K76" s="136"/>
      <c r="L76" s="136"/>
      <c r="M76" s="136"/>
      <c r="N76" s="137"/>
      <c r="O76" s="137"/>
      <c r="P76" s="137"/>
      <c r="Q76" s="137"/>
      <c r="R76" s="137"/>
      <c r="S76" s="137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  <c r="IV76" s="63"/>
      <c r="IW76" s="63"/>
      <c r="IX76" s="63"/>
      <c r="IY76" s="63"/>
      <c r="IZ76" s="63"/>
      <c r="JA76" s="63"/>
      <c r="JB76" s="63"/>
      <c r="JC76" s="63"/>
      <c r="JD76" s="63"/>
      <c r="JE76" s="63"/>
      <c r="JF76" s="63"/>
      <c r="JG76" s="63"/>
      <c r="JH76" s="63"/>
      <c r="JI76" s="63"/>
      <c r="JJ76" s="63"/>
      <c r="JK76" s="63"/>
      <c r="JL76" s="63"/>
      <c r="JM76" s="63"/>
      <c r="JN76" s="63"/>
      <c r="JO76" s="63"/>
      <c r="JP76" s="63"/>
      <c r="JQ76" s="63"/>
      <c r="JR76" s="63"/>
      <c r="JS76" s="63"/>
      <c r="JT76" s="63"/>
      <c r="JU76" s="63"/>
      <c r="JV76" s="63"/>
      <c r="JW76" s="63"/>
      <c r="JX76" s="63"/>
      <c r="JY76" s="63"/>
      <c r="JZ76" s="63"/>
      <c r="KA76" s="63"/>
      <c r="KB76" s="63"/>
      <c r="KC76" s="63"/>
      <c r="KD76" s="63"/>
      <c r="KE76" s="63"/>
      <c r="KF76" s="63"/>
      <c r="KG76" s="63"/>
      <c r="KH76" s="63"/>
      <c r="KI76" s="63"/>
      <c r="KJ76" s="63"/>
      <c r="KK76" s="63"/>
      <c r="KL76" s="63"/>
      <c r="KM76" s="63"/>
      <c r="KN76" s="63"/>
      <c r="KO76" s="63"/>
      <c r="KP76" s="63"/>
      <c r="KQ76" s="63"/>
      <c r="KR76" s="63"/>
      <c r="KS76" s="63"/>
      <c r="KT76" s="63"/>
      <c r="KU76" s="63"/>
      <c r="KV76" s="63"/>
      <c r="KW76" s="63"/>
      <c r="KX76" s="63"/>
      <c r="KY76" s="63"/>
      <c r="KZ76" s="63"/>
      <c r="LA76" s="63"/>
      <c r="LB76" s="63"/>
      <c r="LC76" s="63"/>
      <c r="LD76" s="63"/>
      <c r="LE76" s="63"/>
      <c r="LF76" s="63"/>
      <c r="LG76" s="63"/>
      <c r="LH76" s="63"/>
      <c r="LI76" s="63"/>
      <c r="LJ76" s="63"/>
      <c r="LK76" s="63"/>
      <c r="LL76" s="63"/>
      <c r="LM76" s="63"/>
      <c r="LN76" s="63"/>
      <c r="LO76" s="63"/>
      <c r="LP76" s="63"/>
      <c r="LQ76" s="63"/>
      <c r="LR76" s="63"/>
      <c r="LS76" s="63"/>
      <c r="LT76" s="63"/>
      <c r="LU76" s="63"/>
      <c r="LV76" s="63"/>
      <c r="LW76" s="63"/>
      <c r="LX76" s="63"/>
      <c r="LY76" s="63"/>
      <c r="LZ76" s="63"/>
      <c r="MA76" s="63"/>
      <c r="MB76" s="63"/>
      <c r="MC76" s="63"/>
      <c r="MD76" s="63"/>
      <c r="ME76" s="63"/>
      <c r="MF76" s="63"/>
      <c r="MG76" s="63"/>
      <c r="MH76" s="63"/>
      <c r="MI76" s="63"/>
      <c r="MJ76" s="63"/>
      <c r="MK76" s="63"/>
      <c r="ML76" s="63"/>
      <c r="MM76" s="63"/>
      <c r="MN76" s="63"/>
      <c r="MO76" s="63"/>
      <c r="MP76" s="63"/>
      <c r="MQ76" s="63"/>
      <c r="MR76" s="63"/>
      <c r="MS76" s="63"/>
      <c r="MT76" s="63"/>
      <c r="MU76" s="63"/>
      <c r="MV76" s="63"/>
      <c r="MW76" s="63"/>
      <c r="MX76" s="63"/>
      <c r="MY76" s="63"/>
      <c r="MZ76" s="63"/>
      <c r="NA76" s="63"/>
      <c r="NB76" s="63"/>
      <c r="NC76" s="63"/>
      <c r="ND76" s="63"/>
      <c r="NE76" s="63"/>
      <c r="NF76" s="63"/>
      <c r="NG76" s="63"/>
      <c r="NH76" s="63"/>
      <c r="NI76" s="63"/>
      <c r="NJ76" s="63"/>
      <c r="NK76" s="63"/>
      <c r="NL76" s="63"/>
      <c r="NM76" s="63"/>
      <c r="NN76" s="63"/>
      <c r="NO76" s="63"/>
      <c r="NP76" s="63"/>
      <c r="NQ76" s="63"/>
      <c r="NR76" s="63"/>
      <c r="NS76" s="63"/>
      <c r="NT76" s="63"/>
      <c r="NU76" s="63"/>
      <c r="NV76" s="63"/>
      <c r="NW76" s="63"/>
      <c r="NX76" s="63"/>
      <c r="NY76" s="63"/>
      <c r="NZ76" s="63"/>
      <c r="OA76" s="63"/>
      <c r="OB76" s="63"/>
      <c r="OC76" s="63"/>
      <c r="OD76" s="63"/>
      <c r="OE76" s="63"/>
      <c r="OF76" s="63"/>
      <c r="OG76" s="63"/>
      <c r="OH76" s="63"/>
      <c r="OI76" s="63"/>
      <c r="OJ76" s="63"/>
      <c r="OK76" s="63"/>
      <c r="OL76" s="63"/>
      <c r="OM76" s="63"/>
      <c r="ON76" s="63"/>
      <c r="OO76" s="63"/>
      <c r="OP76" s="63"/>
      <c r="OQ76" s="63"/>
      <c r="OR76" s="63"/>
      <c r="OS76" s="63"/>
      <c r="OT76" s="63"/>
      <c r="OU76" s="63"/>
      <c r="OV76" s="63"/>
      <c r="OW76" s="63"/>
      <c r="OX76" s="63"/>
      <c r="OY76" s="63"/>
      <c r="OZ76" s="63"/>
      <c r="PA76" s="63"/>
      <c r="PB76" s="63"/>
      <c r="PC76" s="63"/>
      <c r="PD76" s="63"/>
      <c r="PE76" s="63"/>
      <c r="PF76" s="63"/>
      <c r="PG76" s="63"/>
      <c r="PH76" s="63"/>
      <c r="PI76" s="63"/>
      <c r="PJ76" s="63"/>
      <c r="PK76" s="63"/>
      <c r="PL76" s="63"/>
      <c r="PM76" s="63"/>
      <c r="PN76" s="63"/>
      <c r="PO76" s="63"/>
      <c r="PP76" s="63"/>
      <c r="PQ76" s="63"/>
      <c r="PR76" s="63"/>
      <c r="PS76" s="63"/>
      <c r="PT76" s="63"/>
      <c r="PU76" s="63"/>
      <c r="PV76" s="63"/>
      <c r="PW76" s="63"/>
      <c r="PX76" s="63"/>
      <c r="PY76" s="63"/>
      <c r="PZ76" s="63"/>
      <c r="QA76" s="63"/>
      <c r="QB76" s="63"/>
      <c r="QC76" s="63"/>
      <c r="QD76" s="63"/>
      <c r="QE76" s="63"/>
      <c r="QF76" s="63"/>
      <c r="QG76" s="63"/>
      <c r="QH76" s="63"/>
      <c r="QI76" s="63"/>
      <c r="QJ76" s="63"/>
      <c r="QK76" s="63"/>
      <c r="QL76" s="63"/>
      <c r="QM76" s="63"/>
      <c r="QN76" s="63"/>
      <c r="QO76" s="63"/>
      <c r="QP76" s="63"/>
      <c r="QQ76" s="63"/>
      <c r="QR76" s="63"/>
      <c r="QS76" s="63"/>
      <c r="QT76" s="63"/>
      <c r="QU76" s="63"/>
      <c r="QV76" s="63"/>
      <c r="QW76" s="63"/>
      <c r="QX76" s="63"/>
      <c r="QY76" s="63"/>
      <c r="QZ76" s="63"/>
      <c r="RA76" s="63"/>
      <c r="RB76" s="63"/>
      <c r="RC76" s="63"/>
      <c r="RD76" s="63"/>
      <c r="RE76" s="63"/>
      <c r="RF76" s="63"/>
      <c r="RG76" s="63"/>
      <c r="RH76" s="63"/>
      <c r="RI76" s="63"/>
      <c r="RJ76" s="63"/>
      <c r="RK76" s="63"/>
      <c r="RL76" s="63"/>
      <c r="RM76" s="63"/>
      <c r="RN76" s="63"/>
      <c r="RO76" s="63"/>
      <c r="RP76" s="63"/>
      <c r="RQ76" s="63"/>
      <c r="RR76" s="63"/>
      <c r="RS76" s="63"/>
      <c r="RT76" s="63"/>
      <c r="RU76" s="63"/>
      <c r="RV76" s="63"/>
      <c r="RW76" s="63"/>
      <c r="RX76" s="63"/>
      <c r="RY76" s="63"/>
      <c r="RZ76" s="63"/>
      <c r="SA76" s="63"/>
      <c r="SB76" s="63"/>
      <c r="SC76" s="63"/>
      <c r="SD76" s="63"/>
      <c r="SE76" s="63"/>
      <c r="SF76" s="63"/>
      <c r="SG76" s="63"/>
      <c r="SH76" s="63"/>
      <c r="SI76" s="63"/>
      <c r="SJ76" s="63"/>
      <c r="SK76" s="63"/>
      <c r="SL76" s="63"/>
      <c r="SM76" s="63"/>
      <c r="SN76" s="63"/>
      <c r="SO76" s="63"/>
      <c r="SP76" s="63"/>
      <c r="SQ76" s="63"/>
      <c r="SR76" s="63"/>
      <c r="SS76" s="63"/>
      <c r="ST76" s="63"/>
      <c r="SU76" s="63"/>
      <c r="SV76" s="63"/>
      <c r="SW76" s="63"/>
      <c r="SX76" s="63"/>
      <c r="SY76" s="63"/>
      <c r="SZ76" s="63"/>
      <c r="TA76" s="63"/>
      <c r="TB76" s="63"/>
      <c r="TC76" s="63"/>
      <c r="TD76" s="63"/>
      <c r="TE76" s="63"/>
      <c r="TF76" s="63"/>
      <c r="TG76" s="63"/>
      <c r="TH76" s="63"/>
      <c r="TI76" s="63"/>
      <c r="TJ76" s="63"/>
      <c r="TK76" s="63"/>
      <c r="TL76" s="63"/>
      <c r="TM76" s="63"/>
      <c r="TN76" s="63"/>
      <c r="TO76" s="63"/>
      <c r="TP76" s="63"/>
      <c r="TQ76" s="63"/>
      <c r="TR76" s="63"/>
      <c r="TS76" s="63"/>
      <c r="TT76" s="63"/>
      <c r="TU76" s="63"/>
      <c r="TV76" s="63"/>
      <c r="TW76" s="63"/>
      <c r="TX76" s="63"/>
      <c r="TY76" s="63"/>
      <c r="TZ76" s="63"/>
      <c r="UA76" s="63"/>
      <c r="UB76" s="63"/>
      <c r="UC76" s="63"/>
      <c r="UD76" s="63"/>
      <c r="UE76" s="63"/>
      <c r="UF76" s="63"/>
      <c r="UG76" s="63"/>
      <c r="UH76" s="63"/>
      <c r="UI76" s="63"/>
      <c r="UJ76" s="63"/>
      <c r="UK76" s="63"/>
      <c r="UL76" s="63"/>
      <c r="UM76" s="63"/>
      <c r="UN76" s="63"/>
      <c r="UO76" s="63"/>
      <c r="UP76" s="63"/>
      <c r="UQ76" s="63"/>
      <c r="UR76" s="63"/>
      <c r="US76" s="63"/>
      <c r="UT76" s="63"/>
      <c r="UU76" s="63"/>
      <c r="UV76" s="63"/>
      <c r="UW76" s="63"/>
      <c r="UX76" s="63"/>
      <c r="UY76" s="63"/>
      <c r="UZ76" s="63"/>
      <c r="VA76" s="63"/>
      <c r="VB76" s="63"/>
      <c r="VC76" s="63"/>
      <c r="VD76" s="63"/>
      <c r="VE76" s="63"/>
      <c r="VF76" s="63"/>
      <c r="VG76" s="63"/>
      <c r="VH76" s="63"/>
      <c r="VI76" s="63"/>
      <c r="VJ76" s="63"/>
      <c r="VK76" s="63"/>
      <c r="VL76" s="63"/>
      <c r="VM76" s="63"/>
      <c r="VN76" s="63"/>
      <c r="VO76" s="63"/>
      <c r="VP76" s="63"/>
      <c r="VQ76" s="63"/>
      <c r="VR76" s="63"/>
      <c r="VS76" s="63"/>
      <c r="VT76" s="63"/>
      <c r="VU76" s="63"/>
      <c r="VV76" s="63"/>
      <c r="VW76" s="63"/>
      <c r="VX76" s="63"/>
      <c r="VY76" s="63"/>
      <c r="VZ76" s="63"/>
      <c r="WA76" s="63"/>
      <c r="WB76" s="63"/>
      <c r="WC76" s="63"/>
      <c r="WD76" s="63"/>
      <c r="WE76" s="63"/>
      <c r="WF76" s="63"/>
      <c r="WG76" s="63"/>
      <c r="WH76" s="63"/>
      <c r="WI76" s="63"/>
      <c r="WJ76" s="63"/>
      <c r="WK76" s="63"/>
      <c r="WL76" s="63"/>
      <c r="WM76" s="63"/>
      <c r="WN76" s="63"/>
      <c r="WO76" s="63"/>
      <c r="WP76" s="63"/>
      <c r="WQ76" s="63"/>
      <c r="WR76" s="63"/>
      <c r="WS76" s="63"/>
      <c r="WT76" s="63"/>
      <c r="WU76" s="63"/>
      <c r="WV76" s="63"/>
      <c r="WW76" s="63"/>
      <c r="WX76" s="63"/>
      <c r="WY76" s="63"/>
      <c r="WZ76" s="63"/>
      <c r="XA76" s="63"/>
      <c r="XB76" s="63"/>
      <c r="XC76" s="63"/>
      <c r="XD76" s="63"/>
      <c r="XE76" s="63"/>
      <c r="XF76" s="63"/>
      <c r="XG76" s="63"/>
      <c r="XH76" s="63"/>
      <c r="XI76" s="63"/>
      <c r="XJ76" s="63"/>
      <c r="XK76" s="63"/>
      <c r="XL76" s="63"/>
      <c r="XM76" s="63"/>
      <c r="XN76" s="63"/>
      <c r="XO76" s="63"/>
      <c r="XP76" s="63"/>
      <c r="XQ76" s="63"/>
      <c r="XR76" s="63"/>
      <c r="XS76" s="63"/>
      <c r="XT76" s="63"/>
      <c r="XU76" s="63"/>
      <c r="XV76" s="63"/>
      <c r="XW76" s="63"/>
      <c r="XX76" s="63"/>
      <c r="XY76" s="63"/>
      <c r="XZ76" s="63"/>
      <c r="YA76" s="63"/>
      <c r="YB76" s="63"/>
      <c r="YC76" s="63"/>
      <c r="YD76" s="63"/>
      <c r="YE76" s="63"/>
      <c r="YF76" s="63"/>
      <c r="YG76" s="63"/>
      <c r="YH76" s="63"/>
      <c r="YI76" s="63"/>
      <c r="YJ76" s="63"/>
      <c r="YK76" s="63"/>
      <c r="YL76" s="63"/>
      <c r="YM76" s="63"/>
      <c r="YN76" s="63"/>
      <c r="YO76" s="63"/>
      <c r="YP76" s="63"/>
      <c r="YQ76" s="63"/>
      <c r="YR76" s="63"/>
      <c r="YS76" s="63"/>
      <c r="YT76" s="63"/>
      <c r="YU76" s="63"/>
      <c r="YV76" s="63"/>
      <c r="YW76" s="63"/>
      <c r="YX76" s="63"/>
      <c r="YY76" s="63"/>
      <c r="YZ76" s="63"/>
      <c r="ZA76" s="63"/>
      <c r="ZB76" s="63"/>
      <c r="ZC76" s="63"/>
      <c r="ZD76" s="63"/>
      <c r="ZE76" s="63"/>
      <c r="ZF76" s="63"/>
      <c r="ZG76" s="63"/>
      <c r="ZH76" s="63"/>
      <c r="ZI76" s="63"/>
      <c r="ZJ76" s="63"/>
      <c r="ZK76" s="63"/>
      <c r="ZL76" s="63"/>
      <c r="ZM76" s="63"/>
      <c r="ZN76" s="63"/>
      <c r="ZO76" s="63"/>
      <c r="ZP76" s="63"/>
      <c r="ZQ76" s="63"/>
      <c r="ZR76" s="63"/>
      <c r="ZS76" s="63"/>
      <c r="ZT76" s="63"/>
      <c r="ZU76" s="63"/>
      <c r="ZV76" s="63"/>
      <c r="ZW76" s="63"/>
      <c r="ZX76" s="63"/>
      <c r="ZY76" s="63"/>
      <c r="ZZ76" s="63"/>
      <c r="AAA76" s="63"/>
      <c r="AAB76" s="63"/>
      <c r="AAC76" s="63"/>
      <c r="AAD76" s="63"/>
      <c r="AAE76" s="63"/>
      <c r="AAF76" s="63"/>
      <c r="AAG76" s="63"/>
      <c r="AAH76" s="63"/>
      <c r="AAI76" s="63"/>
      <c r="AAJ76" s="63"/>
      <c r="AAK76" s="63"/>
      <c r="AAL76" s="63"/>
      <c r="AAM76" s="63"/>
      <c r="AAN76" s="63"/>
      <c r="AAO76" s="63"/>
      <c r="AAP76" s="63"/>
      <c r="AAQ76" s="63"/>
      <c r="AAR76" s="63"/>
      <c r="AAS76" s="63"/>
      <c r="AAT76" s="63"/>
      <c r="AAU76" s="63"/>
      <c r="AAV76" s="63"/>
      <c r="AAW76" s="63"/>
      <c r="AAX76" s="63"/>
      <c r="AAY76" s="63"/>
      <c r="AAZ76" s="63"/>
      <c r="ABA76" s="63"/>
      <c r="ABB76" s="63"/>
      <c r="ABC76" s="63"/>
      <c r="ABD76" s="63"/>
      <c r="ABE76" s="63"/>
      <c r="ABF76" s="63"/>
      <c r="ABG76" s="63"/>
      <c r="ABH76" s="63"/>
      <c r="ABI76" s="63"/>
      <c r="ABJ76" s="63"/>
      <c r="ABK76" s="63"/>
      <c r="ABL76" s="63"/>
      <c r="ABM76" s="63"/>
      <c r="ABN76" s="63"/>
      <c r="ABO76" s="63"/>
      <c r="ABP76" s="63"/>
      <c r="ABQ76" s="63"/>
      <c r="ABR76" s="63"/>
      <c r="ABS76" s="63"/>
      <c r="ABT76" s="63"/>
      <c r="ABU76" s="63"/>
      <c r="ABV76" s="63"/>
      <c r="ABW76" s="63"/>
      <c r="ABX76" s="63"/>
      <c r="ABY76" s="63"/>
      <c r="ABZ76" s="63"/>
      <c r="ACA76" s="63"/>
      <c r="ACB76" s="63"/>
      <c r="ACC76" s="63"/>
      <c r="ACD76" s="63"/>
      <c r="ACE76" s="63"/>
      <c r="ACF76" s="63"/>
      <c r="ACG76" s="63"/>
      <c r="ACH76" s="63"/>
      <c r="ACI76" s="63"/>
      <c r="ACJ76" s="63"/>
      <c r="ACK76" s="63"/>
      <c r="ACL76" s="63"/>
      <c r="ACM76" s="63"/>
      <c r="ACN76" s="63"/>
      <c r="ACO76" s="63"/>
      <c r="ACP76" s="63"/>
      <c r="ACQ76" s="63"/>
      <c r="ACR76" s="63"/>
      <c r="ACS76" s="63"/>
      <c r="ACT76" s="63"/>
      <c r="ACU76" s="63"/>
      <c r="ACV76" s="63"/>
      <c r="ACW76" s="63"/>
      <c r="ACX76" s="63"/>
      <c r="ACY76" s="63"/>
      <c r="ACZ76" s="63"/>
      <c r="ADA76" s="63"/>
      <c r="ADB76" s="63"/>
      <c r="ADC76" s="63"/>
      <c r="ADD76" s="63"/>
      <c r="ADE76" s="63"/>
      <c r="ADF76" s="63"/>
      <c r="ADG76" s="63"/>
      <c r="ADH76" s="63"/>
      <c r="ADI76" s="63"/>
      <c r="ADJ76" s="63"/>
      <c r="ADK76" s="63"/>
      <c r="ADL76" s="63"/>
      <c r="ADM76" s="63"/>
      <c r="ADN76" s="63"/>
      <c r="ADO76" s="63"/>
      <c r="ADP76" s="63"/>
      <c r="ADQ76" s="63"/>
      <c r="ADR76" s="63"/>
      <c r="ADS76" s="63"/>
      <c r="ADT76" s="63"/>
      <c r="ADU76" s="63"/>
      <c r="ADV76" s="63"/>
      <c r="ADW76" s="63"/>
      <c r="ADX76" s="63"/>
      <c r="ADY76" s="63"/>
      <c r="ADZ76" s="63"/>
      <c r="AEA76" s="63"/>
      <c r="AEB76" s="63"/>
      <c r="AEC76" s="63"/>
      <c r="AED76" s="63"/>
      <c r="AEE76" s="63"/>
      <c r="AEF76" s="63"/>
      <c r="AEG76" s="63"/>
      <c r="AEH76" s="63"/>
      <c r="AEI76" s="63"/>
      <c r="AEJ76" s="63"/>
      <c r="AEK76" s="63"/>
      <c r="AEL76" s="63"/>
      <c r="AEM76" s="63"/>
      <c r="AEN76" s="63"/>
      <c r="AEO76" s="63"/>
      <c r="AEP76" s="63"/>
      <c r="AEQ76" s="63"/>
      <c r="AER76" s="63"/>
      <c r="AES76" s="63"/>
      <c r="AET76" s="63"/>
      <c r="AEU76" s="63"/>
      <c r="AEV76" s="63"/>
      <c r="AEW76" s="63"/>
      <c r="AEX76" s="63"/>
      <c r="AEY76" s="63"/>
      <c r="AEZ76" s="63"/>
      <c r="AFA76" s="63"/>
      <c r="AFB76" s="63"/>
      <c r="AFC76" s="63"/>
      <c r="AFD76" s="63"/>
      <c r="AFE76" s="63"/>
      <c r="AFF76" s="63"/>
      <c r="AFG76" s="63"/>
      <c r="AFH76" s="63"/>
      <c r="AFI76" s="63"/>
      <c r="AFJ76" s="63"/>
      <c r="AFK76" s="63"/>
      <c r="AFL76" s="63"/>
      <c r="AFM76" s="63"/>
      <c r="AFN76" s="63"/>
      <c r="AFO76" s="63"/>
      <c r="AFP76" s="63"/>
      <c r="AFQ76" s="63"/>
      <c r="AFR76" s="63"/>
      <c r="AFS76" s="63"/>
      <c r="AFT76" s="63"/>
      <c r="AFU76" s="63"/>
      <c r="AFV76" s="63"/>
      <c r="AFW76" s="63"/>
      <c r="AFX76" s="63"/>
      <c r="AFY76" s="63"/>
      <c r="AFZ76" s="63"/>
      <c r="AGA76" s="63"/>
      <c r="AGB76" s="63"/>
      <c r="AGC76" s="63"/>
      <c r="AGD76" s="63"/>
      <c r="AGE76" s="63"/>
      <c r="AGF76" s="63"/>
      <c r="AGG76" s="63"/>
      <c r="AGH76" s="63"/>
      <c r="AGI76" s="63"/>
      <c r="AGJ76" s="63"/>
      <c r="AGK76" s="63"/>
      <c r="AGL76" s="63"/>
      <c r="AGM76" s="63"/>
      <c r="AGN76" s="63"/>
      <c r="AGO76" s="63"/>
      <c r="AGP76" s="63"/>
      <c r="AGQ76" s="63"/>
      <c r="AGR76" s="63"/>
      <c r="AGS76" s="63"/>
      <c r="AGT76" s="63"/>
      <c r="AGU76" s="63"/>
      <c r="AGV76" s="63"/>
      <c r="AGW76" s="63"/>
      <c r="AGX76" s="63"/>
      <c r="AGY76" s="63"/>
      <c r="AGZ76" s="63"/>
      <c r="AHA76" s="63"/>
      <c r="AHB76" s="63"/>
      <c r="AHC76" s="63"/>
      <c r="AHD76" s="63"/>
      <c r="AHE76" s="63"/>
      <c r="AHF76" s="63"/>
      <c r="AHG76" s="63"/>
      <c r="AHH76" s="63"/>
      <c r="AHI76" s="63"/>
      <c r="AHJ76" s="63"/>
      <c r="AHK76" s="63"/>
      <c r="AHL76" s="63"/>
      <c r="AHM76" s="63"/>
      <c r="AHN76" s="63"/>
      <c r="AHO76" s="63"/>
      <c r="AHP76" s="63"/>
      <c r="AHQ76" s="63"/>
      <c r="AHR76" s="63"/>
      <c r="AHS76" s="63"/>
      <c r="AHT76" s="63"/>
      <c r="AHU76" s="63"/>
      <c r="AHV76" s="63"/>
      <c r="AHW76" s="63"/>
      <c r="AHX76" s="63"/>
      <c r="AHY76" s="63"/>
      <c r="AHZ76" s="63"/>
      <c r="AIA76" s="63"/>
      <c r="AIB76" s="63"/>
      <c r="AIC76" s="63"/>
      <c r="AID76" s="63"/>
      <c r="AIE76" s="63"/>
      <c r="AIF76" s="63"/>
      <c r="AIG76" s="63"/>
      <c r="AIH76" s="63"/>
      <c r="AII76" s="63"/>
      <c r="AIJ76" s="63"/>
      <c r="AIK76" s="63"/>
      <c r="AIL76" s="63"/>
      <c r="AIM76" s="63"/>
      <c r="AIN76" s="63"/>
      <c r="AIO76" s="63"/>
      <c r="AIP76" s="63"/>
      <c r="AIQ76" s="63"/>
      <c r="AIR76" s="63"/>
      <c r="AIS76" s="63"/>
      <c r="AIT76" s="63"/>
      <c r="AIU76" s="63"/>
      <c r="AIV76" s="63"/>
      <c r="AIW76" s="63"/>
      <c r="AIX76" s="63"/>
      <c r="AIY76" s="63"/>
      <c r="AIZ76" s="63"/>
      <c r="AJA76" s="63"/>
      <c r="AJB76" s="63"/>
      <c r="AJC76" s="63"/>
      <c r="AJD76" s="63"/>
      <c r="AJE76" s="63"/>
      <c r="AJF76" s="63"/>
      <c r="AJG76" s="63"/>
      <c r="AJH76" s="63"/>
      <c r="AJI76" s="63"/>
      <c r="AJJ76" s="63"/>
      <c r="AJK76" s="63"/>
      <c r="AJL76" s="63"/>
      <c r="AJM76" s="63"/>
      <c r="AJN76" s="63"/>
      <c r="AJO76" s="63"/>
      <c r="AJP76" s="63"/>
      <c r="AJQ76" s="63"/>
      <c r="AJR76" s="63"/>
      <c r="AJS76" s="63"/>
      <c r="AJT76" s="63"/>
      <c r="AJU76" s="63"/>
      <c r="AJV76" s="63"/>
      <c r="AJW76" s="63"/>
      <c r="AJX76" s="63"/>
      <c r="AJY76" s="63"/>
      <c r="AJZ76" s="63"/>
      <c r="AKA76" s="63"/>
      <c r="AKB76" s="63"/>
      <c r="AKC76" s="63"/>
      <c r="AKD76" s="63"/>
      <c r="AKE76" s="63"/>
      <c r="AKF76" s="63"/>
      <c r="AKG76" s="63"/>
      <c r="AKH76" s="63"/>
      <c r="AKI76" s="63"/>
      <c r="AKJ76" s="63"/>
      <c r="AKK76" s="63"/>
      <c r="AKL76" s="63"/>
      <c r="AKM76" s="63"/>
      <c r="AKN76" s="63"/>
      <c r="AKO76" s="63"/>
      <c r="AKP76" s="63"/>
      <c r="AKQ76" s="63"/>
      <c r="AKR76" s="63"/>
      <c r="AKS76" s="63"/>
      <c r="AKT76" s="63"/>
      <c r="AKU76" s="63"/>
      <c r="AKV76" s="63"/>
      <c r="AKW76" s="63"/>
      <c r="AKX76" s="63"/>
      <c r="AKY76" s="63"/>
      <c r="AKZ76" s="63"/>
      <c r="ALA76" s="63"/>
      <c r="ALB76" s="63"/>
      <c r="ALC76" s="63"/>
      <c r="ALD76" s="63"/>
      <c r="ALE76" s="63"/>
      <c r="ALF76" s="63"/>
      <c r="ALG76" s="63"/>
      <c r="ALH76" s="63"/>
      <c r="ALI76" s="63"/>
      <c r="ALJ76" s="63"/>
      <c r="ALK76" s="63"/>
      <c r="ALL76" s="63"/>
      <c r="ALM76" s="63"/>
      <c r="ALN76" s="63"/>
      <c r="ALO76" s="63"/>
      <c r="ALP76" s="63"/>
      <c r="ALQ76" s="63"/>
      <c r="ALR76" s="63"/>
      <c r="ALS76" s="63"/>
      <c r="ALT76" s="63"/>
      <c r="ALU76" s="63"/>
      <c r="ALV76" s="63"/>
      <c r="ALW76" s="63"/>
      <c r="ALX76" s="63"/>
      <c r="ALY76" s="63"/>
      <c r="ALZ76" s="63"/>
      <c r="AMA76" s="63"/>
      <c r="AMB76" s="63"/>
      <c r="AMC76" s="63"/>
      <c r="AMD76" s="63"/>
      <c r="AME76" s="63"/>
      <c r="AMF76" s="63"/>
      <c r="AMG76" s="63"/>
      <c r="AMH76" s="63"/>
      <c r="AMI76" s="63"/>
      <c r="AMJ76" s="63"/>
      <c r="AMK76" s="63"/>
      <c r="AML76" s="63"/>
      <c r="AMM76" s="63"/>
      <c r="AMN76" s="63"/>
      <c r="AMO76" s="63"/>
      <c r="AMP76" s="63"/>
      <c r="AMQ76" s="63"/>
      <c r="AMR76" s="63"/>
      <c r="AMS76" s="63"/>
      <c r="AMT76" s="63"/>
      <c r="AMU76" s="63"/>
      <c r="AMV76" s="63"/>
      <c r="AMW76" s="63"/>
      <c r="AMX76" s="63"/>
      <c r="AMY76" s="63"/>
      <c r="AMZ76" s="63"/>
      <c r="ANA76" s="63"/>
      <c r="ANB76" s="63"/>
      <c r="ANC76" s="63"/>
      <c r="AND76" s="63"/>
      <c r="ANE76" s="63"/>
      <c r="ANF76" s="63"/>
      <c r="ANG76" s="63"/>
      <c r="ANH76" s="63"/>
      <c r="ANI76" s="63"/>
      <c r="ANJ76" s="63"/>
      <c r="ANK76" s="63"/>
      <c r="ANL76" s="63"/>
      <c r="ANM76" s="63"/>
      <c r="ANN76" s="63"/>
      <c r="ANO76" s="63"/>
      <c r="ANP76" s="63"/>
      <c r="ANQ76" s="63"/>
      <c r="ANR76" s="63"/>
      <c r="ANS76" s="63"/>
      <c r="ANT76" s="63"/>
      <c r="ANU76" s="63"/>
      <c r="ANV76" s="63"/>
      <c r="ANW76" s="63"/>
      <c r="ANX76" s="63"/>
      <c r="ANY76" s="63"/>
      <c r="ANZ76" s="63"/>
      <c r="AOA76" s="63"/>
      <c r="AOB76" s="63"/>
      <c r="AOC76" s="63"/>
      <c r="AOD76" s="63"/>
      <c r="AOE76" s="63"/>
      <c r="AOF76" s="63"/>
      <c r="AOG76" s="63"/>
      <c r="AOH76" s="63"/>
      <c r="AOI76" s="63"/>
      <c r="AOJ76" s="63"/>
      <c r="AOK76" s="63"/>
      <c r="AOL76" s="63"/>
      <c r="AOM76" s="63"/>
      <c r="AON76" s="63"/>
      <c r="AOO76" s="63"/>
      <c r="AOP76" s="63"/>
      <c r="AOQ76" s="63"/>
      <c r="AOR76" s="63"/>
      <c r="AOS76" s="63"/>
      <c r="AOT76" s="63"/>
      <c r="AOU76" s="63"/>
      <c r="AOV76" s="63"/>
      <c r="AOW76" s="63"/>
      <c r="AOX76" s="63"/>
      <c r="AOY76" s="63"/>
      <c r="AOZ76" s="63"/>
      <c r="APA76" s="63"/>
      <c r="APB76" s="63"/>
      <c r="APC76" s="63"/>
      <c r="APD76" s="63"/>
      <c r="APE76" s="63"/>
      <c r="APF76" s="63"/>
      <c r="APG76" s="63"/>
      <c r="APH76" s="63"/>
      <c r="API76" s="63"/>
      <c r="APJ76" s="63"/>
      <c r="APK76" s="63"/>
      <c r="APL76" s="63"/>
      <c r="APM76" s="63"/>
      <c r="APN76" s="63"/>
      <c r="APO76" s="63"/>
      <c r="APP76" s="63"/>
      <c r="APQ76" s="63"/>
      <c r="APR76" s="63"/>
      <c r="APS76" s="63"/>
      <c r="APT76" s="63"/>
      <c r="APU76" s="63"/>
      <c r="APV76" s="63"/>
      <c r="APW76" s="63"/>
      <c r="APX76" s="63"/>
      <c r="APY76" s="63"/>
      <c r="APZ76" s="63"/>
      <c r="AQA76" s="63"/>
      <c r="AQB76" s="63"/>
      <c r="AQC76" s="63"/>
      <c r="AQD76" s="63"/>
      <c r="AQE76" s="63"/>
      <c r="AQF76" s="63"/>
      <c r="AQG76" s="63"/>
      <c r="AQH76" s="63"/>
      <c r="AQI76" s="63"/>
      <c r="AQJ76" s="63"/>
      <c r="AQK76" s="63"/>
      <c r="AQL76" s="63"/>
      <c r="AQM76" s="63"/>
      <c r="AQN76" s="63"/>
      <c r="AQO76" s="63"/>
      <c r="AQP76" s="63"/>
      <c r="AQQ76" s="63"/>
      <c r="AQR76" s="63"/>
      <c r="AQS76" s="63"/>
      <c r="AQT76" s="63"/>
      <c r="AQU76" s="63"/>
      <c r="AQV76" s="63"/>
      <c r="AQW76" s="63"/>
      <c r="AQX76" s="63"/>
      <c r="AQY76" s="63"/>
      <c r="AQZ76" s="63"/>
      <c r="ARA76" s="63"/>
      <c r="ARB76" s="63"/>
      <c r="ARC76" s="63"/>
      <c r="ARD76" s="63"/>
      <c r="ARE76" s="63"/>
      <c r="ARF76" s="63"/>
      <c r="ARG76" s="63"/>
      <c r="ARH76" s="63"/>
      <c r="ARI76" s="63"/>
      <c r="ARJ76" s="63"/>
      <c r="ARK76" s="63"/>
      <c r="ARL76" s="63"/>
      <c r="ARM76" s="63"/>
      <c r="ARN76" s="63"/>
      <c r="ARO76" s="63"/>
      <c r="ARP76" s="63"/>
      <c r="ARQ76" s="63"/>
      <c r="ARR76" s="63"/>
      <c r="ARS76" s="63"/>
      <c r="ART76" s="63"/>
      <c r="ARU76" s="63"/>
      <c r="ARV76" s="63"/>
      <c r="ARW76" s="63"/>
      <c r="ARX76" s="63"/>
      <c r="ARY76" s="63"/>
      <c r="ARZ76" s="63"/>
      <c r="ASA76" s="63"/>
      <c r="ASB76" s="63"/>
      <c r="ASC76" s="63"/>
      <c r="ASD76" s="63"/>
      <c r="ASE76" s="63"/>
      <c r="ASF76" s="63"/>
      <c r="ASG76" s="63"/>
      <c r="ASH76" s="63"/>
      <c r="ASI76" s="63"/>
      <c r="ASJ76" s="63"/>
      <c r="ASK76" s="63"/>
      <c r="ASL76" s="63"/>
      <c r="ASM76" s="63"/>
      <c r="ASN76" s="63"/>
      <c r="ASO76" s="63"/>
      <c r="ASP76" s="63"/>
      <c r="ASQ76" s="63"/>
      <c r="ASR76" s="63"/>
      <c r="ASS76" s="63"/>
      <c r="AST76" s="63"/>
      <c r="ASU76" s="63"/>
      <c r="ASV76" s="63"/>
      <c r="ASW76" s="63"/>
      <c r="ASX76" s="63"/>
      <c r="ASY76" s="63"/>
      <c r="ASZ76" s="63"/>
      <c r="ATA76" s="63"/>
      <c r="ATB76" s="63"/>
      <c r="ATC76" s="63"/>
      <c r="ATD76" s="63"/>
      <c r="ATE76" s="63"/>
      <c r="ATF76" s="63"/>
      <c r="ATG76" s="63"/>
      <c r="ATH76" s="63"/>
      <c r="ATI76" s="63"/>
      <c r="ATJ76" s="63"/>
      <c r="ATK76" s="63"/>
      <c r="ATL76" s="63"/>
      <c r="ATM76" s="63"/>
      <c r="ATN76" s="63"/>
      <c r="ATO76" s="63"/>
      <c r="ATP76" s="63"/>
      <c r="ATQ76" s="63"/>
      <c r="ATR76" s="63"/>
      <c r="ATS76" s="63"/>
      <c r="ATT76" s="63"/>
      <c r="ATU76" s="63"/>
      <c r="ATV76" s="63"/>
      <c r="ATW76" s="63"/>
      <c r="ATX76" s="63"/>
      <c r="ATY76" s="63"/>
      <c r="ATZ76" s="63"/>
      <c r="AUA76" s="63"/>
      <c r="AUB76" s="63"/>
      <c r="AUC76" s="63"/>
      <c r="AUD76" s="63"/>
      <c r="AUE76" s="63"/>
      <c r="AUF76" s="63"/>
      <c r="AUG76" s="63"/>
      <c r="AUH76" s="63"/>
      <c r="AUI76" s="63"/>
      <c r="AUJ76" s="63"/>
      <c r="AUK76" s="63"/>
      <c r="AUL76" s="63"/>
      <c r="AUM76" s="63"/>
      <c r="AUN76" s="63"/>
      <c r="AUO76" s="63"/>
      <c r="AUP76" s="63"/>
      <c r="AUQ76" s="63"/>
      <c r="AUR76" s="63"/>
      <c r="AUS76" s="63"/>
      <c r="AUT76" s="63"/>
      <c r="AUU76" s="63"/>
      <c r="AUV76" s="63"/>
      <c r="AUW76" s="63"/>
      <c r="AUX76" s="63"/>
      <c r="AUY76" s="63"/>
      <c r="AUZ76" s="63"/>
      <c r="AVA76" s="63"/>
      <c r="AVB76" s="63"/>
      <c r="AVC76" s="63"/>
      <c r="AVD76" s="63"/>
      <c r="AVE76" s="63"/>
      <c r="AVF76" s="63"/>
      <c r="AVG76" s="63"/>
      <c r="AVH76" s="63"/>
      <c r="AVI76" s="63"/>
      <c r="AVJ76" s="63"/>
      <c r="AVK76" s="63"/>
      <c r="AVL76" s="63"/>
      <c r="AVM76" s="63"/>
      <c r="AVN76" s="63"/>
      <c r="AVO76" s="63"/>
      <c r="AVP76" s="63"/>
      <c r="AVQ76" s="63"/>
      <c r="AVR76" s="63"/>
      <c r="AVS76" s="63"/>
      <c r="AVT76" s="63"/>
      <c r="AVU76" s="63"/>
      <c r="AVV76" s="63"/>
      <c r="AVW76" s="63"/>
      <c r="AVX76" s="63"/>
      <c r="AVY76" s="63"/>
      <c r="AVZ76" s="63"/>
      <c r="AWA76" s="63"/>
      <c r="AWB76" s="63"/>
      <c r="AWC76" s="63"/>
      <c r="AWD76" s="63"/>
      <c r="AWE76" s="63"/>
      <c r="AWF76" s="63"/>
      <c r="AWG76" s="63"/>
      <c r="AWH76" s="63"/>
      <c r="AWI76" s="63"/>
      <c r="AWJ76" s="63"/>
      <c r="AWK76" s="63"/>
      <c r="AWL76" s="63"/>
      <c r="AWM76" s="63"/>
      <c r="AWN76" s="63"/>
      <c r="AWO76" s="63"/>
      <c r="AWP76" s="63"/>
      <c r="AWQ76" s="63"/>
      <c r="AWR76" s="63"/>
      <c r="AWS76" s="63"/>
      <c r="AWT76" s="63"/>
      <c r="AWU76" s="63"/>
      <c r="AWV76" s="63"/>
      <c r="AWW76" s="63"/>
      <c r="AWX76" s="63"/>
      <c r="AWY76" s="63"/>
      <c r="AWZ76" s="63"/>
      <c r="AXA76" s="63"/>
      <c r="AXB76" s="63"/>
      <c r="AXC76" s="63"/>
      <c r="AXD76" s="63"/>
      <c r="AXE76" s="63"/>
      <c r="AXF76" s="63"/>
      <c r="AXG76" s="63"/>
      <c r="AXH76" s="63"/>
      <c r="AXI76" s="63"/>
      <c r="AXJ76" s="63"/>
      <c r="AXK76" s="63"/>
      <c r="AXL76" s="63"/>
      <c r="AXM76" s="63"/>
      <c r="AXN76" s="63"/>
      <c r="AXO76" s="63"/>
      <c r="AXP76" s="63"/>
      <c r="AXQ76" s="63"/>
      <c r="AXR76" s="63"/>
      <c r="AXS76" s="63"/>
      <c r="AXT76" s="63"/>
      <c r="AXU76" s="63"/>
      <c r="AXV76" s="63"/>
      <c r="AXW76" s="63"/>
      <c r="AXX76" s="63"/>
      <c r="AXY76" s="63"/>
      <c r="AXZ76" s="63"/>
      <c r="AYA76" s="63"/>
      <c r="AYB76" s="63"/>
      <c r="AYC76" s="63"/>
      <c r="AYD76" s="63"/>
      <c r="AYE76" s="63"/>
      <c r="AYF76" s="63"/>
      <c r="AYG76" s="63"/>
      <c r="AYH76" s="63"/>
      <c r="AYI76" s="63"/>
      <c r="AYJ76" s="63"/>
      <c r="AYK76" s="63"/>
      <c r="AYL76" s="63"/>
      <c r="AYM76" s="63"/>
      <c r="AYN76" s="63"/>
      <c r="AYO76" s="63"/>
      <c r="AYP76" s="63"/>
      <c r="AYQ76" s="63"/>
      <c r="AYR76" s="63"/>
      <c r="AYS76" s="63"/>
      <c r="AYT76" s="63"/>
      <c r="AYU76" s="63"/>
      <c r="AYV76" s="63"/>
      <c r="AYW76" s="63"/>
      <c r="AYX76" s="63"/>
      <c r="AYY76" s="63"/>
      <c r="AYZ76" s="63"/>
      <c r="AZA76" s="63"/>
      <c r="AZB76" s="63"/>
      <c r="AZC76" s="63"/>
      <c r="AZD76" s="63"/>
      <c r="AZE76" s="63"/>
      <c r="AZF76" s="63"/>
      <c r="AZG76" s="63"/>
      <c r="AZH76" s="63"/>
      <c r="AZI76" s="63"/>
      <c r="AZJ76" s="63"/>
      <c r="AZK76" s="63"/>
      <c r="AZL76" s="63"/>
      <c r="AZM76" s="63"/>
      <c r="AZN76" s="63"/>
      <c r="AZO76" s="63"/>
      <c r="AZP76" s="63"/>
      <c r="AZQ76" s="63"/>
      <c r="AZR76" s="63"/>
      <c r="AZS76" s="63"/>
      <c r="AZT76" s="63"/>
      <c r="AZU76" s="63"/>
      <c r="AZV76" s="63"/>
      <c r="AZW76" s="63"/>
      <c r="AZX76" s="63"/>
      <c r="AZY76" s="63"/>
      <c r="AZZ76" s="63"/>
      <c r="BAA76" s="63"/>
      <c r="BAB76" s="63"/>
      <c r="BAC76" s="63"/>
      <c r="BAD76" s="63"/>
      <c r="BAE76" s="63"/>
      <c r="BAF76" s="63"/>
      <c r="BAG76" s="63"/>
      <c r="BAH76" s="63"/>
      <c r="BAI76" s="63"/>
      <c r="BAJ76" s="63"/>
      <c r="BAK76" s="63"/>
      <c r="BAL76" s="63"/>
      <c r="BAM76" s="63"/>
      <c r="BAN76" s="63"/>
      <c r="BAO76" s="63"/>
      <c r="BAP76" s="63"/>
      <c r="BAQ76" s="63"/>
      <c r="BAR76" s="63"/>
      <c r="BAS76" s="63"/>
      <c r="BAT76" s="63"/>
      <c r="BAU76" s="63"/>
      <c r="BAV76" s="63"/>
      <c r="BAW76" s="63"/>
      <c r="BAX76" s="63"/>
      <c r="BAY76" s="63"/>
      <c r="BAZ76" s="63"/>
      <c r="BBA76" s="63"/>
      <c r="BBB76" s="63"/>
      <c r="BBC76" s="63"/>
      <c r="BBD76" s="63"/>
      <c r="BBE76" s="63"/>
      <c r="BBF76" s="63"/>
      <c r="BBG76" s="63"/>
      <c r="BBH76" s="63"/>
      <c r="BBI76" s="63"/>
      <c r="BBJ76" s="63"/>
      <c r="BBK76" s="63"/>
      <c r="BBL76" s="63"/>
      <c r="BBM76" s="63"/>
      <c r="BBN76" s="63"/>
      <c r="BBO76" s="63"/>
      <c r="BBP76" s="63"/>
      <c r="BBQ76" s="63"/>
      <c r="BBR76" s="63"/>
      <c r="BBS76" s="63"/>
      <c r="BBT76" s="63"/>
      <c r="BBU76" s="63"/>
      <c r="BBV76" s="63"/>
      <c r="BBW76" s="63"/>
      <c r="BBX76" s="63"/>
      <c r="BBY76" s="63"/>
      <c r="BBZ76" s="63"/>
      <c r="BCA76" s="63"/>
      <c r="BCB76" s="63"/>
      <c r="BCC76" s="63"/>
      <c r="BCD76" s="63"/>
      <c r="BCE76" s="63"/>
      <c r="BCF76" s="63"/>
      <c r="BCG76" s="63"/>
      <c r="BCH76" s="63"/>
      <c r="BCI76" s="63"/>
      <c r="BCJ76" s="63"/>
      <c r="BCK76" s="63"/>
      <c r="BCL76" s="63"/>
      <c r="BCM76" s="63"/>
      <c r="BCN76" s="63"/>
      <c r="BCO76" s="63"/>
      <c r="BCP76" s="63"/>
      <c r="BCQ76" s="63"/>
      <c r="BCR76" s="63"/>
      <c r="BCS76" s="63"/>
      <c r="BCT76" s="63"/>
      <c r="BCU76" s="63"/>
      <c r="BCV76" s="63"/>
      <c r="BCW76" s="63"/>
      <c r="BCX76" s="63"/>
      <c r="BCY76" s="63"/>
      <c r="BCZ76" s="63"/>
      <c r="BDA76" s="63"/>
      <c r="BDB76" s="63"/>
      <c r="BDC76" s="63"/>
      <c r="BDD76" s="63"/>
      <c r="BDE76" s="63"/>
      <c r="BDF76" s="63"/>
      <c r="BDG76" s="63"/>
      <c r="BDH76" s="63"/>
      <c r="BDI76" s="63"/>
      <c r="BDJ76" s="63"/>
      <c r="BDK76" s="63"/>
      <c r="BDL76" s="63"/>
      <c r="BDM76" s="63"/>
      <c r="BDN76" s="63"/>
      <c r="BDO76" s="63"/>
      <c r="BDP76" s="63"/>
      <c r="BDQ76" s="63"/>
      <c r="BDR76" s="63"/>
      <c r="BDS76" s="63"/>
      <c r="BDT76" s="63"/>
      <c r="BDU76" s="63"/>
      <c r="BDV76" s="63"/>
      <c r="BDW76" s="63"/>
      <c r="BDX76" s="63"/>
      <c r="BDY76" s="63"/>
      <c r="BDZ76" s="63"/>
      <c r="BEA76" s="63"/>
      <c r="BEB76" s="63"/>
      <c r="BEC76" s="63"/>
      <c r="BED76" s="63"/>
      <c r="BEE76" s="63"/>
      <c r="BEF76" s="63"/>
      <c r="BEG76" s="63"/>
      <c r="BEH76" s="63"/>
      <c r="BEI76" s="63"/>
      <c r="BEJ76" s="63"/>
      <c r="BEK76" s="63"/>
      <c r="BEL76" s="63"/>
      <c r="BEM76" s="63"/>
      <c r="BEN76" s="63"/>
      <c r="BEO76" s="63"/>
      <c r="BEP76" s="63"/>
      <c r="BEQ76" s="63"/>
      <c r="BER76" s="63"/>
      <c r="BES76" s="63"/>
      <c r="BET76" s="63"/>
      <c r="BEU76" s="63"/>
      <c r="BEV76" s="63"/>
      <c r="BEW76" s="63"/>
      <c r="BEX76" s="63"/>
      <c r="BEY76" s="63"/>
      <c r="BEZ76" s="63"/>
      <c r="BFA76" s="63"/>
      <c r="BFB76" s="63"/>
      <c r="BFC76" s="63"/>
      <c r="BFD76" s="63"/>
      <c r="BFE76" s="63"/>
      <c r="BFF76" s="63"/>
      <c r="BFG76" s="63"/>
      <c r="BFH76" s="63"/>
      <c r="BFI76" s="63"/>
      <c r="BFJ76" s="63"/>
      <c r="BFK76" s="63"/>
      <c r="BFL76" s="63"/>
      <c r="BFM76" s="63"/>
      <c r="BFN76" s="63"/>
      <c r="BFO76" s="63"/>
      <c r="BFP76" s="63"/>
      <c r="BFQ76" s="63"/>
      <c r="BFR76" s="63"/>
      <c r="BFS76" s="63"/>
      <c r="BFT76" s="63"/>
      <c r="BFU76" s="63"/>
      <c r="BFV76" s="63"/>
      <c r="BFW76" s="63"/>
      <c r="BFX76" s="63"/>
      <c r="BFY76" s="63"/>
      <c r="BFZ76" s="63"/>
      <c r="BGA76" s="63"/>
      <c r="BGB76" s="63"/>
      <c r="BGC76" s="63"/>
      <c r="BGD76" s="63"/>
      <c r="BGE76" s="63"/>
      <c r="BGF76" s="63"/>
      <c r="BGG76" s="63"/>
      <c r="BGH76" s="63"/>
      <c r="BGI76" s="63"/>
      <c r="BGJ76" s="63"/>
      <c r="BGK76" s="63"/>
      <c r="BGL76" s="63"/>
      <c r="BGM76" s="63"/>
      <c r="BGN76" s="63"/>
      <c r="BGO76" s="63"/>
      <c r="BGP76" s="63"/>
      <c r="BGQ76" s="63"/>
      <c r="BGR76" s="63"/>
      <c r="BGS76" s="63"/>
      <c r="BGT76" s="63"/>
      <c r="BGU76" s="63"/>
      <c r="BGV76" s="63"/>
      <c r="BGW76" s="63"/>
      <c r="BGX76" s="63"/>
      <c r="BGY76" s="63"/>
      <c r="BGZ76" s="63"/>
      <c r="BHA76" s="63"/>
      <c r="BHB76" s="63"/>
      <c r="BHC76" s="63"/>
      <c r="BHD76" s="63"/>
      <c r="BHE76" s="63"/>
      <c r="BHF76" s="63"/>
      <c r="BHG76" s="63"/>
      <c r="BHH76" s="63"/>
      <c r="BHI76" s="63"/>
      <c r="BHJ76" s="63"/>
      <c r="BHK76" s="63"/>
      <c r="BHL76" s="63"/>
      <c r="BHM76" s="63"/>
      <c r="BHN76" s="63"/>
      <c r="BHO76" s="63"/>
      <c r="BHP76" s="63"/>
      <c r="BHQ76" s="63"/>
      <c r="BHR76" s="63"/>
      <c r="BHS76" s="63"/>
      <c r="BHT76" s="63"/>
      <c r="BHU76" s="63"/>
      <c r="BHV76" s="63"/>
      <c r="BHW76" s="63"/>
      <c r="BHX76" s="63"/>
      <c r="BHY76" s="63"/>
      <c r="BHZ76" s="63"/>
      <c r="BIA76" s="63"/>
      <c r="BIB76" s="63"/>
      <c r="BIC76" s="63"/>
      <c r="BID76" s="63"/>
      <c r="BIE76" s="63"/>
      <c r="BIF76" s="63"/>
      <c r="BIG76" s="63"/>
      <c r="BIH76" s="63"/>
      <c r="BII76" s="63"/>
      <c r="BIJ76" s="63"/>
      <c r="BIK76" s="63"/>
      <c r="BIL76" s="63"/>
      <c r="BIM76" s="63"/>
      <c r="BIN76" s="63"/>
      <c r="BIO76" s="63"/>
      <c r="BIP76" s="63"/>
      <c r="BIQ76" s="63"/>
      <c r="BIR76" s="63"/>
      <c r="BIS76" s="63"/>
      <c r="BIT76" s="63"/>
      <c r="BIU76" s="63"/>
      <c r="BIV76" s="63"/>
      <c r="BIW76" s="63"/>
      <c r="BIX76" s="63"/>
      <c r="BIY76" s="63"/>
      <c r="BIZ76" s="63"/>
      <c r="BJA76" s="63"/>
      <c r="BJB76" s="63"/>
      <c r="BJC76" s="63"/>
      <c r="BJD76" s="63"/>
      <c r="BJE76" s="63"/>
      <c r="BJF76" s="63"/>
      <c r="BJG76" s="63"/>
      <c r="BJH76" s="63"/>
      <c r="BJI76" s="63"/>
      <c r="BJJ76" s="63"/>
      <c r="BJK76" s="63"/>
      <c r="BJL76" s="63"/>
      <c r="BJM76" s="63"/>
      <c r="BJN76" s="63"/>
      <c r="BJO76" s="63"/>
      <c r="BJP76" s="63"/>
      <c r="BJQ76" s="63"/>
      <c r="BJR76" s="63"/>
      <c r="BJS76" s="63"/>
      <c r="BJT76" s="63"/>
      <c r="BJU76" s="63"/>
      <c r="BJV76" s="63"/>
      <c r="BJW76" s="63"/>
      <c r="BJX76" s="63"/>
      <c r="BJY76" s="63"/>
      <c r="BJZ76" s="63"/>
      <c r="BKA76" s="63"/>
      <c r="BKB76" s="63"/>
      <c r="BKC76" s="63"/>
      <c r="BKD76" s="63"/>
      <c r="BKE76" s="63"/>
      <c r="BKF76" s="63"/>
      <c r="BKG76" s="63"/>
      <c r="BKH76" s="63"/>
      <c r="BKI76" s="63"/>
      <c r="BKJ76" s="63"/>
      <c r="BKK76" s="63"/>
      <c r="BKL76" s="63"/>
      <c r="BKM76" s="63"/>
      <c r="BKN76" s="63"/>
      <c r="BKO76" s="63"/>
      <c r="BKP76" s="63"/>
      <c r="BKQ76" s="63"/>
      <c r="BKR76" s="63"/>
      <c r="BKS76" s="63"/>
      <c r="BKT76" s="63"/>
      <c r="BKU76" s="63"/>
      <c r="BKV76" s="63"/>
      <c r="BKW76" s="63"/>
      <c r="BKX76" s="63"/>
      <c r="BKY76" s="63"/>
      <c r="BKZ76" s="63"/>
      <c r="BLA76" s="63"/>
      <c r="BLB76" s="63"/>
      <c r="BLC76" s="63"/>
      <c r="BLD76" s="63"/>
      <c r="BLE76" s="63"/>
      <c r="BLF76" s="63"/>
      <c r="BLG76" s="63"/>
      <c r="BLH76" s="63"/>
      <c r="BLI76" s="63"/>
      <c r="BLJ76" s="63"/>
      <c r="BLK76" s="63"/>
      <c r="BLL76" s="63"/>
      <c r="BLM76" s="63"/>
      <c r="BLN76" s="63"/>
      <c r="BLO76" s="63"/>
      <c r="BLP76" s="63"/>
      <c r="BLQ76" s="63"/>
      <c r="BLR76" s="63"/>
      <c r="BLS76" s="63"/>
      <c r="BLT76" s="63"/>
      <c r="BLU76" s="63"/>
      <c r="BLV76" s="63"/>
      <c r="BLW76" s="63"/>
      <c r="BLX76" s="63"/>
      <c r="BLY76" s="63"/>
      <c r="BLZ76" s="63"/>
      <c r="BMA76" s="63"/>
      <c r="BMB76" s="63"/>
      <c r="BMC76" s="63"/>
      <c r="BMD76" s="63"/>
      <c r="BME76" s="63"/>
      <c r="BMF76" s="63"/>
      <c r="BMG76" s="63"/>
      <c r="BMH76" s="63"/>
      <c r="BMI76" s="63"/>
      <c r="BMJ76" s="63"/>
      <c r="BMK76" s="63"/>
      <c r="BML76" s="63"/>
      <c r="BMM76" s="63"/>
      <c r="BMN76" s="63"/>
      <c r="BMO76" s="63"/>
      <c r="BMP76" s="63"/>
      <c r="BMQ76" s="63"/>
      <c r="BMR76" s="63"/>
      <c r="BMS76" s="63"/>
      <c r="BMT76" s="63"/>
      <c r="BMU76" s="63"/>
      <c r="BMV76" s="63"/>
      <c r="BMW76" s="63"/>
      <c r="BMX76" s="63"/>
      <c r="BMY76" s="63"/>
      <c r="BMZ76" s="63"/>
      <c r="BNA76" s="63"/>
      <c r="BNB76" s="63"/>
      <c r="BNC76" s="63"/>
      <c r="BND76" s="63"/>
      <c r="BNE76" s="63"/>
      <c r="BNF76" s="63"/>
      <c r="BNG76" s="63"/>
      <c r="BNH76" s="63"/>
      <c r="BNI76" s="63"/>
      <c r="BNJ76" s="63"/>
      <c r="BNK76" s="63"/>
      <c r="BNL76" s="63"/>
      <c r="BNM76" s="63"/>
      <c r="BNN76" s="63"/>
      <c r="BNO76" s="63"/>
      <c r="BNP76" s="63"/>
      <c r="BNQ76" s="63"/>
      <c r="BNR76" s="63"/>
      <c r="BNS76" s="63"/>
      <c r="BNT76" s="63"/>
      <c r="BNU76" s="63"/>
      <c r="BNV76" s="63"/>
      <c r="BNW76" s="63"/>
      <c r="BNX76" s="63"/>
      <c r="BNY76" s="63"/>
      <c r="BNZ76" s="63"/>
      <c r="BOA76" s="63"/>
      <c r="BOB76" s="63"/>
      <c r="BOC76" s="63"/>
      <c r="BOD76" s="63"/>
      <c r="BOE76" s="63"/>
      <c r="BOF76" s="63"/>
      <c r="BOG76" s="63"/>
      <c r="BOH76" s="63"/>
      <c r="BOI76" s="63"/>
      <c r="BOJ76" s="63"/>
      <c r="BOK76" s="63"/>
      <c r="BOL76" s="63"/>
      <c r="BOM76" s="63"/>
      <c r="BON76" s="63"/>
      <c r="BOO76" s="63"/>
      <c r="BOP76" s="63"/>
      <c r="BOQ76" s="63"/>
      <c r="BOR76" s="63"/>
      <c r="BOS76" s="63"/>
      <c r="BOT76" s="63"/>
      <c r="BOU76" s="63"/>
      <c r="BOV76" s="63"/>
      <c r="BOW76" s="63"/>
      <c r="BOX76" s="63"/>
      <c r="BOY76" s="63"/>
      <c r="BOZ76" s="63"/>
      <c r="BPA76" s="63"/>
      <c r="BPB76" s="63"/>
      <c r="BPC76" s="63"/>
      <c r="BPD76" s="63"/>
      <c r="BPE76" s="63"/>
      <c r="BPF76" s="63"/>
      <c r="BPG76" s="63"/>
      <c r="BPH76" s="63"/>
      <c r="BPI76" s="63"/>
      <c r="BPJ76" s="63"/>
      <c r="BPK76" s="63"/>
      <c r="BPL76" s="63"/>
      <c r="BPM76" s="63"/>
      <c r="BPN76" s="63"/>
      <c r="BPO76" s="63"/>
      <c r="BPP76" s="63"/>
      <c r="BPQ76" s="63"/>
      <c r="BPR76" s="63"/>
      <c r="BPS76" s="63"/>
      <c r="BPT76" s="63"/>
      <c r="BPU76" s="63"/>
      <c r="BPV76" s="63"/>
      <c r="BPW76" s="63"/>
      <c r="BPX76" s="63"/>
      <c r="BPY76" s="63"/>
      <c r="BPZ76" s="63"/>
      <c r="BQA76" s="63"/>
      <c r="BQB76" s="63"/>
      <c r="BQC76" s="63"/>
      <c r="BQD76" s="63"/>
      <c r="BQE76" s="63"/>
      <c r="BQF76" s="63"/>
      <c r="BQG76" s="63"/>
      <c r="BQH76" s="63"/>
      <c r="BQI76" s="63"/>
      <c r="BQJ76" s="63"/>
      <c r="BQK76" s="63"/>
      <c r="BQL76" s="63"/>
      <c r="BQM76" s="63"/>
      <c r="BQN76" s="63"/>
      <c r="BQO76" s="63"/>
      <c r="BQP76" s="63"/>
      <c r="BQQ76" s="63"/>
      <c r="BQR76" s="63"/>
      <c r="BQS76" s="63"/>
      <c r="BQT76" s="63"/>
      <c r="BQU76" s="63"/>
      <c r="BQV76" s="63"/>
      <c r="BQW76" s="63"/>
      <c r="BQX76" s="63"/>
      <c r="BQY76" s="63"/>
      <c r="BQZ76" s="63"/>
      <c r="BRA76" s="63"/>
      <c r="BRB76" s="63"/>
      <c r="BRC76" s="63"/>
      <c r="BRD76" s="63"/>
      <c r="BRE76" s="63"/>
      <c r="BRF76" s="63"/>
      <c r="BRG76" s="63"/>
      <c r="BRH76" s="63"/>
      <c r="BRI76" s="63"/>
      <c r="BRJ76" s="63"/>
      <c r="BRK76" s="63"/>
      <c r="BRL76" s="63"/>
      <c r="BRM76" s="63"/>
      <c r="BRN76" s="63"/>
      <c r="BRO76" s="63"/>
      <c r="BRP76" s="63"/>
      <c r="BRQ76" s="63"/>
      <c r="BRR76" s="63"/>
      <c r="BRS76" s="63"/>
      <c r="BRT76" s="63"/>
      <c r="BRU76" s="63"/>
      <c r="BRV76" s="63"/>
      <c r="BRW76" s="63"/>
      <c r="BRX76" s="63"/>
      <c r="BRY76" s="63"/>
      <c r="BRZ76" s="63"/>
      <c r="BSA76" s="63"/>
      <c r="BSB76" s="63"/>
      <c r="BSC76" s="63"/>
      <c r="BSD76" s="63"/>
      <c r="BSE76" s="63"/>
      <c r="BSF76" s="63"/>
      <c r="BSG76" s="63"/>
      <c r="BSH76" s="63"/>
      <c r="BSI76" s="63"/>
      <c r="BSJ76" s="63"/>
      <c r="BSK76" s="63"/>
      <c r="BSL76" s="63"/>
      <c r="BSM76" s="63"/>
      <c r="BSN76" s="63"/>
      <c r="BSO76" s="63"/>
      <c r="BSP76" s="63"/>
      <c r="BSQ76" s="63"/>
      <c r="BSR76" s="63"/>
      <c r="BSS76" s="63"/>
      <c r="BST76" s="63"/>
      <c r="BSU76" s="63"/>
      <c r="BSV76" s="63"/>
      <c r="BSW76" s="63"/>
      <c r="BSX76" s="63"/>
      <c r="BSY76" s="63"/>
      <c r="BSZ76" s="63"/>
      <c r="BTA76" s="63"/>
      <c r="BTB76" s="63"/>
      <c r="BTC76" s="63"/>
      <c r="BTD76" s="63"/>
      <c r="BTE76" s="63"/>
      <c r="BTF76" s="63"/>
      <c r="BTG76" s="63"/>
      <c r="BTH76" s="63"/>
      <c r="BTI76" s="63"/>
      <c r="BTJ76" s="63"/>
      <c r="BTK76" s="63"/>
      <c r="BTL76" s="63"/>
      <c r="BTM76" s="63"/>
      <c r="BTN76" s="63"/>
      <c r="BTO76" s="63"/>
      <c r="BTP76" s="63"/>
      <c r="BTQ76" s="63"/>
      <c r="BTR76" s="63"/>
      <c r="BTS76" s="63"/>
      <c r="BTT76" s="63"/>
      <c r="BTU76" s="63"/>
      <c r="BTV76" s="63"/>
      <c r="BTW76" s="63"/>
      <c r="BTX76" s="63"/>
      <c r="BTY76" s="63"/>
      <c r="BTZ76" s="63"/>
      <c r="BUA76" s="63"/>
      <c r="BUB76" s="63"/>
      <c r="BUC76" s="63"/>
      <c r="BUD76" s="63"/>
      <c r="BUE76" s="63"/>
      <c r="BUF76" s="63"/>
      <c r="BUG76" s="63"/>
      <c r="BUH76" s="63"/>
      <c r="BUI76" s="63"/>
      <c r="BUJ76" s="63"/>
      <c r="BUK76" s="63"/>
      <c r="BUL76" s="63"/>
      <c r="BUM76" s="63"/>
      <c r="BUN76" s="63"/>
      <c r="BUO76" s="63"/>
      <c r="BUP76" s="63"/>
      <c r="BUQ76" s="63"/>
      <c r="BUR76" s="63"/>
      <c r="BUS76" s="63"/>
      <c r="BUT76" s="63"/>
      <c r="BUU76" s="63"/>
      <c r="BUV76" s="63"/>
      <c r="BUW76" s="63"/>
      <c r="BUX76" s="63"/>
      <c r="BUY76" s="63"/>
      <c r="BUZ76" s="63"/>
      <c r="BVA76" s="63"/>
      <c r="BVB76" s="63"/>
      <c r="BVC76" s="63"/>
      <c r="BVD76" s="63"/>
      <c r="BVE76" s="63"/>
      <c r="BVF76" s="63"/>
      <c r="BVG76" s="63"/>
      <c r="BVH76" s="63"/>
      <c r="BVI76" s="63"/>
      <c r="BVJ76" s="63"/>
      <c r="BVK76" s="63"/>
      <c r="BVL76" s="63"/>
      <c r="BVM76" s="63"/>
      <c r="BVN76" s="63"/>
      <c r="BVO76" s="63"/>
      <c r="BVP76" s="63"/>
      <c r="BVQ76" s="63"/>
      <c r="BVR76" s="63"/>
      <c r="BVS76" s="63"/>
      <c r="BVT76" s="63"/>
      <c r="BVU76" s="63"/>
      <c r="BVV76" s="63"/>
      <c r="BVW76" s="63"/>
      <c r="BVX76" s="63"/>
      <c r="BVY76" s="63"/>
      <c r="BVZ76" s="63"/>
      <c r="BWA76" s="63"/>
      <c r="BWB76" s="63"/>
      <c r="BWC76" s="63"/>
      <c r="BWD76" s="63"/>
      <c r="BWE76" s="63"/>
      <c r="BWF76" s="63"/>
      <c r="BWG76" s="63"/>
      <c r="BWH76" s="63"/>
      <c r="BWI76" s="63"/>
      <c r="BWJ76" s="63"/>
      <c r="BWK76" s="63"/>
      <c r="BWL76" s="63"/>
      <c r="BWM76" s="63"/>
      <c r="BWN76" s="63"/>
      <c r="BWO76" s="63"/>
      <c r="BWP76" s="63"/>
      <c r="BWQ76" s="63"/>
      <c r="BWR76" s="63"/>
      <c r="BWS76" s="63"/>
      <c r="BWT76" s="63"/>
      <c r="BWU76" s="63"/>
      <c r="BWV76" s="63"/>
      <c r="BWW76" s="63"/>
      <c r="BWX76" s="63"/>
      <c r="BWY76" s="63"/>
      <c r="BWZ76" s="63"/>
      <c r="BXA76" s="63"/>
      <c r="BXB76" s="63"/>
      <c r="BXC76" s="63"/>
      <c r="BXD76" s="63"/>
      <c r="BXE76" s="63"/>
      <c r="BXF76" s="63"/>
      <c r="BXG76" s="63"/>
      <c r="BXH76" s="63"/>
      <c r="BXI76" s="63"/>
      <c r="BXJ76" s="63"/>
      <c r="BXK76" s="63"/>
      <c r="BXL76" s="63"/>
      <c r="BXM76" s="63"/>
      <c r="BXN76" s="63"/>
      <c r="BXO76" s="63"/>
      <c r="BXP76" s="63"/>
      <c r="BXQ76" s="63"/>
      <c r="BXR76" s="63"/>
      <c r="BXS76" s="63"/>
      <c r="BXT76" s="63"/>
      <c r="BXU76" s="63"/>
      <c r="BXV76" s="63"/>
      <c r="BXW76" s="63"/>
      <c r="BXX76" s="63"/>
      <c r="BXY76" s="63"/>
      <c r="BXZ76" s="63"/>
      <c r="BYA76" s="63"/>
      <c r="BYB76" s="63"/>
      <c r="BYC76" s="63"/>
      <c r="BYD76" s="63"/>
      <c r="BYE76" s="63"/>
      <c r="BYF76" s="63"/>
      <c r="BYG76" s="63"/>
      <c r="BYH76" s="63"/>
      <c r="BYI76" s="63"/>
      <c r="BYJ76" s="63"/>
      <c r="BYK76" s="63"/>
      <c r="BYL76" s="63"/>
      <c r="BYM76" s="63"/>
      <c r="BYN76" s="63"/>
      <c r="BYO76" s="63"/>
      <c r="BYP76" s="63"/>
      <c r="BYQ76" s="63"/>
      <c r="BYR76" s="63"/>
      <c r="BYS76" s="63"/>
      <c r="BYT76" s="63"/>
      <c r="BYU76" s="63"/>
      <c r="BYV76" s="63"/>
      <c r="BYW76" s="63"/>
      <c r="BYX76" s="63"/>
      <c r="BYY76" s="63"/>
      <c r="BYZ76" s="63"/>
      <c r="BZA76" s="63"/>
      <c r="BZB76" s="63"/>
      <c r="BZC76" s="63"/>
      <c r="BZD76" s="63"/>
      <c r="BZE76" s="63"/>
      <c r="BZF76" s="63"/>
      <c r="BZG76" s="63"/>
      <c r="BZH76" s="63"/>
      <c r="BZI76" s="63"/>
      <c r="BZJ76" s="63"/>
      <c r="BZK76" s="63"/>
      <c r="BZL76" s="63"/>
      <c r="BZM76" s="63"/>
      <c r="BZN76" s="63"/>
      <c r="BZO76" s="63"/>
      <c r="BZP76" s="63"/>
      <c r="BZQ76" s="63"/>
      <c r="BZR76" s="63"/>
      <c r="BZS76" s="63"/>
      <c r="BZT76" s="63"/>
      <c r="BZU76" s="63"/>
      <c r="BZV76" s="63"/>
      <c r="BZW76" s="63"/>
      <c r="BZX76" s="63"/>
      <c r="BZY76" s="63"/>
      <c r="BZZ76" s="63"/>
      <c r="CAA76" s="63"/>
      <c r="CAB76" s="63"/>
      <c r="CAC76" s="63"/>
      <c r="CAD76" s="63"/>
      <c r="CAE76" s="63"/>
      <c r="CAF76" s="63"/>
      <c r="CAG76" s="63"/>
      <c r="CAH76" s="63"/>
      <c r="CAI76" s="63"/>
      <c r="CAJ76" s="63"/>
      <c r="CAK76" s="63"/>
      <c r="CAL76" s="63"/>
      <c r="CAM76" s="63"/>
      <c r="CAN76" s="63"/>
      <c r="CAO76" s="63"/>
      <c r="CAP76" s="63"/>
      <c r="CAQ76" s="63"/>
      <c r="CAR76" s="63"/>
      <c r="CAS76" s="63"/>
      <c r="CAT76" s="63"/>
      <c r="CAU76" s="63"/>
      <c r="CAV76" s="63"/>
      <c r="CAW76" s="63"/>
      <c r="CAX76" s="63"/>
      <c r="CAY76" s="63"/>
      <c r="CAZ76" s="63"/>
      <c r="CBA76" s="63"/>
      <c r="CBB76" s="63"/>
      <c r="CBC76" s="63"/>
      <c r="CBD76" s="63"/>
      <c r="CBE76" s="63"/>
      <c r="CBF76" s="63"/>
      <c r="CBG76" s="63"/>
      <c r="CBH76" s="63"/>
      <c r="CBI76" s="63"/>
      <c r="CBJ76" s="63"/>
      <c r="CBK76" s="63"/>
      <c r="CBL76" s="63"/>
      <c r="CBM76" s="63"/>
      <c r="CBN76" s="63"/>
      <c r="CBO76" s="63"/>
      <c r="CBP76" s="63"/>
      <c r="CBQ76" s="63"/>
      <c r="CBR76" s="63"/>
      <c r="CBS76" s="63"/>
      <c r="CBT76" s="63"/>
      <c r="CBU76" s="63"/>
      <c r="CBV76" s="63"/>
      <c r="CBW76" s="63"/>
      <c r="CBX76" s="63"/>
      <c r="CBY76" s="63"/>
      <c r="CBZ76" s="63"/>
      <c r="CCA76" s="63"/>
      <c r="CCB76" s="63"/>
      <c r="CCC76" s="63"/>
      <c r="CCD76" s="63"/>
      <c r="CCE76" s="63"/>
      <c r="CCF76" s="63"/>
      <c r="CCG76" s="63"/>
      <c r="CCH76" s="63"/>
      <c r="CCI76" s="63"/>
      <c r="CCJ76" s="63"/>
      <c r="CCK76" s="63"/>
      <c r="CCL76" s="63"/>
      <c r="CCM76" s="63"/>
      <c r="CCN76" s="63"/>
      <c r="CCO76" s="63"/>
      <c r="CCP76" s="63"/>
      <c r="CCQ76" s="63"/>
      <c r="CCR76" s="63"/>
      <c r="CCS76" s="63"/>
      <c r="CCT76" s="63"/>
      <c r="CCU76" s="63"/>
      <c r="CCV76" s="63"/>
      <c r="CCW76" s="63"/>
      <c r="CCX76" s="63"/>
      <c r="CCY76" s="63"/>
      <c r="CCZ76" s="63"/>
      <c r="CDA76" s="63"/>
      <c r="CDB76" s="63"/>
      <c r="CDC76" s="63"/>
      <c r="CDD76" s="63"/>
      <c r="CDE76" s="63"/>
      <c r="CDF76" s="63"/>
      <c r="CDG76" s="63"/>
      <c r="CDH76" s="63"/>
      <c r="CDI76" s="63"/>
      <c r="CDJ76" s="63"/>
      <c r="CDK76" s="63"/>
      <c r="CDL76" s="63"/>
      <c r="CDM76" s="63"/>
      <c r="CDN76" s="63"/>
      <c r="CDO76" s="63"/>
      <c r="CDP76" s="63"/>
      <c r="CDQ76" s="63"/>
      <c r="CDR76" s="63"/>
      <c r="CDS76" s="63"/>
      <c r="CDT76" s="63"/>
      <c r="CDU76" s="63"/>
      <c r="CDV76" s="63"/>
      <c r="CDW76" s="63"/>
      <c r="CDX76" s="63"/>
      <c r="CDY76" s="63"/>
      <c r="CDZ76" s="63"/>
      <c r="CEA76" s="63"/>
      <c r="CEB76" s="63"/>
      <c r="CEC76" s="63"/>
      <c r="CED76" s="63"/>
      <c r="CEE76" s="63"/>
      <c r="CEF76" s="63"/>
      <c r="CEG76" s="63"/>
      <c r="CEH76" s="63"/>
      <c r="CEI76" s="63"/>
      <c r="CEJ76" s="63"/>
      <c r="CEK76" s="63"/>
      <c r="CEL76" s="63"/>
      <c r="CEM76" s="63"/>
      <c r="CEN76" s="63"/>
      <c r="CEO76" s="63"/>
      <c r="CEP76" s="63"/>
      <c r="CEQ76" s="63"/>
      <c r="CER76" s="63"/>
      <c r="CES76" s="63"/>
      <c r="CET76" s="63"/>
      <c r="CEU76" s="63"/>
      <c r="CEV76" s="63"/>
      <c r="CEW76" s="63"/>
      <c r="CEX76" s="63"/>
      <c r="CEY76" s="63"/>
      <c r="CEZ76" s="63"/>
      <c r="CFA76" s="63"/>
      <c r="CFB76" s="63"/>
      <c r="CFC76" s="63"/>
      <c r="CFD76" s="63"/>
      <c r="CFE76" s="63"/>
      <c r="CFF76" s="63"/>
      <c r="CFG76" s="63"/>
      <c r="CFH76" s="63"/>
      <c r="CFI76" s="63"/>
      <c r="CFJ76" s="63"/>
      <c r="CFK76" s="63"/>
      <c r="CFL76" s="63"/>
      <c r="CFM76" s="63"/>
      <c r="CFN76" s="63"/>
      <c r="CFO76" s="63"/>
      <c r="CFP76" s="63"/>
      <c r="CFQ76" s="63"/>
      <c r="CFR76" s="63"/>
      <c r="CFS76" s="63"/>
      <c r="CFT76" s="63"/>
      <c r="CFU76" s="63"/>
      <c r="CFV76" s="63"/>
      <c r="CFW76" s="63"/>
      <c r="CFX76" s="63"/>
      <c r="CFY76" s="63"/>
      <c r="CFZ76" s="63"/>
      <c r="CGA76" s="63"/>
      <c r="CGB76" s="63"/>
      <c r="CGC76" s="63"/>
      <c r="CGD76" s="63"/>
      <c r="CGE76" s="63"/>
      <c r="CGF76" s="63"/>
      <c r="CGG76" s="63"/>
      <c r="CGH76" s="63"/>
      <c r="CGI76" s="63"/>
      <c r="CGJ76" s="63"/>
      <c r="CGK76" s="63"/>
      <c r="CGL76" s="63"/>
      <c r="CGM76" s="63"/>
      <c r="CGN76" s="63"/>
      <c r="CGO76" s="63"/>
      <c r="CGP76" s="63"/>
      <c r="CGQ76" s="63"/>
      <c r="CGR76" s="63"/>
      <c r="CGS76" s="63"/>
      <c r="CGT76" s="63"/>
      <c r="CGU76" s="63"/>
      <c r="CGV76" s="63"/>
      <c r="CGW76" s="63"/>
      <c r="CGX76" s="63"/>
      <c r="CGY76" s="63"/>
      <c r="CGZ76" s="63"/>
      <c r="CHA76" s="63"/>
      <c r="CHB76" s="63"/>
      <c r="CHC76" s="63"/>
      <c r="CHD76" s="63"/>
      <c r="CHE76" s="63"/>
      <c r="CHF76" s="63"/>
      <c r="CHG76" s="63"/>
      <c r="CHH76" s="63"/>
      <c r="CHI76" s="63"/>
      <c r="CHJ76" s="63"/>
      <c r="CHK76" s="63"/>
      <c r="CHL76" s="63"/>
      <c r="CHM76" s="63"/>
      <c r="CHN76" s="63"/>
      <c r="CHO76" s="63"/>
      <c r="CHP76" s="63"/>
      <c r="CHQ76" s="63"/>
      <c r="CHR76" s="63"/>
      <c r="CHS76" s="63"/>
      <c r="CHT76" s="63"/>
      <c r="CHU76" s="63"/>
      <c r="CHV76" s="63"/>
      <c r="CHW76" s="63"/>
      <c r="CHX76" s="63"/>
      <c r="CHY76" s="63"/>
      <c r="CHZ76" s="63"/>
      <c r="CIA76" s="63"/>
      <c r="CIB76" s="63"/>
      <c r="CIC76" s="63"/>
      <c r="CID76" s="63"/>
      <c r="CIE76" s="63"/>
      <c r="CIF76" s="63"/>
      <c r="CIG76" s="63"/>
      <c r="CIH76" s="63"/>
      <c r="CII76" s="63"/>
      <c r="CIJ76" s="63"/>
      <c r="CIK76" s="63"/>
      <c r="CIL76" s="63"/>
      <c r="CIM76" s="63"/>
      <c r="CIN76" s="63"/>
      <c r="CIO76" s="63"/>
      <c r="CIP76" s="63"/>
      <c r="CIQ76" s="63"/>
      <c r="CIR76" s="63"/>
      <c r="CIS76" s="63"/>
      <c r="CIT76" s="63"/>
      <c r="CIU76" s="63"/>
      <c r="CIV76" s="63"/>
      <c r="CIW76" s="63"/>
      <c r="CIX76" s="63"/>
      <c r="CIY76" s="63"/>
      <c r="CIZ76" s="63"/>
      <c r="CJA76" s="63"/>
      <c r="CJB76" s="63"/>
      <c r="CJC76" s="63"/>
      <c r="CJD76" s="63"/>
      <c r="CJE76" s="63"/>
      <c r="CJF76" s="63"/>
      <c r="CJG76" s="63"/>
      <c r="CJH76" s="63"/>
      <c r="CJI76" s="63"/>
      <c r="CJJ76" s="63"/>
      <c r="CJK76" s="63"/>
      <c r="CJL76" s="63"/>
      <c r="CJM76" s="63"/>
      <c r="CJN76" s="63"/>
      <c r="CJO76" s="63"/>
      <c r="CJP76" s="63"/>
      <c r="CJQ76" s="63"/>
      <c r="CJR76" s="63"/>
      <c r="CJS76" s="63"/>
      <c r="CJT76" s="63"/>
      <c r="CJU76" s="63"/>
      <c r="CJV76" s="63"/>
      <c r="CJW76" s="63"/>
      <c r="CJX76" s="63"/>
      <c r="CJY76" s="63"/>
      <c r="CJZ76" s="63"/>
      <c r="CKA76" s="63"/>
      <c r="CKB76" s="63"/>
      <c r="CKC76" s="63"/>
      <c r="CKD76" s="63"/>
      <c r="CKE76" s="63"/>
      <c r="CKF76" s="63"/>
      <c r="CKG76" s="63"/>
      <c r="CKH76" s="63"/>
      <c r="CKI76" s="63"/>
      <c r="CKJ76" s="63"/>
      <c r="CKK76" s="63"/>
      <c r="CKL76" s="63"/>
      <c r="CKM76" s="63"/>
      <c r="CKN76" s="63"/>
      <c r="CKO76" s="63"/>
      <c r="CKP76" s="63"/>
      <c r="CKQ76" s="63"/>
      <c r="CKR76" s="63"/>
      <c r="CKS76" s="63"/>
      <c r="CKT76" s="63"/>
      <c r="CKU76" s="63"/>
      <c r="CKV76" s="63"/>
      <c r="CKW76" s="63"/>
      <c r="CKX76" s="63"/>
      <c r="CKY76" s="63"/>
      <c r="CKZ76" s="63"/>
      <c r="CLA76" s="63"/>
      <c r="CLB76" s="63"/>
      <c r="CLC76" s="63"/>
      <c r="CLD76" s="63"/>
      <c r="CLE76" s="63"/>
      <c r="CLF76" s="63"/>
      <c r="CLG76" s="63"/>
      <c r="CLH76" s="63"/>
      <c r="CLI76" s="63"/>
      <c r="CLJ76" s="63"/>
      <c r="CLK76" s="63"/>
      <c r="CLL76" s="63"/>
      <c r="CLM76" s="63"/>
      <c r="CLN76" s="63"/>
      <c r="CLO76" s="63"/>
      <c r="CLP76" s="63"/>
      <c r="CLQ76" s="63"/>
      <c r="CLR76" s="63"/>
      <c r="CLS76" s="63"/>
      <c r="CLT76" s="63"/>
      <c r="CLU76" s="63"/>
      <c r="CLV76" s="63"/>
      <c r="CLW76" s="63"/>
      <c r="CLX76" s="63"/>
      <c r="CLY76" s="63"/>
      <c r="CLZ76" s="63"/>
      <c r="CMA76" s="63"/>
      <c r="CMB76" s="63"/>
      <c r="CMC76" s="63"/>
      <c r="CMD76" s="63"/>
      <c r="CME76" s="63"/>
      <c r="CMF76" s="63"/>
      <c r="CMG76" s="63"/>
      <c r="CMH76" s="63"/>
      <c r="CMI76" s="63"/>
      <c r="CMJ76" s="63"/>
      <c r="CMK76" s="63"/>
      <c r="CML76" s="63"/>
      <c r="CMM76" s="63"/>
      <c r="CMN76" s="63"/>
      <c r="CMO76" s="63"/>
      <c r="CMP76" s="63"/>
      <c r="CMQ76" s="63"/>
      <c r="CMR76" s="63"/>
      <c r="CMS76" s="63"/>
      <c r="CMT76" s="63"/>
      <c r="CMU76" s="63"/>
      <c r="CMV76" s="63"/>
      <c r="CMW76" s="63"/>
      <c r="CMX76" s="63"/>
      <c r="CMY76" s="63"/>
      <c r="CMZ76" s="63"/>
      <c r="CNA76" s="63"/>
      <c r="CNB76" s="63"/>
      <c r="CNC76" s="63"/>
      <c r="CND76" s="63"/>
      <c r="CNE76" s="63"/>
      <c r="CNF76" s="63"/>
      <c r="CNG76" s="63"/>
      <c r="CNH76" s="63"/>
      <c r="CNI76" s="63"/>
      <c r="CNJ76" s="63"/>
      <c r="CNK76" s="63"/>
      <c r="CNL76" s="63"/>
      <c r="CNM76" s="63"/>
      <c r="CNN76" s="63"/>
      <c r="CNO76" s="63"/>
      <c r="CNP76" s="63"/>
      <c r="CNQ76" s="63"/>
      <c r="CNR76" s="63"/>
      <c r="CNS76" s="63"/>
      <c r="CNT76" s="63"/>
      <c r="CNU76" s="63"/>
      <c r="CNV76" s="63"/>
      <c r="CNW76" s="63"/>
      <c r="CNX76" s="63"/>
      <c r="CNY76" s="63"/>
      <c r="CNZ76" s="63"/>
      <c r="COA76" s="63"/>
      <c r="COB76" s="63"/>
      <c r="COC76" s="63"/>
      <c r="COD76" s="63"/>
      <c r="COE76" s="63"/>
      <c r="COF76" s="63"/>
      <c r="COG76" s="63"/>
      <c r="COH76" s="63"/>
      <c r="COI76" s="63"/>
      <c r="COJ76" s="63"/>
      <c r="COK76" s="63"/>
      <c r="COL76" s="63"/>
      <c r="COM76" s="63"/>
      <c r="CON76" s="63"/>
      <c r="COO76" s="63"/>
      <c r="COP76" s="63"/>
      <c r="COQ76" s="63"/>
      <c r="COR76" s="63"/>
      <c r="COS76" s="63"/>
      <c r="COT76" s="63"/>
      <c r="COU76" s="63"/>
      <c r="COV76" s="63"/>
      <c r="COW76" s="63"/>
      <c r="COX76" s="63"/>
      <c r="COY76" s="63"/>
      <c r="COZ76" s="63"/>
      <c r="CPA76" s="63"/>
      <c r="CPB76" s="63"/>
      <c r="CPC76" s="63"/>
      <c r="CPD76" s="63"/>
      <c r="CPE76" s="63"/>
      <c r="CPF76" s="63"/>
      <c r="CPG76" s="63"/>
      <c r="CPH76" s="63"/>
      <c r="CPI76" s="63"/>
      <c r="CPJ76" s="63"/>
      <c r="CPK76" s="63"/>
      <c r="CPL76" s="63"/>
      <c r="CPM76" s="63"/>
      <c r="CPN76" s="63"/>
      <c r="CPO76" s="63"/>
      <c r="CPP76" s="63"/>
      <c r="CPQ76" s="63"/>
      <c r="CPR76" s="63"/>
      <c r="CPS76" s="63"/>
      <c r="CPT76" s="63"/>
      <c r="CPU76" s="63"/>
      <c r="CPV76" s="63"/>
      <c r="CPW76" s="63"/>
      <c r="CPX76" s="63"/>
      <c r="CPY76" s="63"/>
      <c r="CPZ76" s="63"/>
      <c r="CQA76" s="63"/>
      <c r="CQB76" s="63"/>
      <c r="CQC76" s="63"/>
      <c r="CQD76" s="63"/>
      <c r="CQE76" s="63"/>
      <c r="CQF76" s="63"/>
      <c r="CQG76" s="63"/>
      <c r="CQH76" s="63"/>
      <c r="CQI76" s="63"/>
      <c r="CQJ76" s="63"/>
      <c r="CQK76" s="63"/>
      <c r="CQL76" s="63"/>
      <c r="CQM76" s="63"/>
      <c r="CQN76" s="63"/>
      <c r="CQO76" s="63"/>
      <c r="CQP76" s="63"/>
      <c r="CQQ76" s="63"/>
      <c r="CQR76" s="63"/>
      <c r="CQS76" s="63"/>
      <c r="CQT76" s="63"/>
      <c r="CQU76" s="63"/>
      <c r="CQV76" s="63"/>
      <c r="CQW76" s="63"/>
      <c r="CQX76" s="63"/>
      <c r="CQY76" s="63"/>
      <c r="CQZ76" s="63"/>
      <c r="CRA76" s="63"/>
      <c r="CRB76" s="63"/>
      <c r="CRC76" s="63"/>
      <c r="CRD76" s="63"/>
      <c r="CRE76" s="63"/>
      <c r="CRF76" s="63"/>
      <c r="CRG76" s="63"/>
      <c r="CRH76" s="63"/>
      <c r="CRI76" s="63"/>
      <c r="CRJ76" s="63"/>
      <c r="CRK76" s="63"/>
      <c r="CRL76" s="63"/>
      <c r="CRM76" s="63"/>
      <c r="CRN76" s="63"/>
      <c r="CRO76" s="63"/>
      <c r="CRP76" s="63"/>
      <c r="CRQ76" s="63"/>
      <c r="CRR76" s="63"/>
      <c r="CRS76" s="63"/>
      <c r="CRT76" s="63"/>
      <c r="CRU76" s="63"/>
      <c r="CRV76" s="63"/>
      <c r="CRW76" s="63"/>
      <c r="CRX76" s="63"/>
      <c r="CRY76" s="63"/>
      <c r="CRZ76" s="63"/>
      <c r="CSA76" s="63"/>
      <c r="CSB76" s="63"/>
      <c r="CSC76" s="63"/>
      <c r="CSD76" s="63"/>
      <c r="CSE76" s="63"/>
      <c r="CSF76" s="63"/>
      <c r="CSG76" s="63"/>
      <c r="CSH76" s="63"/>
      <c r="CSI76" s="63"/>
      <c r="CSJ76" s="63"/>
      <c r="CSK76" s="63"/>
      <c r="CSL76" s="63"/>
      <c r="CSM76" s="63"/>
      <c r="CSN76" s="63"/>
      <c r="CSO76" s="63"/>
      <c r="CSP76" s="63"/>
      <c r="CSQ76" s="63"/>
      <c r="CSR76" s="63"/>
      <c r="CSS76" s="63"/>
      <c r="CST76" s="63"/>
      <c r="CSU76" s="63"/>
      <c r="CSV76" s="63"/>
      <c r="CSW76" s="63"/>
      <c r="CSX76" s="63"/>
      <c r="CSY76" s="63"/>
      <c r="CSZ76" s="63"/>
      <c r="CTA76" s="63"/>
      <c r="CTB76" s="63"/>
      <c r="CTC76" s="63"/>
      <c r="CTD76" s="63"/>
      <c r="CTE76" s="63"/>
      <c r="CTF76" s="63"/>
      <c r="CTG76" s="63"/>
      <c r="CTH76" s="63"/>
      <c r="CTI76" s="63"/>
      <c r="CTJ76" s="63"/>
      <c r="CTK76" s="63"/>
      <c r="CTL76" s="63"/>
      <c r="CTM76" s="63"/>
      <c r="CTN76" s="63"/>
      <c r="CTO76" s="63"/>
      <c r="CTP76" s="63"/>
      <c r="CTQ76" s="63"/>
      <c r="CTR76" s="63"/>
      <c r="CTS76" s="63"/>
      <c r="CTT76" s="63"/>
      <c r="CTU76" s="63"/>
      <c r="CTV76" s="63"/>
      <c r="CTW76" s="63"/>
      <c r="CTX76" s="63"/>
      <c r="CTY76" s="63"/>
      <c r="CTZ76" s="63"/>
      <c r="CUA76" s="63"/>
      <c r="CUB76" s="63"/>
      <c r="CUC76" s="63"/>
      <c r="CUD76" s="63"/>
      <c r="CUE76" s="63"/>
      <c r="CUF76" s="63"/>
      <c r="CUG76" s="63"/>
      <c r="CUH76" s="63"/>
      <c r="CUI76" s="63"/>
      <c r="CUJ76" s="63"/>
      <c r="CUK76" s="63"/>
      <c r="CUL76" s="63"/>
      <c r="CUM76" s="63"/>
      <c r="CUN76" s="63"/>
      <c r="CUO76" s="63"/>
      <c r="CUP76" s="63"/>
      <c r="CUQ76" s="63"/>
      <c r="CUR76" s="63"/>
      <c r="CUS76" s="63"/>
      <c r="CUT76" s="63"/>
      <c r="CUU76" s="63"/>
      <c r="CUV76" s="63"/>
      <c r="CUW76" s="63"/>
      <c r="CUX76" s="63"/>
      <c r="CUY76" s="63"/>
      <c r="CUZ76" s="63"/>
      <c r="CVA76" s="63"/>
      <c r="CVB76" s="63"/>
      <c r="CVC76" s="63"/>
      <c r="CVD76" s="63"/>
      <c r="CVE76" s="63"/>
      <c r="CVF76" s="63"/>
      <c r="CVG76" s="63"/>
      <c r="CVH76" s="63"/>
      <c r="CVI76" s="63"/>
      <c r="CVJ76" s="63"/>
      <c r="CVK76" s="63"/>
      <c r="CVL76" s="63"/>
      <c r="CVM76" s="63"/>
      <c r="CVN76" s="63"/>
      <c r="CVO76" s="63"/>
      <c r="CVP76" s="63"/>
      <c r="CVQ76" s="63"/>
      <c r="CVR76" s="63"/>
      <c r="CVS76" s="63"/>
      <c r="CVT76" s="63"/>
      <c r="CVU76" s="63"/>
      <c r="CVV76" s="63"/>
      <c r="CVW76" s="63"/>
      <c r="CVX76" s="63"/>
      <c r="CVY76" s="63"/>
      <c r="CVZ76" s="63"/>
      <c r="CWA76" s="63"/>
      <c r="CWB76" s="63"/>
      <c r="CWC76" s="63"/>
      <c r="CWD76" s="63"/>
      <c r="CWE76" s="63"/>
      <c r="CWF76" s="63"/>
      <c r="CWG76" s="63"/>
      <c r="CWH76" s="63"/>
      <c r="CWI76" s="63"/>
      <c r="CWJ76" s="63"/>
      <c r="CWK76" s="63"/>
      <c r="CWL76" s="63"/>
      <c r="CWM76" s="63"/>
      <c r="CWN76" s="63"/>
      <c r="CWO76" s="63"/>
      <c r="CWP76" s="63"/>
      <c r="CWQ76" s="63"/>
      <c r="CWR76" s="63"/>
      <c r="CWS76" s="63"/>
      <c r="CWT76" s="63"/>
      <c r="CWU76" s="63"/>
      <c r="CWV76" s="63"/>
      <c r="CWW76" s="63"/>
      <c r="CWX76" s="63"/>
      <c r="CWY76" s="63"/>
      <c r="CWZ76" s="63"/>
      <c r="CXA76" s="63"/>
      <c r="CXB76" s="63"/>
      <c r="CXC76" s="63"/>
      <c r="CXD76" s="63"/>
      <c r="CXE76" s="63"/>
      <c r="CXF76" s="63"/>
      <c r="CXG76" s="63"/>
      <c r="CXH76" s="63"/>
      <c r="CXI76" s="63"/>
      <c r="CXJ76" s="63"/>
      <c r="CXK76" s="63"/>
      <c r="CXL76" s="63"/>
      <c r="CXM76" s="63"/>
      <c r="CXN76" s="63"/>
      <c r="CXO76" s="63"/>
      <c r="CXP76" s="63"/>
      <c r="CXQ76" s="63"/>
      <c r="CXR76" s="63"/>
      <c r="CXS76" s="63"/>
      <c r="CXT76" s="63"/>
      <c r="CXU76" s="63"/>
      <c r="CXV76" s="63"/>
      <c r="CXW76" s="63"/>
      <c r="CXX76" s="63"/>
      <c r="CXY76" s="63"/>
      <c r="CXZ76" s="63"/>
      <c r="CYA76" s="63"/>
      <c r="CYB76" s="63"/>
      <c r="CYC76" s="63"/>
      <c r="CYD76" s="63"/>
      <c r="CYE76" s="63"/>
      <c r="CYF76" s="63"/>
      <c r="CYG76" s="63"/>
      <c r="CYH76" s="63"/>
      <c r="CYI76" s="63"/>
      <c r="CYJ76" s="63"/>
      <c r="CYK76" s="63"/>
      <c r="CYL76" s="63"/>
      <c r="CYM76" s="63"/>
      <c r="CYN76" s="63"/>
      <c r="CYO76" s="63"/>
      <c r="CYP76" s="63"/>
      <c r="CYQ76" s="63"/>
      <c r="CYR76" s="63"/>
      <c r="CYS76" s="63"/>
      <c r="CYT76" s="63"/>
      <c r="CYU76" s="63"/>
      <c r="CYV76" s="63"/>
      <c r="CYW76" s="63"/>
      <c r="CYX76" s="63"/>
      <c r="CYY76" s="63"/>
      <c r="CYZ76" s="63"/>
      <c r="CZA76" s="63"/>
      <c r="CZB76" s="63"/>
      <c r="CZC76" s="63"/>
      <c r="CZD76" s="63"/>
      <c r="CZE76" s="63"/>
      <c r="CZF76" s="63"/>
      <c r="CZG76" s="63"/>
      <c r="CZH76" s="63"/>
      <c r="CZI76" s="63"/>
      <c r="CZJ76" s="63"/>
      <c r="CZK76" s="63"/>
      <c r="CZL76" s="63"/>
      <c r="CZM76" s="63"/>
      <c r="CZN76" s="63"/>
      <c r="CZO76" s="63"/>
      <c r="CZP76" s="63"/>
      <c r="CZQ76" s="63"/>
      <c r="CZR76" s="63"/>
      <c r="CZS76" s="63"/>
      <c r="CZT76" s="63"/>
      <c r="CZU76" s="63"/>
      <c r="CZV76" s="63"/>
      <c r="CZW76" s="63"/>
      <c r="CZX76" s="63"/>
      <c r="CZY76" s="63"/>
      <c r="CZZ76" s="63"/>
      <c r="DAA76" s="63"/>
      <c r="DAB76" s="63"/>
      <c r="DAC76" s="63"/>
      <c r="DAD76" s="63"/>
      <c r="DAE76" s="63"/>
      <c r="DAF76" s="63"/>
      <c r="DAG76" s="63"/>
      <c r="DAH76" s="63"/>
      <c r="DAI76" s="63"/>
      <c r="DAJ76" s="63"/>
      <c r="DAK76" s="63"/>
      <c r="DAL76" s="63"/>
      <c r="DAM76" s="63"/>
      <c r="DAN76" s="63"/>
      <c r="DAO76" s="63"/>
      <c r="DAP76" s="63"/>
      <c r="DAQ76" s="63"/>
      <c r="DAR76" s="63"/>
      <c r="DAS76" s="63"/>
      <c r="DAT76" s="63"/>
      <c r="DAU76" s="63"/>
      <c r="DAV76" s="63"/>
      <c r="DAW76" s="63"/>
      <c r="DAX76" s="63"/>
      <c r="DAY76" s="63"/>
      <c r="DAZ76" s="63"/>
      <c r="DBA76" s="63"/>
      <c r="DBB76" s="63"/>
      <c r="DBC76" s="63"/>
      <c r="DBD76" s="63"/>
      <c r="DBE76" s="63"/>
      <c r="DBF76" s="63"/>
      <c r="DBG76" s="63"/>
      <c r="DBH76" s="63"/>
      <c r="DBI76" s="63"/>
      <c r="DBJ76" s="63"/>
      <c r="DBK76" s="63"/>
      <c r="DBL76" s="63"/>
      <c r="DBM76" s="63"/>
      <c r="DBN76" s="63"/>
      <c r="DBO76" s="63"/>
      <c r="DBP76" s="63"/>
      <c r="DBQ76" s="63"/>
      <c r="DBR76" s="63"/>
      <c r="DBS76" s="63"/>
      <c r="DBT76" s="63"/>
      <c r="DBU76" s="63"/>
      <c r="DBV76" s="63"/>
      <c r="DBW76" s="63"/>
      <c r="DBX76" s="63"/>
      <c r="DBY76" s="63"/>
      <c r="DBZ76" s="63"/>
      <c r="DCA76" s="63"/>
      <c r="DCB76" s="63"/>
      <c r="DCC76" s="63"/>
      <c r="DCD76" s="63"/>
      <c r="DCE76" s="63"/>
      <c r="DCF76" s="63"/>
      <c r="DCG76" s="63"/>
      <c r="DCH76" s="63"/>
      <c r="DCI76" s="63"/>
      <c r="DCJ76" s="63"/>
      <c r="DCK76" s="63"/>
      <c r="DCL76" s="63"/>
      <c r="DCM76" s="63"/>
      <c r="DCN76" s="63"/>
      <c r="DCO76" s="63"/>
      <c r="DCP76" s="63"/>
      <c r="DCQ76" s="63"/>
      <c r="DCR76" s="63"/>
      <c r="DCS76" s="63"/>
      <c r="DCT76" s="63"/>
      <c r="DCU76" s="63"/>
      <c r="DCV76" s="63"/>
      <c r="DCW76" s="63"/>
      <c r="DCX76" s="63"/>
      <c r="DCY76" s="63"/>
      <c r="DCZ76" s="63"/>
      <c r="DDA76" s="63"/>
      <c r="DDB76" s="63"/>
      <c r="DDC76" s="63"/>
      <c r="DDD76" s="63"/>
      <c r="DDE76" s="63"/>
      <c r="DDF76" s="63"/>
      <c r="DDG76" s="63"/>
      <c r="DDH76" s="63"/>
      <c r="DDI76" s="63"/>
      <c r="DDJ76" s="63"/>
      <c r="DDK76" s="63"/>
      <c r="DDL76" s="63"/>
      <c r="DDM76" s="63"/>
      <c r="DDN76" s="63"/>
      <c r="DDO76" s="63"/>
      <c r="DDP76" s="63"/>
      <c r="DDQ76" s="63"/>
      <c r="DDR76" s="63"/>
      <c r="DDS76" s="63"/>
      <c r="DDT76" s="63"/>
      <c r="DDU76" s="63"/>
      <c r="DDV76" s="63"/>
      <c r="DDW76" s="63"/>
      <c r="DDX76" s="63"/>
      <c r="DDY76" s="63"/>
      <c r="DDZ76" s="63"/>
      <c r="DEA76" s="63"/>
      <c r="DEB76" s="63"/>
      <c r="DEC76" s="63"/>
      <c r="DED76" s="63"/>
      <c r="DEE76" s="63"/>
      <c r="DEF76" s="63"/>
      <c r="DEG76" s="63"/>
      <c r="DEH76" s="63"/>
      <c r="DEI76" s="63"/>
      <c r="DEJ76" s="63"/>
      <c r="DEK76" s="63"/>
      <c r="DEL76" s="63"/>
      <c r="DEM76" s="63"/>
      <c r="DEN76" s="63"/>
      <c r="DEO76" s="63"/>
      <c r="DEP76" s="63"/>
      <c r="DEQ76" s="63"/>
      <c r="DER76" s="63"/>
      <c r="DES76" s="63"/>
      <c r="DET76" s="63"/>
      <c r="DEU76" s="63"/>
      <c r="DEV76" s="63"/>
      <c r="DEW76" s="63"/>
      <c r="DEX76" s="63"/>
      <c r="DEY76" s="63"/>
      <c r="DEZ76" s="63"/>
      <c r="DFA76" s="63"/>
      <c r="DFB76" s="63"/>
      <c r="DFC76" s="63"/>
      <c r="DFD76" s="63"/>
      <c r="DFE76" s="63"/>
      <c r="DFF76" s="63"/>
      <c r="DFG76" s="63"/>
      <c r="DFH76" s="63"/>
      <c r="DFI76" s="63"/>
      <c r="DFJ76" s="63"/>
      <c r="DFK76" s="63"/>
      <c r="DFL76" s="63"/>
      <c r="DFM76" s="63"/>
      <c r="DFN76" s="63"/>
      <c r="DFO76" s="63"/>
      <c r="DFP76" s="63"/>
      <c r="DFQ76" s="63"/>
      <c r="DFR76" s="63"/>
      <c r="DFS76" s="63"/>
      <c r="DFT76" s="63"/>
      <c r="DFU76" s="63"/>
      <c r="DFV76" s="63"/>
      <c r="DFW76" s="63"/>
      <c r="DFX76" s="63"/>
      <c r="DFY76" s="63"/>
      <c r="DFZ76" s="63"/>
      <c r="DGA76" s="63"/>
      <c r="DGB76" s="63"/>
      <c r="DGC76" s="63"/>
      <c r="DGD76" s="63"/>
      <c r="DGE76" s="63"/>
      <c r="DGF76" s="63"/>
      <c r="DGG76" s="63"/>
      <c r="DGH76" s="63"/>
      <c r="DGI76" s="63"/>
      <c r="DGJ76" s="63"/>
      <c r="DGK76" s="63"/>
      <c r="DGL76" s="63"/>
      <c r="DGM76" s="63"/>
      <c r="DGN76" s="63"/>
      <c r="DGO76" s="63"/>
      <c r="DGP76" s="63"/>
      <c r="DGQ76" s="63"/>
      <c r="DGR76" s="63"/>
      <c r="DGS76" s="63"/>
      <c r="DGT76" s="63"/>
      <c r="DGU76" s="63"/>
      <c r="DGV76" s="63"/>
      <c r="DGW76" s="63"/>
      <c r="DGX76" s="63"/>
      <c r="DGY76" s="63"/>
      <c r="DGZ76" s="63"/>
      <c r="DHA76" s="63"/>
      <c r="DHB76" s="63"/>
      <c r="DHC76" s="63"/>
      <c r="DHD76" s="63"/>
      <c r="DHE76" s="63"/>
      <c r="DHF76" s="63"/>
      <c r="DHG76" s="63"/>
      <c r="DHH76" s="63"/>
      <c r="DHI76" s="63"/>
      <c r="DHJ76" s="63"/>
      <c r="DHK76" s="63"/>
      <c r="DHL76" s="63"/>
      <c r="DHM76" s="63"/>
      <c r="DHN76" s="63"/>
      <c r="DHO76" s="63"/>
      <c r="DHP76" s="63"/>
      <c r="DHQ76" s="63"/>
      <c r="DHR76" s="63"/>
      <c r="DHS76" s="63"/>
      <c r="DHT76" s="63"/>
      <c r="DHU76" s="63"/>
      <c r="DHV76" s="63"/>
      <c r="DHW76" s="63"/>
      <c r="DHX76" s="63"/>
      <c r="DHY76" s="63"/>
      <c r="DHZ76" s="63"/>
      <c r="DIA76" s="63"/>
      <c r="DIB76" s="63"/>
      <c r="DIC76" s="63"/>
      <c r="DID76" s="63"/>
      <c r="DIE76" s="63"/>
      <c r="DIF76" s="63"/>
      <c r="DIG76" s="63"/>
      <c r="DIH76" s="63"/>
      <c r="DII76" s="63"/>
      <c r="DIJ76" s="63"/>
      <c r="DIK76" s="63"/>
      <c r="DIL76" s="63"/>
      <c r="DIM76" s="63"/>
      <c r="DIN76" s="63"/>
      <c r="DIO76" s="63"/>
      <c r="DIP76" s="63"/>
      <c r="DIQ76" s="63"/>
      <c r="DIR76" s="63"/>
      <c r="DIS76" s="63"/>
      <c r="DIT76" s="63"/>
      <c r="DIU76" s="63"/>
      <c r="DIV76" s="63"/>
      <c r="DIW76" s="63"/>
      <c r="DIX76" s="63"/>
      <c r="DIY76" s="63"/>
      <c r="DIZ76" s="63"/>
      <c r="DJA76" s="63"/>
      <c r="DJB76" s="63"/>
      <c r="DJC76" s="63"/>
      <c r="DJD76" s="63"/>
      <c r="DJE76" s="63"/>
      <c r="DJF76" s="63"/>
      <c r="DJG76" s="63"/>
      <c r="DJH76" s="63"/>
      <c r="DJI76" s="63"/>
      <c r="DJJ76" s="63"/>
      <c r="DJK76" s="63"/>
      <c r="DJL76" s="63"/>
      <c r="DJM76" s="63"/>
      <c r="DJN76" s="63"/>
      <c r="DJO76" s="63"/>
      <c r="DJP76" s="63"/>
      <c r="DJQ76" s="63"/>
      <c r="DJR76" s="63"/>
      <c r="DJS76" s="63"/>
      <c r="DJT76" s="63"/>
      <c r="DJU76" s="63"/>
      <c r="DJV76" s="63"/>
      <c r="DJW76" s="63"/>
      <c r="DJX76" s="63"/>
      <c r="DJY76" s="63"/>
      <c r="DJZ76" s="63"/>
      <c r="DKA76" s="63"/>
      <c r="DKB76" s="63"/>
      <c r="DKC76" s="63"/>
      <c r="DKD76" s="63"/>
      <c r="DKE76" s="63"/>
      <c r="DKF76" s="63"/>
      <c r="DKG76" s="63"/>
      <c r="DKH76" s="63"/>
      <c r="DKI76" s="63"/>
      <c r="DKJ76" s="63"/>
      <c r="DKK76" s="63"/>
      <c r="DKL76" s="63"/>
      <c r="DKM76" s="63"/>
      <c r="DKN76" s="63"/>
      <c r="DKO76" s="63"/>
      <c r="DKP76" s="63"/>
      <c r="DKQ76" s="63"/>
      <c r="DKR76" s="63"/>
      <c r="DKS76" s="63"/>
      <c r="DKT76" s="63"/>
      <c r="DKU76" s="63"/>
      <c r="DKV76" s="63"/>
      <c r="DKW76" s="63"/>
      <c r="DKX76" s="63"/>
      <c r="DKY76" s="63"/>
      <c r="DKZ76" s="63"/>
      <c r="DLA76" s="63"/>
      <c r="DLB76" s="63"/>
      <c r="DLC76" s="63"/>
      <c r="DLD76" s="63"/>
      <c r="DLE76" s="63"/>
      <c r="DLF76" s="63"/>
      <c r="DLG76" s="63"/>
      <c r="DLH76" s="63"/>
      <c r="DLI76" s="63"/>
      <c r="DLJ76" s="63"/>
      <c r="DLK76" s="63"/>
      <c r="DLL76" s="63"/>
      <c r="DLM76" s="63"/>
      <c r="DLN76" s="63"/>
      <c r="DLO76" s="63"/>
      <c r="DLP76" s="63"/>
      <c r="DLQ76" s="63"/>
      <c r="DLR76" s="63"/>
      <c r="DLS76" s="63"/>
      <c r="DLT76" s="63"/>
      <c r="DLU76" s="63"/>
      <c r="DLV76" s="63"/>
      <c r="DLW76" s="63"/>
      <c r="DLX76" s="63"/>
      <c r="DLY76" s="63"/>
      <c r="DLZ76" s="63"/>
      <c r="DMA76" s="63"/>
      <c r="DMB76" s="63"/>
      <c r="DMC76" s="63"/>
      <c r="DMD76" s="63"/>
      <c r="DME76" s="63"/>
      <c r="DMF76" s="63"/>
      <c r="DMG76" s="63"/>
      <c r="DMH76" s="63"/>
      <c r="DMI76" s="63"/>
      <c r="DMJ76" s="63"/>
      <c r="DMK76" s="63"/>
      <c r="DML76" s="63"/>
      <c r="DMM76" s="63"/>
      <c r="DMN76" s="63"/>
      <c r="DMO76" s="63"/>
      <c r="DMP76" s="63"/>
      <c r="DMQ76" s="63"/>
      <c r="DMR76" s="63"/>
      <c r="DMS76" s="63"/>
      <c r="DMT76" s="63"/>
      <c r="DMU76" s="63"/>
      <c r="DMV76" s="63"/>
      <c r="DMW76" s="63"/>
      <c r="DMX76" s="63"/>
      <c r="DMY76" s="63"/>
      <c r="DMZ76" s="63"/>
      <c r="DNA76" s="63"/>
      <c r="DNB76" s="63"/>
      <c r="DNC76" s="63"/>
      <c r="DND76" s="63"/>
      <c r="DNE76" s="63"/>
      <c r="DNF76" s="63"/>
      <c r="DNG76" s="63"/>
      <c r="DNH76" s="63"/>
      <c r="DNI76" s="63"/>
      <c r="DNJ76" s="63"/>
      <c r="DNK76" s="63"/>
      <c r="DNL76" s="63"/>
      <c r="DNM76" s="63"/>
      <c r="DNN76" s="63"/>
      <c r="DNO76" s="63"/>
      <c r="DNP76" s="63"/>
      <c r="DNQ76" s="63"/>
      <c r="DNR76" s="63"/>
      <c r="DNS76" s="63"/>
      <c r="DNT76" s="63"/>
      <c r="DNU76" s="63"/>
      <c r="DNV76" s="63"/>
      <c r="DNW76" s="63"/>
      <c r="DNX76" s="63"/>
      <c r="DNY76" s="63"/>
      <c r="DNZ76" s="63"/>
      <c r="DOA76" s="63"/>
      <c r="DOB76" s="63"/>
      <c r="DOC76" s="63"/>
      <c r="DOD76" s="63"/>
      <c r="DOE76" s="63"/>
      <c r="DOF76" s="63"/>
      <c r="DOG76" s="63"/>
      <c r="DOH76" s="63"/>
      <c r="DOI76" s="63"/>
      <c r="DOJ76" s="63"/>
      <c r="DOK76" s="63"/>
      <c r="DOL76" s="63"/>
      <c r="DOM76" s="63"/>
      <c r="DON76" s="63"/>
      <c r="DOO76" s="63"/>
      <c r="DOP76" s="63"/>
      <c r="DOQ76" s="63"/>
      <c r="DOR76" s="63"/>
      <c r="DOS76" s="63"/>
      <c r="DOT76" s="63"/>
      <c r="DOU76" s="63"/>
      <c r="DOV76" s="63"/>
      <c r="DOW76" s="63"/>
      <c r="DOX76" s="63"/>
      <c r="DOY76" s="63"/>
      <c r="DOZ76" s="63"/>
      <c r="DPA76" s="63"/>
      <c r="DPB76" s="63"/>
      <c r="DPC76" s="63"/>
      <c r="DPD76" s="63"/>
      <c r="DPE76" s="63"/>
      <c r="DPF76" s="63"/>
      <c r="DPG76" s="63"/>
      <c r="DPH76" s="63"/>
      <c r="DPI76" s="63"/>
      <c r="DPJ76" s="63"/>
      <c r="DPK76" s="63"/>
      <c r="DPL76" s="63"/>
      <c r="DPM76" s="63"/>
      <c r="DPN76" s="63"/>
      <c r="DPO76" s="63"/>
      <c r="DPP76" s="63"/>
      <c r="DPQ76" s="63"/>
      <c r="DPR76" s="63"/>
      <c r="DPS76" s="63"/>
      <c r="DPT76" s="63"/>
      <c r="DPU76" s="63"/>
      <c r="DPV76" s="63"/>
      <c r="DPW76" s="63"/>
      <c r="DPX76" s="63"/>
      <c r="DPY76" s="63"/>
      <c r="DPZ76" s="63"/>
      <c r="DQA76" s="63"/>
      <c r="DQB76" s="63"/>
      <c r="DQC76" s="63"/>
      <c r="DQD76" s="63"/>
      <c r="DQE76" s="63"/>
      <c r="DQF76" s="63"/>
      <c r="DQG76" s="63"/>
      <c r="DQH76" s="63"/>
      <c r="DQI76" s="63"/>
      <c r="DQJ76" s="63"/>
      <c r="DQK76" s="63"/>
      <c r="DQL76" s="63"/>
      <c r="DQM76" s="63"/>
      <c r="DQN76" s="63"/>
      <c r="DQO76" s="63"/>
      <c r="DQP76" s="63"/>
      <c r="DQQ76" s="63"/>
      <c r="DQR76" s="63"/>
      <c r="DQS76" s="63"/>
      <c r="DQT76" s="63"/>
      <c r="DQU76" s="63"/>
      <c r="DQV76" s="63"/>
      <c r="DQW76" s="63"/>
      <c r="DQX76" s="63"/>
      <c r="DQY76" s="63"/>
      <c r="DQZ76" s="63"/>
      <c r="DRA76" s="63"/>
      <c r="DRB76" s="63"/>
      <c r="DRC76" s="63"/>
      <c r="DRD76" s="63"/>
      <c r="DRE76" s="63"/>
      <c r="DRF76" s="63"/>
      <c r="DRG76" s="63"/>
      <c r="DRH76" s="63"/>
      <c r="DRI76" s="63"/>
      <c r="DRJ76" s="63"/>
      <c r="DRK76" s="63"/>
      <c r="DRL76" s="63"/>
      <c r="DRM76" s="63"/>
      <c r="DRN76" s="63"/>
      <c r="DRO76" s="63"/>
      <c r="DRP76" s="63"/>
      <c r="DRQ76" s="63"/>
      <c r="DRR76" s="63"/>
      <c r="DRS76" s="63"/>
      <c r="DRT76" s="63"/>
      <c r="DRU76" s="63"/>
      <c r="DRV76" s="63"/>
      <c r="DRW76" s="63"/>
      <c r="DRX76" s="63"/>
      <c r="DRY76" s="63"/>
      <c r="DRZ76" s="63"/>
      <c r="DSA76" s="63"/>
      <c r="DSB76" s="63"/>
      <c r="DSC76" s="63"/>
      <c r="DSD76" s="63"/>
      <c r="DSE76" s="63"/>
      <c r="DSF76" s="63"/>
      <c r="DSG76" s="63"/>
      <c r="DSH76" s="63"/>
      <c r="DSI76" s="63"/>
      <c r="DSJ76" s="63"/>
      <c r="DSK76" s="63"/>
      <c r="DSL76" s="63"/>
      <c r="DSM76" s="63"/>
      <c r="DSN76" s="63"/>
      <c r="DSO76" s="63"/>
      <c r="DSP76" s="63"/>
      <c r="DSQ76" s="63"/>
      <c r="DSR76" s="63"/>
      <c r="DSS76" s="63"/>
      <c r="DST76" s="63"/>
      <c r="DSU76" s="63"/>
      <c r="DSV76" s="63"/>
      <c r="DSW76" s="63"/>
      <c r="DSX76" s="63"/>
      <c r="DSY76" s="63"/>
      <c r="DSZ76" s="63"/>
      <c r="DTA76" s="63"/>
      <c r="DTB76" s="63"/>
      <c r="DTC76" s="63"/>
      <c r="DTD76" s="63"/>
      <c r="DTE76" s="63"/>
      <c r="DTF76" s="63"/>
      <c r="DTG76" s="63"/>
      <c r="DTH76" s="63"/>
      <c r="DTI76" s="63"/>
      <c r="DTJ76" s="63"/>
      <c r="DTK76" s="63"/>
      <c r="DTL76" s="63"/>
      <c r="DTM76" s="63"/>
      <c r="DTN76" s="63"/>
      <c r="DTO76" s="63"/>
      <c r="DTP76" s="63"/>
      <c r="DTQ76" s="63"/>
      <c r="DTR76" s="63"/>
      <c r="DTS76" s="63"/>
      <c r="DTT76" s="63"/>
      <c r="DTU76" s="63"/>
      <c r="DTV76" s="63"/>
      <c r="DTW76" s="63"/>
      <c r="DTX76" s="63"/>
      <c r="DTY76" s="63"/>
      <c r="DTZ76" s="63"/>
      <c r="DUA76" s="63"/>
      <c r="DUB76" s="63"/>
      <c r="DUC76" s="63"/>
      <c r="DUD76" s="63"/>
      <c r="DUE76" s="63"/>
      <c r="DUF76" s="63"/>
      <c r="DUG76" s="63"/>
      <c r="DUH76" s="63"/>
      <c r="DUI76" s="63"/>
      <c r="DUJ76" s="63"/>
      <c r="DUK76" s="63"/>
      <c r="DUL76" s="63"/>
      <c r="DUM76" s="63"/>
      <c r="DUN76" s="63"/>
      <c r="DUO76" s="63"/>
      <c r="DUP76" s="63"/>
      <c r="DUQ76" s="63"/>
      <c r="DUR76" s="63"/>
      <c r="DUS76" s="63"/>
      <c r="DUT76" s="63"/>
      <c r="DUU76" s="63"/>
      <c r="DUV76" s="63"/>
      <c r="DUW76" s="63"/>
      <c r="DUX76" s="63"/>
      <c r="DUY76" s="63"/>
      <c r="DUZ76" s="63"/>
      <c r="DVA76" s="63"/>
      <c r="DVB76" s="63"/>
      <c r="DVC76" s="63"/>
      <c r="DVD76" s="63"/>
      <c r="DVE76" s="63"/>
      <c r="DVF76" s="63"/>
      <c r="DVG76" s="63"/>
      <c r="DVH76" s="63"/>
      <c r="DVI76" s="63"/>
      <c r="DVJ76" s="63"/>
      <c r="DVK76" s="63"/>
      <c r="DVL76" s="63"/>
      <c r="DVM76" s="63"/>
      <c r="DVN76" s="63"/>
      <c r="DVO76" s="63"/>
      <c r="DVP76" s="63"/>
      <c r="DVQ76" s="63"/>
      <c r="DVR76" s="63"/>
      <c r="DVS76" s="63"/>
      <c r="DVT76" s="63"/>
      <c r="DVU76" s="63"/>
      <c r="DVV76" s="63"/>
      <c r="DVW76" s="63"/>
      <c r="DVX76" s="63"/>
      <c r="DVY76" s="63"/>
      <c r="DVZ76" s="63"/>
      <c r="DWA76" s="63"/>
      <c r="DWB76" s="63"/>
      <c r="DWC76" s="63"/>
      <c r="DWD76" s="63"/>
      <c r="DWE76" s="63"/>
      <c r="DWF76" s="63"/>
      <c r="DWG76" s="63"/>
      <c r="DWH76" s="63"/>
      <c r="DWI76" s="63"/>
      <c r="DWJ76" s="63"/>
      <c r="DWK76" s="63"/>
      <c r="DWL76" s="63"/>
      <c r="DWM76" s="63"/>
      <c r="DWN76" s="63"/>
      <c r="DWO76" s="63"/>
      <c r="DWP76" s="63"/>
      <c r="DWQ76" s="63"/>
      <c r="DWR76" s="63"/>
      <c r="DWS76" s="63"/>
      <c r="DWT76" s="63"/>
      <c r="DWU76" s="63"/>
      <c r="DWV76" s="63"/>
      <c r="DWW76" s="63"/>
      <c r="DWX76" s="63"/>
      <c r="DWY76" s="63"/>
      <c r="DWZ76" s="63"/>
      <c r="DXA76" s="63"/>
      <c r="DXB76" s="63"/>
      <c r="DXC76" s="63"/>
      <c r="DXD76" s="63"/>
      <c r="DXE76" s="63"/>
      <c r="DXF76" s="63"/>
      <c r="DXG76" s="63"/>
      <c r="DXH76" s="63"/>
      <c r="DXI76" s="63"/>
      <c r="DXJ76" s="63"/>
      <c r="DXK76" s="63"/>
      <c r="DXL76" s="63"/>
      <c r="DXM76" s="63"/>
      <c r="DXN76" s="63"/>
      <c r="DXO76" s="63"/>
      <c r="DXP76" s="63"/>
      <c r="DXQ76" s="63"/>
      <c r="DXR76" s="63"/>
      <c r="DXS76" s="63"/>
      <c r="DXT76" s="63"/>
      <c r="DXU76" s="63"/>
      <c r="DXV76" s="63"/>
      <c r="DXW76" s="63"/>
      <c r="DXX76" s="63"/>
      <c r="DXY76" s="63"/>
      <c r="DXZ76" s="63"/>
      <c r="DYA76" s="63"/>
      <c r="DYB76" s="63"/>
      <c r="DYC76" s="63"/>
      <c r="DYD76" s="63"/>
      <c r="DYE76" s="63"/>
      <c r="DYF76" s="63"/>
      <c r="DYG76" s="63"/>
      <c r="DYH76" s="63"/>
      <c r="DYI76" s="63"/>
      <c r="DYJ76" s="63"/>
      <c r="DYK76" s="63"/>
      <c r="DYL76" s="63"/>
      <c r="DYM76" s="63"/>
      <c r="DYN76" s="63"/>
      <c r="DYO76" s="63"/>
      <c r="DYP76" s="63"/>
      <c r="DYQ76" s="63"/>
      <c r="DYR76" s="63"/>
      <c r="DYS76" s="63"/>
      <c r="DYT76" s="63"/>
      <c r="DYU76" s="63"/>
      <c r="DYV76" s="63"/>
      <c r="DYW76" s="63"/>
      <c r="DYX76" s="63"/>
      <c r="DYY76" s="63"/>
      <c r="DYZ76" s="63"/>
      <c r="DZA76" s="63"/>
      <c r="DZB76" s="63"/>
      <c r="DZC76" s="63"/>
      <c r="DZD76" s="63"/>
      <c r="DZE76" s="63"/>
      <c r="DZF76" s="63"/>
      <c r="DZG76" s="63"/>
      <c r="DZH76" s="63"/>
      <c r="DZI76" s="63"/>
      <c r="DZJ76" s="63"/>
      <c r="DZK76" s="63"/>
      <c r="DZL76" s="63"/>
      <c r="DZM76" s="63"/>
      <c r="DZN76" s="63"/>
      <c r="DZO76" s="63"/>
      <c r="DZP76" s="63"/>
      <c r="DZQ76" s="63"/>
      <c r="DZR76" s="63"/>
      <c r="DZS76" s="63"/>
      <c r="DZT76" s="63"/>
      <c r="DZU76" s="63"/>
      <c r="DZV76" s="63"/>
      <c r="DZW76" s="63"/>
      <c r="DZX76" s="63"/>
      <c r="DZY76" s="63"/>
      <c r="DZZ76" s="63"/>
      <c r="EAA76" s="63"/>
      <c r="EAB76" s="63"/>
      <c r="EAC76" s="63"/>
      <c r="EAD76" s="63"/>
      <c r="EAE76" s="63"/>
      <c r="EAF76" s="63"/>
      <c r="EAG76" s="63"/>
      <c r="EAH76" s="63"/>
      <c r="EAI76" s="63"/>
      <c r="EAJ76" s="63"/>
      <c r="EAK76" s="63"/>
      <c r="EAL76" s="63"/>
      <c r="EAM76" s="63"/>
      <c r="EAN76" s="63"/>
      <c r="EAO76" s="63"/>
      <c r="EAP76" s="63"/>
      <c r="EAQ76" s="63"/>
      <c r="EAR76" s="63"/>
      <c r="EAS76" s="63"/>
      <c r="EAT76" s="63"/>
      <c r="EAU76" s="63"/>
      <c r="EAV76" s="63"/>
      <c r="EAW76" s="63"/>
      <c r="EAX76" s="63"/>
      <c r="EAY76" s="63"/>
      <c r="EAZ76" s="63"/>
      <c r="EBA76" s="63"/>
      <c r="EBB76" s="63"/>
      <c r="EBC76" s="63"/>
      <c r="EBD76" s="63"/>
      <c r="EBE76" s="63"/>
      <c r="EBF76" s="63"/>
      <c r="EBG76" s="63"/>
      <c r="EBH76" s="63"/>
      <c r="EBI76" s="63"/>
      <c r="EBJ76" s="63"/>
      <c r="EBK76" s="63"/>
      <c r="EBL76" s="63"/>
      <c r="EBM76" s="63"/>
      <c r="EBN76" s="63"/>
      <c r="EBO76" s="63"/>
      <c r="EBP76" s="63"/>
      <c r="EBQ76" s="63"/>
      <c r="EBR76" s="63"/>
      <c r="EBS76" s="63"/>
      <c r="EBT76" s="63"/>
      <c r="EBU76" s="63"/>
      <c r="EBV76" s="63"/>
      <c r="EBW76" s="63"/>
      <c r="EBX76" s="63"/>
      <c r="EBY76" s="63"/>
      <c r="EBZ76" s="63"/>
      <c r="ECA76" s="63"/>
      <c r="ECB76" s="63"/>
      <c r="ECC76" s="63"/>
      <c r="ECD76" s="63"/>
      <c r="ECE76" s="63"/>
      <c r="ECF76" s="63"/>
      <c r="ECG76" s="63"/>
      <c r="ECH76" s="63"/>
      <c r="ECI76" s="63"/>
      <c r="ECJ76" s="63"/>
      <c r="ECK76" s="63"/>
      <c r="ECL76" s="63"/>
      <c r="ECM76" s="63"/>
      <c r="ECN76" s="63"/>
      <c r="ECO76" s="63"/>
      <c r="ECP76" s="63"/>
      <c r="ECQ76" s="63"/>
      <c r="ECR76" s="63"/>
      <c r="ECS76" s="63"/>
      <c r="ECT76" s="63"/>
      <c r="ECU76" s="63"/>
      <c r="ECV76" s="63"/>
      <c r="ECW76" s="63"/>
      <c r="ECX76" s="63"/>
      <c r="ECY76" s="63"/>
      <c r="ECZ76" s="63"/>
      <c r="EDA76" s="63"/>
      <c r="EDB76" s="63"/>
      <c r="EDC76" s="63"/>
      <c r="EDD76" s="63"/>
      <c r="EDE76" s="63"/>
      <c r="EDF76" s="63"/>
      <c r="EDG76" s="63"/>
      <c r="EDH76" s="63"/>
      <c r="EDI76" s="63"/>
      <c r="EDJ76" s="63"/>
      <c r="EDK76" s="63"/>
      <c r="EDL76" s="63"/>
      <c r="EDM76" s="63"/>
      <c r="EDN76" s="63"/>
      <c r="EDO76" s="63"/>
      <c r="EDP76" s="63"/>
      <c r="EDQ76" s="63"/>
      <c r="EDR76" s="63"/>
      <c r="EDS76" s="63"/>
      <c r="EDT76" s="63"/>
      <c r="EDU76" s="63"/>
      <c r="EDV76" s="63"/>
      <c r="EDW76" s="63"/>
      <c r="EDX76" s="63"/>
      <c r="EDY76" s="63"/>
      <c r="EDZ76" s="63"/>
      <c r="EEA76" s="63"/>
      <c r="EEB76" s="63"/>
      <c r="EEC76" s="63"/>
      <c r="EED76" s="63"/>
      <c r="EEE76" s="63"/>
      <c r="EEF76" s="63"/>
      <c r="EEG76" s="63"/>
      <c r="EEH76" s="63"/>
      <c r="EEI76" s="63"/>
      <c r="EEJ76" s="63"/>
      <c r="EEK76" s="63"/>
      <c r="EEL76" s="63"/>
      <c r="EEM76" s="63"/>
      <c r="EEN76" s="63"/>
      <c r="EEO76" s="63"/>
      <c r="EEP76" s="63"/>
      <c r="EEQ76" s="63"/>
      <c r="EER76" s="63"/>
      <c r="EES76" s="63"/>
      <c r="EET76" s="63"/>
      <c r="EEU76" s="63"/>
      <c r="EEV76" s="63"/>
      <c r="EEW76" s="63"/>
      <c r="EEX76" s="63"/>
      <c r="EEY76" s="63"/>
      <c r="EEZ76" s="63"/>
      <c r="EFA76" s="63"/>
      <c r="EFB76" s="63"/>
      <c r="EFC76" s="63"/>
      <c r="EFD76" s="63"/>
      <c r="EFE76" s="63"/>
      <c r="EFF76" s="63"/>
      <c r="EFG76" s="63"/>
      <c r="EFH76" s="63"/>
      <c r="EFI76" s="63"/>
      <c r="EFJ76" s="63"/>
      <c r="EFK76" s="63"/>
      <c r="EFL76" s="63"/>
      <c r="EFM76" s="63"/>
      <c r="EFN76" s="63"/>
      <c r="EFO76" s="63"/>
      <c r="EFP76" s="63"/>
      <c r="EFQ76" s="63"/>
      <c r="EFR76" s="63"/>
      <c r="EFS76" s="63"/>
      <c r="EFT76" s="63"/>
      <c r="EFU76" s="63"/>
      <c r="EFV76" s="63"/>
      <c r="EFW76" s="63"/>
      <c r="EFX76" s="63"/>
      <c r="EFY76" s="63"/>
      <c r="EFZ76" s="63"/>
      <c r="EGA76" s="63"/>
      <c r="EGB76" s="63"/>
      <c r="EGC76" s="63"/>
      <c r="EGD76" s="63"/>
      <c r="EGE76" s="63"/>
      <c r="EGF76" s="63"/>
      <c r="EGG76" s="63"/>
      <c r="EGH76" s="63"/>
      <c r="EGI76" s="63"/>
      <c r="EGJ76" s="63"/>
      <c r="EGK76" s="63"/>
      <c r="EGL76" s="63"/>
      <c r="EGM76" s="63"/>
      <c r="EGN76" s="63"/>
      <c r="EGO76" s="63"/>
      <c r="EGP76" s="63"/>
      <c r="EGQ76" s="63"/>
      <c r="EGR76" s="63"/>
      <c r="EGS76" s="63"/>
      <c r="EGT76" s="63"/>
      <c r="EGU76" s="63"/>
      <c r="EGV76" s="63"/>
      <c r="EGW76" s="63"/>
      <c r="EGX76" s="63"/>
      <c r="EGY76" s="63"/>
      <c r="EGZ76" s="63"/>
      <c r="EHA76" s="63"/>
      <c r="EHB76" s="63"/>
      <c r="EHC76" s="63"/>
      <c r="EHD76" s="63"/>
      <c r="EHE76" s="63"/>
      <c r="EHF76" s="63"/>
      <c r="EHG76" s="63"/>
      <c r="EHH76" s="63"/>
      <c r="EHI76" s="63"/>
      <c r="EHJ76" s="63"/>
      <c r="EHK76" s="63"/>
      <c r="EHL76" s="63"/>
      <c r="EHM76" s="63"/>
      <c r="EHN76" s="63"/>
      <c r="EHO76" s="63"/>
      <c r="EHP76" s="63"/>
      <c r="EHQ76" s="63"/>
      <c r="EHR76" s="63"/>
      <c r="EHS76" s="63"/>
      <c r="EHT76" s="63"/>
      <c r="EHU76" s="63"/>
      <c r="EHV76" s="63"/>
      <c r="EHW76" s="63"/>
      <c r="EHX76" s="63"/>
      <c r="EHY76" s="63"/>
      <c r="EHZ76" s="63"/>
      <c r="EIA76" s="63"/>
      <c r="EIB76" s="63"/>
      <c r="EIC76" s="63"/>
      <c r="EID76" s="63"/>
      <c r="EIE76" s="63"/>
      <c r="EIF76" s="63"/>
      <c r="EIG76" s="63"/>
      <c r="EIH76" s="63"/>
      <c r="EII76" s="63"/>
      <c r="EIJ76" s="63"/>
      <c r="EIK76" s="63"/>
      <c r="EIL76" s="63"/>
      <c r="EIM76" s="63"/>
      <c r="EIN76" s="63"/>
      <c r="EIO76" s="63"/>
      <c r="EIP76" s="63"/>
      <c r="EIQ76" s="63"/>
      <c r="EIR76" s="63"/>
      <c r="EIS76" s="63"/>
      <c r="EIT76" s="63"/>
      <c r="EIU76" s="63"/>
      <c r="EIV76" s="63"/>
      <c r="EIW76" s="63"/>
      <c r="EIX76" s="63"/>
      <c r="EIY76" s="63"/>
      <c r="EIZ76" s="63"/>
      <c r="EJA76" s="63"/>
      <c r="EJB76" s="63"/>
      <c r="EJC76" s="63"/>
      <c r="EJD76" s="63"/>
      <c r="EJE76" s="63"/>
      <c r="EJF76" s="63"/>
      <c r="EJG76" s="63"/>
      <c r="EJH76" s="63"/>
      <c r="EJI76" s="63"/>
      <c r="EJJ76" s="63"/>
      <c r="EJK76" s="63"/>
      <c r="EJL76" s="63"/>
      <c r="EJM76" s="63"/>
      <c r="EJN76" s="63"/>
      <c r="EJO76" s="63"/>
      <c r="EJP76" s="63"/>
      <c r="EJQ76" s="63"/>
      <c r="EJR76" s="63"/>
      <c r="EJS76" s="63"/>
      <c r="EJT76" s="63"/>
      <c r="EJU76" s="63"/>
      <c r="EJV76" s="63"/>
      <c r="EJW76" s="63"/>
      <c r="EJX76" s="63"/>
      <c r="EJY76" s="63"/>
      <c r="EJZ76" s="63"/>
      <c r="EKA76" s="63"/>
      <c r="EKB76" s="63"/>
      <c r="EKC76" s="63"/>
      <c r="EKD76" s="63"/>
      <c r="EKE76" s="63"/>
      <c r="EKF76" s="63"/>
      <c r="EKG76" s="63"/>
      <c r="EKH76" s="63"/>
      <c r="EKI76" s="63"/>
      <c r="EKJ76" s="63"/>
      <c r="EKK76" s="63"/>
      <c r="EKL76" s="63"/>
      <c r="EKM76" s="63"/>
      <c r="EKN76" s="63"/>
      <c r="EKO76" s="63"/>
      <c r="EKP76" s="63"/>
      <c r="EKQ76" s="63"/>
      <c r="EKR76" s="63"/>
      <c r="EKS76" s="63"/>
      <c r="EKT76" s="63"/>
      <c r="EKU76" s="63"/>
      <c r="EKV76" s="63"/>
      <c r="EKW76" s="63"/>
      <c r="EKX76" s="63"/>
      <c r="EKY76" s="63"/>
      <c r="EKZ76" s="63"/>
      <c r="ELA76" s="63"/>
      <c r="ELB76" s="63"/>
      <c r="ELC76" s="63"/>
      <c r="ELD76" s="63"/>
      <c r="ELE76" s="63"/>
      <c r="ELF76" s="63"/>
      <c r="ELG76" s="63"/>
      <c r="ELH76" s="63"/>
      <c r="ELI76" s="63"/>
      <c r="ELJ76" s="63"/>
      <c r="ELK76" s="63"/>
      <c r="ELL76" s="63"/>
      <c r="ELM76" s="63"/>
      <c r="ELN76" s="63"/>
      <c r="ELO76" s="63"/>
      <c r="ELP76" s="63"/>
      <c r="ELQ76" s="63"/>
      <c r="ELR76" s="63"/>
      <c r="ELS76" s="63"/>
      <c r="ELT76" s="63"/>
      <c r="ELU76" s="63"/>
      <c r="ELV76" s="63"/>
      <c r="ELW76" s="63"/>
      <c r="ELX76" s="63"/>
      <c r="ELY76" s="63"/>
      <c r="ELZ76" s="63"/>
      <c r="EMA76" s="63"/>
      <c r="EMB76" s="63"/>
      <c r="EMC76" s="63"/>
      <c r="EMD76" s="63"/>
      <c r="EME76" s="63"/>
      <c r="EMF76" s="63"/>
      <c r="EMG76" s="63"/>
      <c r="EMH76" s="63"/>
      <c r="EMI76" s="63"/>
      <c r="EMJ76" s="63"/>
      <c r="EMK76" s="63"/>
      <c r="EML76" s="63"/>
      <c r="EMM76" s="63"/>
      <c r="EMN76" s="63"/>
      <c r="EMO76" s="63"/>
      <c r="EMP76" s="63"/>
      <c r="EMQ76" s="63"/>
      <c r="EMR76" s="63"/>
      <c r="EMS76" s="63"/>
      <c r="EMT76" s="63"/>
      <c r="EMU76" s="63"/>
      <c r="EMV76" s="63"/>
      <c r="EMW76" s="63"/>
      <c r="EMX76" s="63"/>
      <c r="EMY76" s="63"/>
      <c r="EMZ76" s="63"/>
      <c r="ENA76" s="63"/>
      <c r="ENB76" s="63"/>
      <c r="ENC76" s="63"/>
      <c r="END76" s="63"/>
      <c r="ENE76" s="63"/>
      <c r="ENF76" s="63"/>
      <c r="ENG76" s="63"/>
      <c r="ENH76" s="63"/>
      <c r="ENI76" s="63"/>
      <c r="ENJ76" s="63"/>
      <c r="ENK76" s="63"/>
      <c r="ENL76" s="63"/>
      <c r="ENM76" s="63"/>
      <c r="ENN76" s="63"/>
      <c r="ENO76" s="63"/>
      <c r="ENP76" s="63"/>
      <c r="ENQ76" s="63"/>
      <c r="ENR76" s="63"/>
      <c r="ENS76" s="63"/>
      <c r="ENT76" s="63"/>
      <c r="ENU76" s="63"/>
      <c r="ENV76" s="63"/>
      <c r="ENW76" s="63"/>
      <c r="ENX76" s="63"/>
      <c r="ENY76" s="63"/>
      <c r="ENZ76" s="63"/>
      <c r="EOA76" s="63"/>
      <c r="EOB76" s="63"/>
      <c r="EOC76" s="63"/>
      <c r="EOD76" s="63"/>
      <c r="EOE76" s="63"/>
      <c r="EOF76" s="63"/>
      <c r="EOG76" s="63"/>
      <c r="EOH76" s="63"/>
      <c r="EOI76" s="63"/>
      <c r="EOJ76" s="63"/>
      <c r="EOK76" s="63"/>
      <c r="EOL76" s="63"/>
      <c r="EOM76" s="63"/>
      <c r="EON76" s="63"/>
      <c r="EOO76" s="63"/>
      <c r="EOP76" s="63"/>
      <c r="EOQ76" s="63"/>
      <c r="EOR76" s="63"/>
      <c r="EOS76" s="63"/>
      <c r="EOT76" s="63"/>
      <c r="EOU76" s="63"/>
      <c r="EOV76" s="63"/>
      <c r="EOW76" s="63"/>
      <c r="EOX76" s="63"/>
      <c r="EOY76" s="63"/>
      <c r="EOZ76" s="63"/>
      <c r="EPA76" s="63"/>
      <c r="EPB76" s="63"/>
      <c r="EPC76" s="63"/>
      <c r="EPD76" s="63"/>
      <c r="EPE76" s="63"/>
      <c r="EPF76" s="63"/>
      <c r="EPG76" s="63"/>
      <c r="EPH76" s="63"/>
      <c r="EPI76" s="63"/>
      <c r="EPJ76" s="63"/>
      <c r="EPK76" s="63"/>
      <c r="EPL76" s="63"/>
      <c r="EPM76" s="63"/>
      <c r="EPN76" s="63"/>
      <c r="EPO76" s="63"/>
      <c r="EPP76" s="63"/>
      <c r="EPQ76" s="63"/>
      <c r="EPR76" s="63"/>
      <c r="EPS76" s="63"/>
      <c r="EPT76" s="63"/>
      <c r="EPU76" s="63"/>
      <c r="EPV76" s="63"/>
      <c r="EPW76" s="63"/>
      <c r="EPX76" s="63"/>
      <c r="EPY76" s="63"/>
      <c r="EPZ76" s="63"/>
      <c r="EQA76" s="63"/>
      <c r="EQB76" s="63"/>
      <c r="EQC76" s="63"/>
      <c r="EQD76" s="63"/>
      <c r="EQE76" s="63"/>
      <c r="EQF76" s="63"/>
      <c r="EQG76" s="63"/>
      <c r="EQH76" s="63"/>
      <c r="EQI76" s="63"/>
      <c r="EQJ76" s="63"/>
      <c r="EQK76" s="63"/>
      <c r="EQL76" s="63"/>
      <c r="EQM76" s="63"/>
      <c r="EQN76" s="63"/>
      <c r="EQO76" s="63"/>
      <c r="EQP76" s="63"/>
      <c r="EQQ76" s="63"/>
      <c r="EQR76" s="63"/>
      <c r="EQS76" s="63"/>
      <c r="EQT76" s="63"/>
      <c r="EQU76" s="63"/>
      <c r="EQV76" s="63"/>
      <c r="EQW76" s="63"/>
      <c r="EQX76" s="63"/>
      <c r="EQY76" s="63"/>
      <c r="EQZ76" s="63"/>
      <c r="ERA76" s="63"/>
      <c r="ERB76" s="63"/>
      <c r="ERC76" s="63"/>
      <c r="ERD76" s="63"/>
      <c r="ERE76" s="63"/>
      <c r="ERF76" s="63"/>
      <c r="ERG76" s="63"/>
      <c r="ERH76" s="63"/>
      <c r="ERI76" s="63"/>
      <c r="ERJ76" s="63"/>
      <c r="ERK76" s="63"/>
      <c r="ERL76" s="63"/>
      <c r="ERM76" s="63"/>
      <c r="ERN76" s="63"/>
      <c r="ERO76" s="63"/>
      <c r="ERP76" s="63"/>
      <c r="ERQ76" s="63"/>
      <c r="ERR76" s="63"/>
      <c r="ERS76" s="63"/>
      <c r="ERT76" s="63"/>
      <c r="ERU76" s="63"/>
      <c r="ERV76" s="63"/>
      <c r="ERW76" s="63"/>
      <c r="ERX76" s="63"/>
      <c r="ERY76" s="63"/>
      <c r="ERZ76" s="63"/>
      <c r="ESA76" s="63"/>
      <c r="ESB76" s="63"/>
      <c r="ESC76" s="63"/>
      <c r="ESD76" s="63"/>
      <c r="ESE76" s="63"/>
      <c r="ESF76" s="63"/>
      <c r="ESG76" s="63"/>
      <c r="ESH76" s="63"/>
      <c r="ESI76" s="63"/>
      <c r="ESJ76" s="63"/>
      <c r="ESK76" s="63"/>
      <c r="ESL76" s="63"/>
      <c r="ESM76" s="63"/>
      <c r="ESN76" s="63"/>
      <c r="ESO76" s="63"/>
      <c r="ESP76" s="63"/>
      <c r="ESQ76" s="63"/>
      <c r="ESR76" s="63"/>
      <c r="ESS76" s="63"/>
      <c r="EST76" s="63"/>
      <c r="ESU76" s="63"/>
      <c r="ESV76" s="63"/>
      <c r="ESW76" s="63"/>
      <c r="ESX76" s="63"/>
      <c r="ESY76" s="63"/>
      <c r="ESZ76" s="63"/>
      <c r="ETA76" s="63"/>
      <c r="ETB76" s="63"/>
      <c r="ETC76" s="63"/>
      <c r="ETD76" s="63"/>
      <c r="ETE76" s="63"/>
      <c r="ETF76" s="63"/>
      <c r="ETG76" s="63"/>
      <c r="ETH76" s="63"/>
      <c r="ETI76" s="63"/>
      <c r="ETJ76" s="63"/>
      <c r="ETK76" s="63"/>
      <c r="ETL76" s="63"/>
      <c r="ETM76" s="63"/>
      <c r="ETN76" s="63"/>
      <c r="ETO76" s="63"/>
      <c r="ETP76" s="63"/>
      <c r="ETQ76" s="63"/>
      <c r="ETR76" s="63"/>
      <c r="ETS76" s="63"/>
      <c r="ETT76" s="63"/>
      <c r="ETU76" s="63"/>
      <c r="ETV76" s="63"/>
      <c r="ETW76" s="63"/>
      <c r="ETX76" s="63"/>
      <c r="ETY76" s="63"/>
      <c r="ETZ76" s="63"/>
      <c r="EUA76" s="63"/>
      <c r="EUB76" s="63"/>
      <c r="EUC76" s="63"/>
      <c r="EUD76" s="63"/>
      <c r="EUE76" s="63"/>
      <c r="EUF76" s="63"/>
      <c r="EUG76" s="63"/>
      <c r="EUH76" s="63"/>
      <c r="EUI76" s="63"/>
      <c r="EUJ76" s="63"/>
      <c r="EUK76" s="63"/>
      <c r="EUL76" s="63"/>
      <c r="EUM76" s="63"/>
      <c r="EUN76" s="63"/>
      <c r="EUO76" s="63"/>
      <c r="EUP76" s="63"/>
      <c r="EUQ76" s="63"/>
      <c r="EUR76" s="63"/>
      <c r="EUS76" s="63"/>
      <c r="EUT76" s="63"/>
      <c r="EUU76" s="63"/>
      <c r="EUV76" s="63"/>
      <c r="EUW76" s="63"/>
      <c r="EUX76" s="63"/>
      <c r="EUY76" s="63"/>
      <c r="EUZ76" s="63"/>
      <c r="EVA76" s="63"/>
      <c r="EVB76" s="63"/>
      <c r="EVC76" s="63"/>
      <c r="EVD76" s="63"/>
      <c r="EVE76" s="63"/>
      <c r="EVF76" s="63"/>
      <c r="EVG76" s="63"/>
      <c r="EVH76" s="63"/>
      <c r="EVI76" s="63"/>
      <c r="EVJ76" s="63"/>
      <c r="EVK76" s="63"/>
      <c r="EVL76" s="63"/>
      <c r="EVM76" s="63"/>
      <c r="EVN76" s="63"/>
      <c r="EVO76" s="63"/>
      <c r="EVP76" s="63"/>
      <c r="EVQ76" s="63"/>
      <c r="EVR76" s="63"/>
      <c r="EVS76" s="63"/>
      <c r="EVT76" s="63"/>
      <c r="EVU76" s="63"/>
      <c r="EVV76" s="63"/>
      <c r="EVW76" s="63"/>
      <c r="EVX76" s="63"/>
      <c r="EVY76" s="63"/>
      <c r="EVZ76" s="63"/>
      <c r="EWA76" s="63"/>
      <c r="EWB76" s="63"/>
      <c r="EWC76" s="63"/>
      <c r="EWD76" s="63"/>
      <c r="EWE76" s="63"/>
      <c r="EWF76" s="63"/>
      <c r="EWG76" s="63"/>
      <c r="EWH76" s="63"/>
      <c r="EWI76" s="63"/>
      <c r="EWJ76" s="63"/>
      <c r="EWK76" s="63"/>
      <c r="EWL76" s="63"/>
      <c r="EWM76" s="63"/>
      <c r="EWN76" s="63"/>
      <c r="EWO76" s="63"/>
      <c r="EWP76" s="63"/>
      <c r="EWQ76" s="63"/>
      <c r="EWR76" s="63"/>
      <c r="EWS76" s="63"/>
      <c r="EWT76" s="63"/>
      <c r="EWU76" s="63"/>
      <c r="EWV76" s="63"/>
      <c r="EWW76" s="63"/>
      <c r="EWX76" s="63"/>
      <c r="EWY76" s="63"/>
      <c r="EWZ76" s="63"/>
      <c r="EXA76" s="63"/>
      <c r="EXB76" s="63"/>
      <c r="EXC76" s="63"/>
      <c r="EXD76" s="63"/>
      <c r="EXE76" s="63"/>
      <c r="EXF76" s="63"/>
      <c r="EXG76" s="63"/>
      <c r="EXH76" s="63"/>
      <c r="EXI76" s="63"/>
      <c r="EXJ76" s="63"/>
      <c r="EXK76" s="63"/>
      <c r="EXL76" s="63"/>
      <c r="EXM76" s="63"/>
      <c r="EXN76" s="63"/>
      <c r="EXO76" s="63"/>
      <c r="EXP76" s="63"/>
      <c r="EXQ76" s="63"/>
      <c r="EXR76" s="63"/>
      <c r="EXS76" s="63"/>
      <c r="EXT76" s="63"/>
      <c r="EXU76" s="63"/>
      <c r="EXV76" s="63"/>
      <c r="EXW76" s="63"/>
      <c r="EXX76" s="63"/>
      <c r="EXY76" s="63"/>
      <c r="EXZ76" s="63"/>
      <c r="EYA76" s="63"/>
      <c r="EYB76" s="63"/>
      <c r="EYC76" s="63"/>
      <c r="EYD76" s="63"/>
      <c r="EYE76" s="63"/>
      <c r="EYF76" s="63"/>
      <c r="EYG76" s="63"/>
      <c r="EYH76" s="63"/>
      <c r="EYI76" s="63"/>
      <c r="EYJ76" s="63"/>
      <c r="EYK76" s="63"/>
      <c r="EYL76" s="63"/>
      <c r="EYM76" s="63"/>
      <c r="EYN76" s="63"/>
      <c r="EYO76" s="63"/>
      <c r="EYP76" s="63"/>
      <c r="EYQ76" s="63"/>
      <c r="EYR76" s="63"/>
      <c r="EYS76" s="63"/>
      <c r="EYT76" s="63"/>
      <c r="EYU76" s="63"/>
      <c r="EYV76" s="63"/>
      <c r="EYW76" s="63"/>
      <c r="EYX76" s="63"/>
      <c r="EYY76" s="63"/>
      <c r="EYZ76" s="63"/>
      <c r="EZA76" s="63"/>
      <c r="EZB76" s="63"/>
      <c r="EZC76" s="63"/>
      <c r="EZD76" s="63"/>
      <c r="EZE76" s="63"/>
      <c r="EZF76" s="63"/>
      <c r="EZG76" s="63"/>
      <c r="EZH76" s="63"/>
      <c r="EZI76" s="63"/>
      <c r="EZJ76" s="63"/>
      <c r="EZK76" s="63"/>
      <c r="EZL76" s="63"/>
      <c r="EZM76" s="63"/>
      <c r="EZN76" s="63"/>
      <c r="EZO76" s="63"/>
      <c r="EZP76" s="63"/>
      <c r="EZQ76" s="63"/>
      <c r="EZR76" s="63"/>
      <c r="EZS76" s="63"/>
      <c r="EZT76" s="63"/>
      <c r="EZU76" s="63"/>
      <c r="EZV76" s="63"/>
      <c r="EZW76" s="63"/>
      <c r="EZX76" s="63"/>
      <c r="EZY76" s="63"/>
      <c r="EZZ76" s="63"/>
      <c r="FAA76" s="63"/>
      <c r="FAB76" s="63"/>
      <c r="FAC76" s="63"/>
      <c r="FAD76" s="63"/>
      <c r="FAE76" s="63"/>
      <c r="FAF76" s="63"/>
      <c r="FAG76" s="63"/>
      <c r="FAH76" s="63"/>
      <c r="FAI76" s="63"/>
      <c r="FAJ76" s="63"/>
      <c r="FAK76" s="63"/>
      <c r="FAL76" s="63"/>
      <c r="FAM76" s="63"/>
      <c r="FAN76" s="63"/>
      <c r="FAO76" s="63"/>
      <c r="FAP76" s="63"/>
      <c r="FAQ76" s="63"/>
      <c r="FAR76" s="63"/>
      <c r="FAS76" s="63"/>
      <c r="FAT76" s="63"/>
      <c r="FAU76" s="63"/>
      <c r="FAV76" s="63"/>
      <c r="FAW76" s="63"/>
      <c r="FAX76" s="63"/>
      <c r="FAY76" s="63"/>
      <c r="FAZ76" s="63"/>
      <c r="FBA76" s="63"/>
      <c r="FBB76" s="63"/>
      <c r="FBC76" s="63"/>
      <c r="FBD76" s="63"/>
      <c r="FBE76" s="63"/>
      <c r="FBF76" s="63"/>
      <c r="FBG76" s="63"/>
      <c r="FBH76" s="63"/>
      <c r="FBI76" s="63"/>
      <c r="FBJ76" s="63"/>
      <c r="FBK76" s="63"/>
      <c r="FBL76" s="63"/>
      <c r="FBM76" s="63"/>
      <c r="FBN76" s="63"/>
      <c r="FBO76" s="63"/>
      <c r="FBP76" s="63"/>
      <c r="FBQ76" s="63"/>
      <c r="FBR76" s="63"/>
      <c r="FBS76" s="63"/>
      <c r="FBT76" s="63"/>
      <c r="FBU76" s="63"/>
      <c r="FBV76" s="63"/>
      <c r="FBW76" s="63"/>
      <c r="FBX76" s="63"/>
      <c r="FBY76" s="63"/>
      <c r="FBZ76" s="63"/>
      <c r="FCA76" s="63"/>
      <c r="FCB76" s="63"/>
      <c r="FCC76" s="63"/>
      <c r="FCD76" s="63"/>
      <c r="FCE76" s="63"/>
      <c r="FCF76" s="63"/>
      <c r="FCG76" s="63"/>
      <c r="FCH76" s="63"/>
      <c r="FCI76" s="63"/>
      <c r="FCJ76" s="63"/>
      <c r="FCK76" s="63"/>
      <c r="FCL76" s="63"/>
      <c r="FCM76" s="63"/>
      <c r="FCN76" s="63"/>
      <c r="FCO76" s="63"/>
      <c r="FCP76" s="63"/>
      <c r="FCQ76" s="63"/>
      <c r="FCR76" s="63"/>
      <c r="FCS76" s="63"/>
      <c r="FCT76" s="63"/>
      <c r="FCU76" s="63"/>
      <c r="FCV76" s="63"/>
      <c r="FCW76" s="63"/>
      <c r="FCX76" s="63"/>
      <c r="FCY76" s="63"/>
      <c r="FCZ76" s="63"/>
      <c r="FDA76" s="63"/>
      <c r="FDB76" s="63"/>
      <c r="FDC76" s="63"/>
      <c r="FDD76" s="63"/>
      <c r="FDE76" s="63"/>
      <c r="FDF76" s="63"/>
      <c r="FDG76" s="63"/>
      <c r="FDH76" s="63"/>
      <c r="FDI76" s="63"/>
      <c r="FDJ76" s="63"/>
      <c r="FDK76" s="63"/>
      <c r="FDL76" s="63"/>
      <c r="FDM76" s="63"/>
      <c r="FDN76" s="63"/>
      <c r="FDO76" s="63"/>
      <c r="FDP76" s="63"/>
      <c r="FDQ76" s="63"/>
      <c r="FDR76" s="63"/>
      <c r="FDS76" s="63"/>
      <c r="FDT76" s="63"/>
      <c r="FDU76" s="63"/>
      <c r="FDV76" s="63"/>
      <c r="FDW76" s="63"/>
      <c r="FDX76" s="63"/>
      <c r="FDY76" s="63"/>
      <c r="FDZ76" s="63"/>
      <c r="FEA76" s="63"/>
      <c r="FEB76" s="63"/>
      <c r="FEC76" s="63"/>
      <c r="FED76" s="63"/>
      <c r="FEE76" s="63"/>
      <c r="FEF76" s="63"/>
      <c r="FEG76" s="63"/>
      <c r="FEH76" s="63"/>
      <c r="FEI76" s="63"/>
      <c r="FEJ76" s="63"/>
      <c r="FEK76" s="63"/>
      <c r="FEL76" s="63"/>
      <c r="FEM76" s="63"/>
      <c r="FEN76" s="63"/>
      <c r="FEO76" s="63"/>
      <c r="FEP76" s="63"/>
      <c r="FEQ76" s="63"/>
      <c r="FER76" s="63"/>
      <c r="FES76" s="63"/>
      <c r="FET76" s="63"/>
      <c r="FEU76" s="63"/>
      <c r="FEV76" s="63"/>
      <c r="FEW76" s="63"/>
      <c r="FEX76" s="63"/>
      <c r="FEY76" s="63"/>
      <c r="FEZ76" s="63"/>
      <c r="FFA76" s="63"/>
      <c r="FFB76" s="63"/>
      <c r="FFC76" s="63"/>
      <c r="FFD76" s="63"/>
      <c r="FFE76" s="63"/>
      <c r="FFF76" s="63"/>
      <c r="FFG76" s="63"/>
      <c r="FFH76" s="63"/>
      <c r="FFI76" s="63"/>
      <c r="FFJ76" s="63"/>
      <c r="FFK76" s="63"/>
      <c r="FFL76" s="63"/>
      <c r="FFM76" s="63"/>
      <c r="FFN76" s="63"/>
      <c r="FFO76" s="63"/>
      <c r="FFP76" s="63"/>
      <c r="FFQ76" s="63"/>
      <c r="FFR76" s="63"/>
      <c r="FFS76" s="63"/>
      <c r="FFT76" s="63"/>
      <c r="FFU76" s="63"/>
      <c r="FFV76" s="63"/>
      <c r="FFW76" s="63"/>
      <c r="FFX76" s="63"/>
      <c r="FFY76" s="63"/>
      <c r="FFZ76" s="63"/>
      <c r="FGA76" s="63"/>
      <c r="FGB76" s="63"/>
      <c r="FGC76" s="63"/>
      <c r="FGD76" s="63"/>
      <c r="FGE76" s="63"/>
      <c r="FGF76" s="63"/>
      <c r="FGG76" s="63"/>
      <c r="FGH76" s="63"/>
      <c r="FGI76" s="63"/>
      <c r="FGJ76" s="63"/>
      <c r="FGK76" s="63"/>
      <c r="FGL76" s="63"/>
      <c r="FGM76" s="63"/>
      <c r="FGN76" s="63"/>
      <c r="FGO76" s="63"/>
      <c r="FGP76" s="63"/>
      <c r="FGQ76" s="63"/>
      <c r="FGR76" s="63"/>
      <c r="FGS76" s="63"/>
      <c r="FGT76" s="63"/>
      <c r="FGU76" s="63"/>
      <c r="FGV76" s="63"/>
      <c r="FGW76" s="63"/>
      <c r="FGX76" s="63"/>
      <c r="FGY76" s="63"/>
      <c r="FGZ76" s="63"/>
      <c r="FHA76" s="63"/>
      <c r="FHB76" s="63"/>
      <c r="FHC76" s="63"/>
      <c r="FHD76" s="63"/>
      <c r="FHE76" s="63"/>
      <c r="FHF76" s="63"/>
      <c r="FHG76" s="63"/>
      <c r="FHH76" s="63"/>
      <c r="FHI76" s="63"/>
      <c r="FHJ76" s="63"/>
      <c r="FHK76" s="63"/>
      <c r="FHL76" s="63"/>
      <c r="FHM76" s="63"/>
      <c r="FHN76" s="63"/>
      <c r="FHO76" s="63"/>
      <c r="FHP76" s="63"/>
      <c r="FHQ76" s="63"/>
      <c r="FHR76" s="63"/>
      <c r="FHS76" s="63"/>
      <c r="FHT76" s="63"/>
      <c r="FHU76" s="63"/>
      <c r="FHV76" s="63"/>
      <c r="FHW76" s="63"/>
      <c r="FHX76" s="63"/>
      <c r="FHY76" s="63"/>
      <c r="FHZ76" s="63"/>
      <c r="FIA76" s="63"/>
      <c r="FIB76" s="63"/>
      <c r="FIC76" s="63"/>
      <c r="FID76" s="63"/>
      <c r="FIE76" s="63"/>
      <c r="FIF76" s="63"/>
      <c r="FIG76" s="63"/>
      <c r="FIH76" s="63"/>
      <c r="FII76" s="63"/>
      <c r="FIJ76" s="63"/>
      <c r="FIK76" s="63"/>
      <c r="FIL76" s="63"/>
      <c r="FIM76" s="63"/>
      <c r="FIN76" s="63"/>
      <c r="FIO76" s="63"/>
      <c r="FIP76" s="63"/>
      <c r="FIQ76" s="63"/>
      <c r="FIR76" s="63"/>
      <c r="FIS76" s="63"/>
      <c r="FIT76" s="63"/>
      <c r="FIU76" s="63"/>
      <c r="FIV76" s="63"/>
      <c r="FIW76" s="63"/>
      <c r="FIX76" s="63"/>
      <c r="FIY76" s="63"/>
      <c r="FIZ76" s="63"/>
      <c r="FJA76" s="63"/>
      <c r="FJB76" s="63"/>
      <c r="FJC76" s="63"/>
      <c r="FJD76" s="63"/>
      <c r="FJE76" s="63"/>
      <c r="FJF76" s="63"/>
      <c r="FJG76" s="63"/>
      <c r="FJH76" s="63"/>
      <c r="FJI76" s="63"/>
      <c r="FJJ76" s="63"/>
      <c r="FJK76" s="63"/>
      <c r="FJL76" s="63"/>
      <c r="FJM76" s="63"/>
      <c r="FJN76" s="63"/>
      <c r="FJO76" s="63"/>
      <c r="FJP76" s="63"/>
      <c r="FJQ76" s="63"/>
      <c r="FJR76" s="63"/>
      <c r="FJS76" s="63"/>
      <c r="FJT76" s="63"/>
      <c r="FJU76" s="63"/>
      <c r="FJV76" s="63"/>
      <c r="FJW76" s="63"/>
      <c r="FJX76" s="63"/>
      <c r="FJY76" s="63"/>
      <c r="FJZ76" s="63"/>
      <c r="FKA76" s="63"/>
      <c r="FKB76" s="63"/>
      <c r="FKC76" s="63"/>
      <c r="FKD76" s="63"/>
      <c r="FKE76" s="63"/>
      <c r="FKF76" s="63"/>
      <c r="FKG76" s="63"/>
      <c r="FKH76" s="63"/>
      <c r="FKI76" s="63"/>
      <c r="FKJ76" s="63"/>
      <c r="FKK76" s="63"/>
      <c r="FKL76" s="63"/>
      <c r="FKM76" s="63"/>
      <c r="FKN76" s="63"/>
      <c r="FKO76" s="63"/>
      <c r="FKP76" s="63"/>
      <c r="FKQ76" s="63"/>
      <c r="FKR76" s="63"/>
      <c r="FKS76" s="63"/>
      <c r="FKT76" s="63"/>
      <c r="FKU76" s="63"/>
      <c r="FKV76" s="63"/>
      <c r="FKW76" s="63"/>
      <c r="FKX76" s="63"/>
      <c r="FKY76" s="63"/>
      <c r="FKZ76" s="63"/>
      <c r="FLA76" s="63"/>
      <c r="FLB76" s="63"/>
      <c r="FLC76" s="63"/>
      <c r="FLD76" s="63"/>
      <c r="FLE76" s="63"/>
      <c r="FLF76" s="63"/>
      <c r="FLG76" s="63"/>
      <c r="FLH76" s="63"/>
      <c r="FLI76" s="63"/>
      <c r="FLJ76" s="63"/>
      <c r="FLK76" s="63"/>
      <c r="FLL76" s="63"/>
      <c r="FLM76" s="63"/>
      <c r="FLN76" s="63"/>
      <c r="FLO76" s="63"/>
      <c r="FLP76" s="63"/>
      <c r="FLQ76" s="63"/>
      <c r="FLR76" s="63"/>
      <c r="FLS76" s="63"/>
      <c r="FLT76" s="63"/>
      <c r="FLU76" s="63"/>
      <c r="FLV76" s="63"/>
      <c r="FLW76" s="63"/>
      <c r="FLX76" s="63"/>
      <c r="FLY76" s="63"/>
      <c r="FLZ76" s="63"/>
      <c r="FMA76" s="63"/>
      <c r="FMB76" s="63"/>
      <c r="FMC76" s="63"/>
      <c r="FMD76" s="63"/>
      <c r="FME76" s="63"/>
      <c r="FMF76" s="63"/>
      <c r="FMG76" s="63"/>
      <c r="FMH76" s="63"/>
      <c r="FMI76" s="63"/>
      <c r="FMJ76" s="63"/>
      <c r="FMK76" s="63"/>
      <c r="FML76" s="63"/>
      <c r="FMM76" s="63"/>
      <c r="FMN76" s="63"/>
      <c r="FMO76" s="63"/>
      <c r="FMP76" s="63"/>
      <c r="FMQ76" s="63"/>
      <c r="FMR76" s="63"/>
      <c r="FMS76" s="63"/>
      <c r="FMT76" s="63"/>
      <c r="FMU76" s="63"/>
      <c r="FMV76" s="63"/>
      <c r="FMW76" s="63"/>
      <c r="FMX76" s="63"/>
      <c r="FMY76" s="63"/>
      <c r="FMZ76" s="63"/>
      <c r="FNA76" s="63"/>
      <c r="FNB76" s="63"/>
      <c r="FNC76" s="63"/>
      <c r="FND76" s="63"/>
      <c r="FNE76" s="63"/>
      <c r="FNF76" s="63"/>
      <c r="FNG76" s="63"/>
      <c r="FNH76" s="63"/>
      <c r="FNI76" s="63"/>
      <c r="FNJ76" s="63"/>
      <c r="FNK76" s="63"/>
      <c r="FNL76" s="63"/>
      <c r="FNM76" s="63"/>
      <c r="FNN76" s="63"/>
      <c r="FNO76" s="63"/>
      <c r="FNP76" s="63"/>
      <c r="FNQ76" s="63"/>
      <c r="FNR76" s="63"/>
      <c r="FNS76" s="63"/>
      <c r="FNT76" s="63"/>
      <c r="FNU76" s="63"/>
      <c r="FNV76" s="63"/>
      <c r="FNW76" s="63"/>
      <c r="FNX76" s="63"/>
      <c r="FNY76" s="63"/>
      <c r="FNZ76" s="63"/>
      <c r="FOA76" s="63"/>
      <c r="FOB76" s="63"/>
      <c r="FOC76" s="63"/>
      <c r="FOD76" s="63"/>
      <c r="FOE76" s="63"/>
      <c r="FOF76" s="63"/>
      <c r="FOG76" s="63"/>
      <c r="FOH76" s="63"/>
      <c r="FOI76" s="63"/>
      <c r="FOJ76" s="63"/>
      <c r="FOK76" s="63"/>
      <c r="FOL76" s="63"/>
      <c r="FOM76" s="63"/>
      <c r="FON76" s="63"/>
      <c r="FOO76" s="63"/>
      <c r="FOP76" s="63"/>
      <c r="FOQ76" s="63"/>
      <c r="FOR76" s="63"/>
      <c r="FOS76" s="63"/>
      <c r="FOT76" s="63"/>
      <c r="FOU76" s="63"/>
      <c r="FOV76" s="63"/>
      <c r="FOW76" s="63"/>
      <c r="FOX76" s="63"/>
      <c r="FOY76" s="63"/>
      <c r="FOZ76" s="63"/>
      <c r="FPA76" s="63"/>
      <c r="FPB76" s="63"/>
      <c r="FPC76" s="63"/>
      <c r="FPD76" s="63"/>
      <c r="FPE76" s="63"/>
      <c r="FPF76" s="63"/>
      <c r="FPG76" s="63"/>
      <c r="FPH76" s="63"/>
      <c r="FPI76" s="63"/>
      <c r="FPJ76" s="63"/>
      <c r="FPK76" s="63"/>
      <c r="FPL76" s="63"/>
      <c r="FPM76" s="63"/>
      <c r="FPN76" s="63"/>
      <c r="FPO76" s="63"/>
      <c r="FPP76" s="63"/>
      <c r="FPQ76" s="63"/>
      <c r="FPR76" s="63"/>
      <c r="FPS76" s="63"/>
      <c r="FPT76" s="63"/>
      <c r="FPU76" s="63"/>
      <c r="FPV76" s="63"/>
      <c r="FPW76" s="63"/>
      <c r="FPX76" s="63"/>
      <c r="FPY76" s="63"/>
      <c r="FPZ76" s="63"/>
      <c r="FQA76" s="63"/>
      <c r="FQB76" s="63"/>
      <c r="FQC76" s="63"/>
      <c r="FQD76" s="63"/>
      <c r="FQE76" s="63"/>
      <c r="FQF76" s="63"/>
      <c r="FQG76" s="63"/>
      <c r="FQH76" s="63"/>
      <c r="FQI76" s="63"/>
      <c r="FQJ76" s="63"/>
      <c r="FQK76" s="63"/>
      <c r="FQL76" s="63"/>
      <c r="FQM76" s="63"/>
      <c r="FQN76" s="63"/>
      <c r="FQO76" s="63"/>
      <c r="FQP76" s="63"/>
      <c r="FQQ76" s="63"/>
      <c r="FQR76" s="63"/>
      <c r="FQS76" s="63"/>
      <c r="FQT76" s="63"/>
      <c r="FQU76" s="63"/>
      <c r="FQV76" s="63"/>
      <c r="FQW76" s="63"/>
      <c r="FQX76" s="63"/>
      <c r="FQY76" s="63"/>
      <c r="FQZ76" s="63"/>
      <c r="FRA76" s="63"/>
      <c r="FRB76" s="63"/>
      <c r="FRC76" s="63"/>
      <c r="FRD76" s="63"/>
      <c r="FRE76" s="63"/>
      <c r="FRF76" s="63"/>
      <c r="FRG76" s="63"/>
      <c r="FRH76" s="63"/>
      <c r="FRI76" s="63"/>
      <c r="FRJ76" s="63"/>
      <c r="FRK76" s="63"/>
      <c r="FRL76" s="63"/>
      <c r="FRM76" s="63"/>
      <c r="FRN76" s="63"/>
      <c r="FRO76" s="63"/>
      <c r="FRP76" s="63"/>
      <c r="FRQ76" s="63"/>
      <c r="FRR76" s="63"/>
      <c r="FRS76" s="63"/>
      <c r="FRT76" s="63"/>
      <c r="FRU76" s="63"/>
      <c r="FRV76" s="63"/>
      <c r="FRW76" s="63"/>
      <c r="FRX76" s="63"/>
      <c r="FRY76" s="63"/>
      <c r="FRZ76" s="63"/>
      <c r="FSA76" s="63"/>
      <c r="FSB76" s="63"/>
      <c r="FSC76" s="63"/>
      <c r="FSD76" s="63"/>
      <c r="FSE76" s="63"/>
      <c r="FSF76" s="63"/>
      <c r="FSG76" s="63"/>
      <c r="FSH76" s="63"/>
      <c r="FSI76" s="63"/>
      <c r="FSJ76" s="63"/>
      <c r="FSK76" s="63"/>
      <c r="FSL76" s="63"/>
      <c r="FSM76" s="63"/>
      <c r="FSN76" s="63"/>
      <c r="FSO76" s="63"/>
      <c r="FSP76" s="63"/>
      <c r="FSQ76" s="63"/>
      <c r="FSR76" s="63"/>
      <c r="FSS76" s="63"/>
      <c r="FST76" s="63"/>
      <c r="FSU76" s="63"/>
      <c r="FSV76" s="63"/>
      <c r="FSW76" s="63"/>
      <c r="FSX76" s="63"/>
      <c r="FSY76" s="63"/>
      <c r="FSZ76" s="63"/>
      <c r="FTA76" s="63"/>
      <c r="FTB76" s="63"/>
      <c r="FTC76" s="63"/>
      <c r="FTD76" s="63"/>
      <c r="FTE76" s="63"/>
      <c r="FTF76" s="63"/>
      <c r="FTG76" s="63"/>
      <c r="FTH76" s="63"/>
      <c r="FTI76" s="63"/>
      <c r="FTJ76" s="63"/>
      <c r="FTK76" s="63"/>
      <c r="FTL76" s="63"/>
      <c r="FTM76" s="63"/>
      <c r="FTN76" s="63"/>
      <c r="FTO76" s="63"/>
      <c r="FTP76" s="63"/>
      <c r="FTQ76" s="63"/>
      <c r="FTR76" s="63"/>
      <c r="FTS76" s="63"/>
      <c r="FTT76" s="63"/>
      <c r="FTU76" s="63"/>
      <c r="FTV76" s="63"/>
      <c r="FTW76" s="63"/>
      <c r="FTX76" s="63"/>
      <c r="FTY76" s="63"/>
      <c r="FTZ76" s="63"/>
      <c r="FUA76" s="63"/>
      <c r="FUB76" s="63"/>
      <c r="FUC76" s="63"/>
      <c r="FUD76" s="63"/>
      <c r="FUE76" s="63"/>
      <c r="FUF76" s="63"/>
      <c r="FUG76" s="63"/>
      <c r="FUH76" s="63"/>
      <c r="FUI76" s="63"/>
      <c r="FUJ76" s="63"/>
      <c r="FUK76" s="63"/>
      <c r="FUL76" s="63"/>
      <c r="FUM76" s="63"/>
      <c r="FUN76" s="63"/>
      <c r="FUO76" s="63"/>
      <c r="FUP76" s="63"/>
      <c r="FUQ76" s="63"/>
      <c r="FUR76" s="63"/>
      <c r="FUS76" s="63"/>
      <c r="FUT76" s="63"/>
      <c r="FUU76" s="63"/>
      <c r="FUV76" s="63"/>
      <c r="FUW76" s="63"/>
      <c r="FUX76" s="63"/>
      <c r="FUY76" s="63"/>
      <c r="FUZ76" s="63"/>
      <c r="FVA76" s="63"/>
      <c r="FVB76" s="63"/>
      <c r="FVC76" s="63"/>
      <c r="FVD76" s="63"/>
      <c r="FVE76" s="63"/>
      <c r="FVF76" s="63"/>
      <c r="FVG76" s="63"/>
      <c r="FVH76" s="63"/>
      <c r="FVI76" s="63"/>
      <c r="FVJ76" s="63"/>
      <c r="FVK76" s="63"/>
      <c r="FVL76" s="63"/>
      <c r="FVM76" s="63"/>
      <c r="FVN76" s="63"/>
      <c r="FVO76" s="63"/>
      <c r="FVP76" s="63"/>
      <c r="FVQ76" s="63"/>
      <c r="FVR76" s="63"/>
      <c r="FVS76" s="63"/>
      <c r="FVT76" s="63"/>
      <c r="FVU76" s="63"/>
      <c r="FVV76" s="63"/>
      <c r="FVW76" s="63"/>
      <c r="FVX76" s="63"/>
      <c r="FVY76" s="63"/>
      <c r="FVZ76" s="63"/>
      <c r="FWA76" s="63"/>
      <c r="FWB76" s="63"/>
      <c r="FWC76" s="63"/>
      <c r="FWD76" s="63"/>
      <c r="FWE76" s="63"/>
      <c r="FWF76" s="63"/>
      <c r="FWG76" s="63"/>
      <c r="FWH76" s="63"/>
      <c r="FWI76" s="63"/>
      <c r="FWJ76" s="63"/>
      <c r="FWK76" s="63"/>
      <c r="FWL76" s="63"/>
      <c r="FWM76" s="63"/>
      <c r="FWN76" s="63"/>
      <c r="FWO76" s="63"/>
      <c r="FWP76" s="63"/>
      <c r="FWQ76" s="63"/>
      <c r="FWR76" s="63"/>
      <c r="FWS76" s="63"/>
      <c r="FWT76" s="63"/>
      <c r="FWU76" s="63"/>
      <c r="FWV76" s="63"/>
      <c r="FWW76" s="63"/>
      <c r="FWX76" s="63"/>
      <c r="FWY76" s="63"/>
      <c r="FWZ76" s="63"/>
      <c r="FXA76" s="63"/>
      <c r="FXB76" s="63"/>
      <c r="FXC76" s="63"/>
      <c r="FXD76" s="63"/>
      <c r="FXE76" s="63"/>
      <c r="FXF76" s="63"/>
      <c r="FXG76" s="63"/>
      <c r="FXH76" s="63"/>
      <c r="FXI76" s="63"/>
      <c r="FXJ76" s="63"/>
      <c r="FXK76" s="63"/>
      <c r="FXL76" s="63"/>
      <c r="FXM76" s="63"/>
      <c r="FXN76" s="63"/>
      <c r="FXO76" s="63"/>
      <c r="FXP76" s="63"/>
      <c r="FXQ76" s="63"/>
      <c r="FXR76" s="63"/>
      <c r="FXS76" s="63"/>
      <c r="FXT76" s="63"/>
      <c r="FXU76" s="63"/>
      <c r="FXV76" s="63"/>
      <c r="FXW76" s="63"/>
      <c r="FXX76" s="63"/>
      <c r="FXY76" s="63"/>
      <c r="FXZ76" s="63"/>
      <c r="FYA76" s="63"/>
      <c r="FYB76" s="63"/>
      <c r="FYC76" s="63"/>
      <c r="FYD76" s="63"/>
      <c r="FYE76" s="63"/>
      <c r="FYF76" s="63"/>
      <c r="FYG76" s="63"/>
      <c r="FYH76" s="63"/>
      <c r="FYI76" s="63"/>
      <c r="FYJ76" s="63"/>
      <c r="FYK76" s="63"/>
      <c r="FYL76" s="63"/>
      <c r="FYM76" s="63"/>
      <c r="FYN76" s="63"/>
      <c r="FYO76" s="63"/>
      <c r="FYP76" s="63"/>
      <c r="FYQ76" s="63"/>
      <c r="FYR76" s="63"/>
      <c r="FYS76" s="63"/>
      <c r="FYT76" s="63"/>
      <c r="FYU76" s="63"/>
      <c r="FYV76" s="63"/>
      <c r="FYW76" s="63"/>
      <c r="FYX76" s="63"/>
      <c r="FYY76" s="63"/>
      <c r="FYZ76" s="63"/>
      <c r="FZA76" s="63"/>
      <c r="FZB76" s="63"/>
      <c r="FZC76" s="63"/>
      <c r="FZD76" s="63"/>
      <c r="FZE76" s="63"/>
      <c r="FZF76" s="63"/>
      <c r="FZG76" s="63"/>
      <c r="FZH76" s="63"/>
      <c r="FZI76" s="63"/>
      <c r="FZJ76" s="63"/>
      <c r="FZK76" s="63"/>
      <c r="FZL76" s="63"/>
      <c r="FZM76" s="63"/>
      <c r="FZN76" s="63"/>
      <c r="FZO76" s="63"/>
      <c r="FZP76" s="63"/>
      <c r="FZQ76" s="63"/>
      <c r="FZR76" s="63"/>
      <c r="FZS76" s="63"/>
      <c r="FZT76" s="63"/>
      <c r="FZU76" s="63"/>
      <c r="FZV76" s="63"/>
      <c r="FZW76" s="63"/>
      <c r="FZX76" s="63"/>
      <c r="FZY76" s="63"/>
      <c r="FZZ76" s="63"/>
      <c r="GAA76" s="63"/>
      <c r="GAB76" s="63"/>
      <c r="GAC76" s="63"/>
      <c r="GAD76" s="63"/>
      <c r="GAE76" s="63"/>
      <c r="GAF76" s="63"/>
      <c r="GAG76" s="63"/>
      <c r="GAH76" s="63"/>
      <c r="GAI76" s="63"/>
      <c r="GAJ76" s="63"/>
      <c r="GAK76" s="63"/>
      <c r="GAL76" s="63"/>
      <c r="GAM76" s="63"/>
      <c r="GAN76" s="63"/>
      <c r="GAO76" s="63"/>
      <c r="GAP76" s="63"/>
      <c r="GAQ76" s="63"/>
      <c r="GAR76" s="63"/>
      <c r="GAS76" s="63"/>
      <c r="GAT76" s="63"/>
      <c r="GAU76" s="63"/>
      <c r="GAV76" s="63"/>
      <c r="GAW76" s="63"/>
      <c r="GAX76" s="63"/>
      <c r="GAY76" s="63"/>
      <c r="GAZ76" s="63"/>
      <c r="GBA76" s="63"/>
      <c r="GBB76" s="63"/>
      <c r="GBC76" s="63"/>
      <c r="GBD76" s="63"/>
      <c r="GBE76" s="63"/>
      <c r="GBF76" s="63"/>
      <c r="GBG76" s="63"/>
      <c r="GBH76" s="63"/>
      <c r="GBI76" s="63"/>
      <c r="GBJ76" s="63"/>
      <c r="GBK76" s="63"/>
      <c r="GBL76" s="63"/>
      <c r="GBM76" s="63"/>
      <c r="GBN76" s="63"/>
      <c r="GBO76" s="63"/>
      <c r="GBP76" s="63"/>
      <c r="GBQ76" s="63"/>
      <c r="GBR76" s="63"/>
      <c r="GBS76" s="63"/>
      <c r="GBT76" s="63"/>
      <c r="GBU76" s="63"/>
      <c r="GBV76" s="63"/>
      <c r="GBW76" s="63"/>
      <c r="GBX76" s="63"/>
      <c r="GBY76" s="63"/>
      <c r="GBZ76" s="63"/>
      <c r="GCA76" s="63"/>
      <c r="GCB76" s="63"/>
      <c r="GCC76" s="63"/>
      <c r="GCD76" s="63"/>
      <c r="GCE76" s="63"/>
      <c r="GCF76" s="63"/>
      <c r="GCG76" s="63"/>
      <c r="GCH76" s="63"/>
      <c r="GCI76" s="63"/>
      <c r="GCJ76" s="63"/>
      <c r="GCK76" s="63"/>
      <c r="GCL76" s="63"/>
      <c r="GCM76" s="63"/>
      <c r="GCN76" s="63"/>
      <c r="GCO76" s="63"/>
      <c r="GCP76" s="63"/>
      <c r="GCQ76" s="63"/>
      <c r="GCR76" s="63"/>
      <c r="GCS76" s="63"/>
      <c r="GCT76" s="63"/>
      <c r="GCU76" s="63"/>
      <c r="GCV76" s="63"/>
      <c r="GCW76" s="63"/>
      <c r="GCX76" s="63"/>
      <c r="GCY76" s="63"/>
      <c r="GCZ76" s="63"/>
      <c r="GDA76" s="63"/>
      <c r="GDB76" s="63"/>
      <c r="GDC76" s="63"/>
      <c r="GDD76" s="63"/>
      <c r="GDE76" s="63"/>
      <c r="GDF76" s="63"/>
      <c r="GDG76" s="63"/>
      <c r="GDH76" s="63"/>
      <c r="GDI76" s="63"/>
      <c r="GDJ76" s="63"/>
      <c r="GDK76" s="63"/>
      <c r="GDL76" s="63"/>
      <c r="GDM76" s="63"/>
      <c r="GDN76" s="63"/>
      <c r="GDO76" s="63"/>
      <c r="GDP76" s="63"/>
      <c r="GDQ76" s="63"/>
      <c r="GDR76" s="63"/>
      <c r="GDS76" s="63"/>
      <c r="GDT76" s="63"/>
      <c r="GDU76" s="63"/>
      <c r="GDV76" s="63"/>
      <c r="GDW76" s="63"/>
      <c r="GDX76" s="63"/>
      <c r="GDY76" s="63"/>
      <c r="GDZ76" s="63"/>
      <c r="GEA76" s="63"/>
      <c r="GEB76" s="63"/>
      <c r="GEC76" s="63"/>
      <c r="GED76" s="63"/>
      <c r="GEE76" s="63"/>
      <c r="GEF76" s="63"/>
      <c r="GEG76" s="63"/>
      <c r="GEH76" s="63"/>
      <c r="GEI76" s="63"/>
      <c r="GEJ76" s="63"/>
      <c r="GEK76" s="63"/>
      <c r="GEL76" s="63"/>
      <c r="GEM76" s="63"/>
      <c r="GEN76" s="63"/>
      <c r="GEO76" s="63"/>
      <c r="GEP76" s="63"/>
      <c r="GEQ76" s="63"/>
      <c r="GER76" s="63"/>
      <c r="GES76" s="63"/>
      <c r="GET76" s="63"/>
      <c r="GEU76" s="63"/>
      <c r="GEV76" s="63"/>
      <c r="GEW76" s="63"/>
      <c r="GEX76" s="63"/>
      <c r="GEY76" s="63"/>
      <c r="GEZ76" s="63"/>
      <c r="GFA76" s="63"/>
      <c r="GFB76" s="63"/>
      <c r="GFC76" s="63"/>
      <c r="GFD76" s="63"/>
      <c r="GFE76" s="63"/>
      <c r="GFF76" s="63"/>
      <c r="GFG76" s="63"/>
      <c r="GFH76" s="63"/>
      <c r="GFI76" s="63"/>
      <c r="GFJ76" s="63"/>
      <c r="GFK76" s="63"/>
      <c r="GFL76" s="63"/>
      <c r="GFM76" s="63"/>
      <c r="GFN76" s="63"/>
      <c r="GFO76" s="63"/>
      <c r="GFP76" s="63"/>
      <c r="GFQ76" s="63"/>
      <c r="GFR76" s="63"/>
      <c r="GFS76" s="63"/>
      <c r="GFT76" s="63"/>
      <c r="GFU76" s="63"/>
      <c r="GFV76" s="63"/>
      <c r="GFW76" s="63"/>
      <c r="GFX76" s="63"/>
      <c r="GFY76" s="63"/>
      <c r="GFZ76" s="63"/>
      <c r="GGA76" s="63"/>
      <c r="GGB76" s="63"/>
      <c r="GGC76" s="63"/>
      <c r="GGD76" s="63"/>
      <c r="GGE76" s="63"/>
      <c r="GGF76" s="63"/>
      <c r="GGG76" s="63"/>
      <c r="GGH76" s="63"/>
      <c r="GGI76" s="63"/>
      <c r="GGJ76" s="63"/>
      <c r="GGK76" s="63"/>
      <c r="GGL76" s="63"/>
      <c r="GGM76" s="63"/>
      <c r="GGN76" s="63"/>
      <c r="GGO76" s="63"/>
      <c r="GGP76" s="63"/>
      <c r="GGQ76" s="63"/>
      <c r="GGR76" s="63"/>
      <c r="GGS76" s="63"/>
      <c r="GGT76" s="63"/>
      <c r="GGU76" s="63"/>
      <c r="GGV76" s="63"/>
      <c r="GGW76" s="63"/>
      <c r="GGX76" s="63"/>
      <c r="GGY76" s="63"/>
      <c r="GGZ76" s="63"/>
      <c r="GHA76" s="63"/>
      <c r="GHB76" s="63"/>
      <c r="GHC76" s="63"/>
      <c r="GHD76" s="63"/>
      <c r="GHE76" s="63"/>
      <c r="GHF76" s="63"/>
      <c r="GHG76" s="63"/>
      <c r="GHH76" s="63"/>
      <c r="GHI76" s="63"/>
      <c r="GHJ76" s="63"/>
      <c r="GHK76" s="63"/>
      <c r="GHL76" s="63"/>
      <c r="GHM76" s="63"/>
      <c r="GHN76" s="63"/>
      <c r="GHO76" s="63"/>
      <c r="GHP76" s="63"/>
      <c r="GHQ76" s="63"/>
      <c r="GHR76" s="63"/>
      <c r="GHS76" s="63"/>
      <c r="GHT76" s="63"/>
      <c r="GHU76" s="63"/>
      <c r="GHV76" s="63"/>
      <c r="GHW76" s="63"/>
      <c r="GHX76" s="63"/>
      <c r="GHY76" s="63"/>
      <c r="GHZ76" s="63"/>
      <c r="GIA76" s="63"/>
      <c r="GIB76" s="63"/>
      <c r="GIC76" s="63"/>
      <c r="GID76" s="63"/>
      <c r="GIE76" s="63"/>
      <c r="GIF76" s="63"/>
      <c r="GIG76" s="63"/>
      <c r="GIH76" s="63"/>
      <c r="GII76" s="63"/>
      <c r="GIJ76" s="63"/>
      <c r="GIK76" s="63"/>
      <c r="GIL76" s="63"/>
      <c r="GIM76" s="63"/>
      <c r="GIN76" s="63"/>
      <c r="GIO76" s="63"/>
      <c r="GIP76" s="63"/>
      <c r="GIQ76" s="63"/>
      <c r="GIR76" s="63"/>
      <c r="GIS76" s="63"/>
      <c r="GIT76" s="63"/>
      <c r="GIU76" s="63"/>
      <c r="GIV76" s="63"/>
      <c r="GIW76" s="63"/>
      <c r="GIX76" s="63"/>
      <c r="GIY76" s="63"/>
      <c r="GIZ76" s="63"/>
      <c r="GJA76" s="63"/>
      <c r="GJB76" s="63"/>
      <c r="GJC76" s="63"/>
      <c r="GJD76" s="63"/>
      <c r="GJE76" s="63"/>
      <c r="GJF76" s="63"/>
      <c r="GJG76" s="63"/>
      <c r="GJH76" s="63"/>
      <c r="GJI76" s="63"/>
      <c r="GJJ76" s="63"/>
      <c r="GJK76" s="63"/>
      <c r="GJL76" s="63"/>
      <c r="GJM76" s="63"/>
      <c r="GJN76" s="63"/>
      <c r="GJO76" s="63"/>
      <c r="GJP76" s="63"/>
      <c r="GJQ76" s="63"/>
      <c r="GJR76" s="63"/>
      <c r="GJS76" s="63"/>
      <c r="GJT76" s="63"/>
      <c r="GJU76" s="63"/>
      <c r="GJV76" s="63"/>
      <c r="GJW76" s="63"/>
      <c r="GJX76" s="63"/>
      <c r="GJY76" s="63"/>
      <c r="GJZ76" s="63"/>
      <c r="GKA76" s="63"/>
      <c r="GKB76" s="63"/>
      <c r="GKC76" s="63"/>
      <c r="GKD76" s="63"/>
      <c r="GKE76" s="63"/>
      <c r="GKF76" s="63"/>
      <c r="GKG76" s="63"/>
      <c r="GKH76" s="63"/>
      <c r="GKI76" s="63"/>
      <c r="GKJ76" s="63"/>
      <c r="GKK76" s="63"/>
      <c r="GKL76" s="63"/>
      <c r="GKM76" s="63"/>
      <c r="GKN76" s="63"/>
      <c r="GKO76" s="63"/>
      <c r="GKP76" s="63"/>
      <c r="GKQ76" s="63"/>
      <c r="GKR76" s="63"/>
      <c r="GKS76" s="63"/>
      <c r="GKT76" s="63"/>
      <c r="GKU76" s="63"/>
      <c r="GKV76" s="63"/>
      <c r="GKW76" s="63"/>
      <c r="GKX76" s="63"/>
      <c r="GKY76" s="63"/>
      <c r="GKZ76" s="63"/>
      <c r="GLA76" s="63"/>
      <c r="GLB76" s="63"/>
      <c r="GLC76" s="63"/>
      <c r="GLD76" s="63"/>
      <c r="GLE76" s="63"/>
      <c r="GLF76" s="63"/>
      <c r="GLG76" s="63"/>
      <c r="GLH76" s="63"/>
      <c r="GLI76" s="63"/>
      <c r="GLJ76" s="63"/>
      <c r="GLK76" s="63"/>
      <c r="GLL76" s="63"/>
      <c r="GLM76" s="63"/>
      <c r="GLN76" s="63"/>
      <c r="GLO76" s="63"/>
      <c r="GLP76" s="63"/>
      <c r="GLQ76" s="63"/>
      <c r="GLR76" s="63"/>
      <c r="GLS76" s="63"/>
      <c r="GLT76" s="63"/>
      <c r="GLU76" s="63"/>
      <c r="GLV76" s="63"/>
      <c r="GLW76" s="63"/>
      <c r="GLX76" s="63"/>
      <c r="GLY76" s="63"/>
      <c r="GLZ76" s="63"/>
      <c r="GMA76" s="63"/>
      <c r="GMB76" s="63"/>
      <c r="GMC76" s="63"/>
      <c r="GMD76" s="63"/>
      <c r="GME76" s="63"/>
      <c r="GMF76" s="63"/>
      <c r="GMG76" s="63"/>
      <c r="GMH76" s="63"/>
      <c r="GMI76" s="63"/>
      <c r="GMJ76" s="63"/>
      <c r="GMK76" s="63"/>
      <c r="GML76" s="63"/>
      <c r="GMM76" s="63"/>
      <c r="GMN76" s="63"/>
      <c r="GMO76" s="63"/>
      <c r="GMP76" s="63"/>
      <c r="GMQ76" s="63"/>
      <c r="GMR76" s="63"/>
      <c r="GMS76" s="63"/>
      <c r="GMT76" s="63"/>
      <c r="GMU76" s="63"/>
      <c r="GMV76" s="63"/>
      <c r="GMW76" s="63"/>
      <c r="GMX76" s="63"/>
      <c r="GMY76" s="63"/>
      <c r="GMZ76" s="63"/>
      <c r="GNA76" s="63"/>
      <c r="GNB76" s="63"/>
      <c r="GNC76" s="63"/>
      <c r="GND76" s="63"/>
      <c r="GNE76" s="63"/>
      <c r="GNF76" s="63"/>
      <c r="GNG76" s="63"/>
      <c r="GNH76" s="63"/>
      <c r="GNI76" s="63"/>
      <c r="GNJ76" s="63"/>
      <c r="GNK76" s="63"/>
      <c r="GNL76" s="63"/>
      <c r="GNM76" s="63"/>
      <c r="GNN76" s="63"/>
      <c r="GNO76" s="63"/>
      <c r="GNP76" s="63"/>
      <c r="GNQ76" s="63"/>
      <c r="GNR76" s="63"/>
      <c r="GNS76" s="63"/>
      <c r="GNT76" s="63"/>
      <c r="GNU76" s="63"/>
      <c r="GNV76" s="63"/>
      <c r="GNW76" s="63"/>
      <c r="GNX76" s="63"/>
      <c r="GNY76" s="63"/>
      <c r="GNZ76" s="63"/>
      <c r="GOA76" s="63"/>
      <c r="GOB76" s="63"/>
      <c r="GOC76" s="63"/>
      <c r="GOD76" s="63"/>
      <c r="GOE76" s="63"/>
      <c r="GOF76" s="63"/>
      <c r="GOG76" s="63"/>
      <c r="GOH76" s="63"/>
      <c r="GOI76" s="63"/>
      <c r="GOJ76" s="63"/>
      <c r="GOK76" s="63"/>
      <c r="GOL76" s="63"/>
      <c r="GOM76" s="63"/>
      <c r="GON76" s="63"/>
      <c r="GOO76" s="63"/>
      <c r="GOP76" s="63"/>
      <c r="GOQ76" s="63"/>
      <c r="GOR76" s="63"/>
      <c r="GOS76" s="63"/>
      <c r="GOT76" s="63"/>
      <c r="GOU76" s="63"/>
      <c r="GOV76" s="63"/>
      <c r="GOW76" s="63"/>
      <c r="GOX76" s="63"/>
      <c r="GOY76" s="63"/>
      <c r="GOZ76" s="63"/>
      <c r="GPA76" s="63"/>
      <c r="GPB76" s="63"/>
      <c r="GPC76" s="63"/>
      <c r="GPD76" s="63"/>
      <c r="GPE76" s="63"/>
      <c r="GPF76" s="63"/>
      <c r="GPG76" s="63"/>
      <c r="GPH76" s="63"/>
      <c r="GPI76" s="63"/>
      <c r="GPJ76" s="63"/>
      <c r="GPK76" s="63"/>
      <c r="GPL76" s="63"/>
      <c r="GPM76" s="63"/>
      <c r="GPN76" s="63"/>
      <c r="GPO76" s="63"/>
      <c r="GPP76" s="63"/>
      <c r="GPQ76" s="63"/>
      <c r="GPR76" s="63"/>
      <c r="GPS76" s="63"/>
      <c r="GPT76" s="63"/>
      <c r="GPU76" s="63"/>
      <c r="GPV76" s="63"/>
      <c r="GPW76" s="63"/>
      <c r="GPX76" s="63"/>
      <c r="GPY76" s="63"/>
      <c r="GPZ76" s="63"/>
      <c r="GQA76" s="63"/>
      <c r="GQB76" s="63"/>
      <c r="GQC76" s="63"/>
      <c r="GQD76" s="63"/>
      <c r="GQE76" s="63"/>
      <c r="GQF76" s="63"/>
      <c r="GQG76" s="63"/>
      <c r="GQH76" s="63"/>
      <c r="GQI76" s="63"/>
      <c r="GQJ76" s="63"/>
      <c r="GQK76" s="63"/>
      <c r="GQL76" s="63"/>
      <c r="GQM76" s="63"/>
      <c r="GQN76" s="63"/>
      <c r="GQO76" s="63"/>
      <c r="GQP76" s="63"/>
      <c r="GQQ76" s="63"/>
      <c r="GQR76" s="63"/>
      <c r="GQS76" s="63"/>
      <c r="GQT76" s="63"/>
      <c r="GQU76" s="63"/>
      <c r="GQV76" s="63"/>
      <c r="GQW76" s="63"/>
      <c r="GQX76" s="63"/>
      <c r="GQY76" s="63"/>
      <c r="GQZ76" s="63"/>
      <c r="GRA76" s="63"/>
      <c r="GRB76" s="63"/>
      <c r="GRC76" s="63"/>
      <c r="GRD76" s="63"/>
      <c r="GRE76" s="63"/>
      <c r="GRF76" s="63"/>
      <c r="GRG76" s="63"/>
      <c r="GRH76" s="63"/>
      <c r="GRI76" s="63"/>
      <c r="GRJ76" s="63"/>
      <c r="GRK76" s="63"/>
      <c r="GRL76" s="63"/>
      <c r="GRM76" s="63"/>
      <c r="GRN76" s="63"/>
      <c r="GRO76" s="63"/>
      <c r="GRP76" s="63"/>
      <c r="GRQ76" s="63"/>
      <c r="GRR76" s="63"/>
      <c r="GRS76" s="63"/>
      <c r="GRT76" s="63"/>
      <c r="GRU76" s="63"/>
      <c r="GRV76" s="63"/>
      <c r="GRW76" s="63"/>
      <c r="GRX76" s="63"/>
      <c r="GRY76" s="63"/>
      <c r="GRZ76" s="63"/>
      <c r="GSA76" s="63"/>
      <c r="GSB76" s="63"/>
      <c r="GSC76" s="63"/>
      <c r="GSD76" s="63"/>
      <c r="GSE76" s="63"/>
      <c r="GSF76" s="63"/>
      <c r="GSG76" s="63"/>
      <c r="GSH76" s="63"/>
      <c r="GSI76" s="63"/>
      <c r="GSJ76" s="63"/>
      <c r="GSK76" s="63"/>
      <c r="GSL76" s="63"/>
      <c r="GSM76" s="63"/>
      <c r="GSN76" s="63"/>
      <c r="GSO76" s="63"/>
      <c r="GSP76" s="63"/>
      <c r="GSQ76" s="63"/>
      <c r="GSR76" s="63"/>
      <c r="GSS76" s="63"/>
      <c r="GST76" s="63"/>
      <c r="GSU76" s="63"/>
      <c r="GSV76" s="63"/>
      <c r="GSW76" s="63"/>
      <c r="GSX76" s="63"/>
      <c r="GSY76" s="63"/>
      <c r="GSZ76" s="63"/>
      <c r="GTA76" s="63"/>
      <c r="GTB76" s="63"/>
      <c r="GTC76" s="63"/>
      <c r="GTD76" s="63"/>
      <c r="GTE76" s="63"/>
      <c r="GTF76" s="63"/>
      <c r="GTG76" s="63"/>
      <c r="GTH76" s="63"/>
      <c r="GTI76" s="63"/>
      <c r="GTJ76" s="63"/>
      <c r="GTK76" s="63"/>
      <c r="GTL76" s="63"/>
      <c r="GTM76" s="63"/>
      <c r="GTN76" s="63"/>
      <c r="GTO76" s="63"/>
      <c r="GTP76" s="63"/>
      <c r="GTQ76" s="63"/>
      <c r="GTR76" s="63"/>
      <c r="GTS76" s="63"/>
      <c r="GTT76" s="63"/>
      <c r="GTU76" s="63"/>
      <c r="GTV76" s="63"/>
      <c r="GTW76" s="63"/>
      <c r="GTX76" s="63"/>
      <c r="GTY76" s="63"/>
      <c r="GTZ76" s="63"/>
      <c r="GUA76" s="63"/>
      <c r="GUB76" s="63"/>
      <c r="GUC76" s="63"/>
      <c r="GUD76" s="63"/>
      <c r="GUE76" s="63"/>
      <c r="GUF76" s="63"/>
      <c r="GUG76" s="63"/>
      <c r="GUH76" s="63"/>
      <c r="GUI76" s="63"/>
      <c r="GUJ76" s="63"/>
      <c r="GUK76" s="63"/>
      <c r="GUL76" s="63"/>
      <c r="GUM76" s="63"/>
      <c r="GUN76" s="63"/>
      <c r="GUO76" s="63"/>
      <c r="GUP76" s="63"/>
      <c r="GUQ76" s="63"/>
      <c r="GUR76" s="63"/>
      <c r="GUS76" s="63"/>
      <c r="GUT76" s="63"/>
      <c r="GUU76" s="63"/>
      <c r="GUV76" s="63"/>
      <c r="GUW76" s="63"/>
      <c r="GUX76" s="63"/>
      <c r="GUY76" s="63"/>
      <c r="GUZ76" s="63"/>
      <c r="GVA76" s="63"/>
      <c r="GVB76" s="63"/>
      <c r="GVC76" s="63"/>
      <c r="GVD76" s="63"/>
      <c r="GVE76" s="63"/>
      <c r="GVF76" s="63"/>
      <c r="GVG76" s="63"/>
      <c r="GVH76" s="63"/>
      <c r="GVI76" s="63"/>
      <c r="GVJ76" s="63"/>
      <c r="GVK76" s="63"/>
      <c r="GVL76" s="63"/>
      <c r="GVM76" s="63"/>
      <c r="GVN76" s="63"/>
      <c r="GVO76" s="63"/>
      <c r="GVP76" s="63"/>
      <c r="GVQ76" s="63"/>
      <c r="GVR76" s="63"/>
      <c r="GVS76" s="63"/>
      <c r="GVT76" s="63"/>
      <c r="GVU76" s="63"/>
      <c r="GVV76" s="63"/>
      <c r="GVW76" s="63"/>
      <c r="GVX76" s="63"/>
      <c r="GVY76" s="63"/>
      <c r="GVZ76" s="63"/>
      <c r="GWA76" s="63"/>
      <c r="GWB76" s="63"/>
      <c r="GWC76" s="63"/>
      <c r="GWD76" s="63"/>
      <c r="GWE76" s="63"/>
      <c r="GWF76" s="63"/>
      <c r="GWG76" s="63"/>
      <c r="GWH76" s="63"/>
      <c r="GWI76" s="63"/>
      <c r="GWJ76" s="63"/>
      <c r="GWK76" s="63"/>
      <c r="GWL76" s="63"/>
      <c r="GWM76" s="63"/>
      <c r="GWN76" s="63"/>
      <c r="GWO76" s="63"/>
      <c r="GWP76" s="63"/>
      <c r="GWQ76" s="63"/>
      <c r="GWR76" s="63"/>
      <c r="GWS76" s="63"/>
      <c r="GWT76" s="63"/>
      <c r="GWU76" s="63"/>
      <c r="GWV76" s="63"/>
      <c r="GWW76" s="63"/>
      <c r="GWX76" s="63"/>
      <c r="GWY76" s="63"/>
      <c r="GWZ76" s="63"/>
      <c r="GXA76" s="63"/>
      <c r="GXB76" s="63"/>
      <c r="GXC76" s="63"/>
      <c r="GXD76" s="63"/>
      <c r="GXE76" s="63"/>
      <c r="GXF76" s="63"/>
      <c r="GXG76" s="63"/>
      <c r="GXH76" s="63"/>
      <c r="GXI76" s="63"/>
      <c r="GXJ76" s="63"/>
      <c r="GXK76" s="63"/>
      <c r="GXL76" s="63"/>
      <c r="GXM76" s="63"/>
      <c r="GXN76" s="63"/>
      <c r="GXO76" s="63"/>
      <c r="GXP76" s="63"/>
      <c r="GXQ76" s="63"/>
      <c r="GXR76" s="63"/>
      <c r="GXS76" s="63"/>
      <c r="GXT76" s="63"/>
      <c r="GXU76" s="63"/>
      <c r="GXV76" s="63"/>
      <c r="GXW76" s="63"/>
      <c r="GXX76" s="63"/>
      <c r="GXY76" s="63"/>
      <c r="GXZ76" s="63"/>
      <c r="GYA76" s="63"/>
      <c r="GYB76" s="63"/>
      <c r="GYC76" s="63"/>
      <c r="GYD76" s="63"/>
      <c r="GYE76" s="63"/>
      <c r="GYF76" s="63"/>
      <c r="GYG76" s="63"/>
      <c r="GYH76" s="63"/>
      <c r="GYI76" s="63"/>
      <c r="GYJ76" s="63"/>
      <c r="GYK76" s="63"/>
      <c r="GYL76" s="63"/>
      <c r="GYM76" s="63"/>
      <c r="GYN76" s="63"/>
      <c r="GYO76" s="63"/>
      <c r="GYP76" s="63"/>
      <c r="GYQ76" s="63"/>
      <c r="GYR76" s="63"/>
      <c r="GYS76" s="63"/>
      <c r="GYT76" s="63"/>
      <c r="GYU76" s="63"/>
      <c r="GYV76" s="63"/>
      <c r="GYW76" s="63"/>
      <c r="GYX76" s="63"/>
      <c r="GYY76" s="63"/>
      <c r="GYZ76" s="63"/>
      <c r="GZA76" s="63"/>
      <c r="GZB76" s="63"/>
      <c r="GZC76" s="63"/>
      <c r="GZD76" s="63"/>
      <c r="GZE76" s="63"/>
      <c r="GZF76" s="63"/>
      <c r="GZG76" s="63"/>
      <c r="GZH76" s="63"/>
      <c r="GZI76" s="63"/>
      <c r="GZJ76" s="63"/>
      <c r="GZK76" s="63"/>
      <c r="GZL76" s="63"/>
      <c r="GZM76" s="63"/>
      <c r="GZN76" s="63"/>
      <c r="GZO76" s="63"/>
      <c r="GZP76" s="63"/>
      <c r="GZQ76" s="63"/>
      <c r="GZR76" s="63"/>
      <c r="GZS76" s="63"/>
      <c r="GZT76" s="63"/>
      <c r="GZU76" s="63"/>
      <c r="GZV76" s="63"/>
      <c r="GZW76" s="63"/>
      <c r="GZX76" s="63"/>
      <c r="GZY76" s="63"/>
      <c r="GZZ76" s="63"/>
      <c r="HAA76" s="63"/>
      <c r="HAB76" s="63"/>
      <c r="HAC76" s="63"/>
      <c r="HAD76" s="63"/>
      <c r="HAE76" s="63"/>
      <c r="HAF76" s="63"/>
      <c r="HAG76" s="63"/>
      <c r="HAH76" s="63"/>
      <c r="HAI76" s="63"/>
      <c r="HAJ76" s="63"/>
      <c r="HAK76" s="63"/>
      <c r="HAL76" s="63"/>
      <c r="HAM76" s="63"/>
      <c r="HAN76" s="63"/>
      <c r="HAO76" s="63"/>
      <c r="HAP76" s="63"/>
      <c r="HAQ76" s="63"/>
      <c r="HAR76" s="63"/>
      <c r="HAS76" s="63"/>
      <c r="HAT76" s="63"/>
      <c r="HAU76" s="63"/>
      <c r="HAV76" s="63"/>
      <c r="HAW76" s="63"/>
      <c r="HAX76" s="63"/>
      <c r="HAY76" s="63"/>
      <c r="HAZ76" s="63"/>
      <c r="HBA76" s="63"/>
      <c r="HBB76" s="63"/>
      <c r="HBC76" s="63"/>
      <c r="HBD76" s="63"/>
      <c r="HBE76" s="63"/>
      <c r="HBF76" s="63"/>
      <c r="HBG76" s="63"/>
      <c r="HBH76" s="63"/>
      <c r="HBI76" s="63"/>
      <c r="HBJ76" s="63"/>
      <c r="HBK76" s="63"/>
      <c r="HBL76" s="63"/>
      <c r="HBM76" s="63"/>
      <c r="HBN76" s="63"/>
      <c r="HBO76" s="63"/>
      <c r="HBP76" s="63"/>
      <c r="HBQ76" s="63"/>
      <c r="HBR76" s="63"/>
      <c r="HBS76" s="63"/>
      <c r="HBT76" s="63"/>
      <c r="HBU76" s="63"/>
      <c r="HBV76" s="63"/>
      <c r="HBW76" s="63"/>
      <c r="HBX76" s="63"/>
      <c r="HBY76" s="63"/>
      <c r="HBZ76" s="63"/>
      <c r="HCA76" s="63"/>
      <c r="HCB76" s="63"/>
      <c r="HCC76" s="63"/>
      <c r="HCD76" s="63"/>
      <c r="HCE76" s="63"/>
      <c r="HCF76" s="63"/>
      <c r="HCG76" s="63"/>
      <c r="HCH76" s="63"/>
      <c r="HCI76" s="63"/>
      <c r="HCJ76" s="63"/>
      <c r="HCK76" s="63"/>
      <c r="HCL76" s="63"/>
      <c r="HCM76" s="63"/>
      <c r="HCN76" s="63"/>
      <c r="HCO76" s="63"/>
      <c r="HCP76" s="63"/>
      <c r="HCQ76" s="63"/>
      <c r="HCR76" s="63"/>
      <c r="HCS76" s="63"/>
      <c r="HCT76" s="63"/>
      <c r="HCU76" s="63"/>
      <c r="HCV76" s="63"/>
      <c r="HCW76" s="63"/>
      <c r="HCX76" s="63"/>
      <c r="HCY76" s="63"/>
      <c r="HCZ76" s="63"/>
      <c r="HDA76" s="63"/>
      <c r="HDB76" s="63"/>
      <c r="HDC76" s="63"/>
      <c r="HDD76" s="63"/>
      <c r="HDE76" s="63"/>
      <c r="HDF76" s="63"/>
      <c r="HDG76" s="63"/>
      <c r="HDH76" s="63"/>
      <c r="HDI76" s="63"/>
      <c r="HDJ76" s="63"/>
      <c r="HDK76" s="63"/>
      <c r="HDL76" s="63"/>
      <c r="HDM76" s="63"/>
      <c r="HDN76" s="63"/>
      <c r="HDO76" s="63"/>
      <c r="HDP76" s="63"/>
      <c r="HDQ76" s="63"/>
      <c r="HDR76" s="63"/>
      <c r="HDS76" s="63"/>
      <c r="HDT76" s="63"/>
      <c r="HDU76" s="63"/>
      <c r="HDV76" s="63"/>
      <c r="HDW76" s="63"/>
      <c r="HDX76" s="63"/>
      <c r="HDY76" s="63"/>
      <c r="HDZ76" s="63"/>
      <c r="HEA76" s="63"/>
      <c r="HEB76" s="63"/>
      <c r="HEC76" s="63"/>
      <c r="HED76" s="63"/>
      <c r="HEE76" s="63"/>
      <c r="HEF76" s="63"/>
      <c r="HEG76" s="63"/>
      <c r="HEH76" s="63"/>
      <c r="HEI76" s="63"/>
      <c r="HEJ76" s="63"/>
      <c r="HEK76" s="63"/>
      <c r="HEL76" s="63"/>
      <c r="HEM76" s="63"/>
      <c r="HEN76" s="63"/>
      <c r="HEO76" s="63"/>
      <c r="HEP76" s="63"/>
      <c r="HEQ76" s="63"/>
      <c r="HER76" s="63"/>
      <c r="HES76" s="63"/>
      <c r="HET76" s="63"/>
      <c r="HEU76" s="63"/>
      <c r="HEV76" s="63"/>
      <c r="HEW76" s="63"/>
      <c r="HEX76" s="63"/>
      <c r="HEY76" s="63"/>
      <c r="HEZ76" s="63"/>
      <c r="HFA76" s="63"/>
      <c r="HFB76" s="63"/>
      <c r="HFC76" s="63"/>
      <c r="HFD76" s="63"/>
      <c r="HFE76" s="63"/>
      <c r="HFF76" s="63"/>
      <c r="HFG76" s="63"/>
      <c r="HFH76" s="63"/>
      <c r="HFI76" s="63"/>
      <c r="HFJ76" s="63"/>
      <c r="HFK76" s="63"/>
      <c r="HFL76" s="63"/>
      <c r="HFM76" s="63"/>
      <c r="HFN76" s="63"/>
      <c r="HFO76" s="63"/>
      <c r="HFP76" s="63"/>
      <c r="HFQ76" s="63"/>
      <c r="HFR76" s="63"/>
      <c r="HFS76" s="63"/>
      <c r="HFT76" s="63"/>
      <c r="HFU76" s="63"/>
      <c r="HFV76" s="63"/>
      <c r="HFW76" s="63"/>
      <c r="HFX76" s="63"/>
      <c r="HFY76" s="63"/>
      <c r="HFZ76" s="63"/>
      <c r="HGA76" s="63"/>
      <c r="HGB76" s="63"/>
      <c r="HGC76" s="63"/>
      <c r="HGD76" s="63"/>
      <c r="HGE76" s="63"/>
      <c r="HGF76" s="63"/>
      <c r="HGG76" s="63"/>
      <c r="HGH76" s="63"/>
      <c r="HGI76" s="63"/>
      <c r="HGJ76" s="63"/>
      <c r="HGK76" s="63"/>
      <c r="HGL76" s="63"/>
      <c r="HGM76" s="63"/>
      <c r="HGN76" s="63"/>
      <c r="HGO76" s="63"/>
      <c r="HGP76" s="63"/>
      <c r="HGQ76" s="63"/>
      <c r="HGR76" s="63"/>
      <c r="HGS76" s="63"/>
      <c r="HGT76" s="63"/>
      <c r="HGU76" s="63"/>
      <c r="HGV76" s="63"/>
      <c r="HGW76" s="63"/>
      <c r="HGX76" s="63"/>
      <c r="HGY76" s="63"/>
      <c r="HGZ76" s="63"/>
      <c r="HHA76" s="63"/>
      <c r="HHB76" s="63"/>
      <c r="HHC76" s="63"/>
      <c r="HHD76" s="63"/>
      <c r="HHE76" s="63"/>
      <c r="HHF76" s="63"/>
      <c r="HHG76" s="63"/>
      <c r="HHH76" s="63"/>
      <c r="HHI76" s="63"/>
      <c r="HHJ76" s="63"/>
      <c r="HHK76" s="63"/>
      <c r="HHL76" s="63"/>
      <c r="HHM76" s="63"/>
      <c r="HHN76" s="63"/>
      <c r="HHO76" s="63"/>
      <c r="HHP76" s="63"/>
      <c r="HHQ76" s="63"/>
      <c r="HHR76" s="63"/>
      <c r="HHS76" s="63"/>
      <c r="HHT76" s="63"/>
      <c r="HHU76" s="63"/>
      <c r="HHV76" s="63"/>
      <c r="HHW76" s="63"/>
      <c r="HHX76" s="63"/>
      <c r="HHY76" s="63"/>
      <c r="HHZ76" s="63"/>
      <c r="HIA76" s="63"/>
      <c r="HIB76" s="63"/>
      <c r="HIC76" s="63"/>
      <c r="HID76" s="63"/>
      <c r="HIE76" s="63"/>
      <c r="HIF76" s="63"/>
      <c r="HIG76" s="63"/>
      <c r="HIH76" s="63"/>
      <c r="HII76" s="63"/>
      <c r="HIJ76" s="63"/>
      <c r="HIK76" s="63"/>
      <c r="HIL76" s="63"/>
      <c r="HIM76" s="63"/>
      <c r="HIN76" s="63"/>
      <c r="HIO76" s="63"/>
      <c r="HIP76" s="63"/>
      <c r="HIQ76" s="63"/>
      <c r="HIR76" s="63"/>
      <c r="HIS76" s="63"/>
      <c r="HIT76" s="63"/>
      <c r="HIU76" s="63"/>
      <c r="HIV76" s="63"/>
      <c r="HIW76" s="63"/>
      <c r="HIX76" s="63"/>
      <c r="HIY76" s="63"/>
      <c r="HIZ76" s="63"/>
      <c r="HJA76" s="63"/>
      <c r="HJB76" s="63"/>
      <c r="HJC76" s="63"/>
      <c r="HJD76" s="63"/>
      <c r="HJE76" s="63"/>
      <c r="HJF76" s="63"/>
      <c r="HJG76" s="63"/>
      <c r="HJH76" s="63"/>
      <c r="HJI76" s="63"/>
      <c r="HJJ76" s="63"/>
      <c r="HJK76" s="63"/>
      <c r="HJL76" s="63"/>
      <c r="HJM76" s="63"/>
      <c r="HJN76" s="63"/>
      <c r="HJO76" s="63"/>
      <c r="HJP76" s="63"/>
      <c r="HJQ76" s="63"/>
      <c r="HJR76" s="63"/>
      <c r="HJS76" s="63"/>
      <c r="HJT76" s="63"/>
      <c r="HJU76" s="63"/>
      <c r="HJV76" s="63"/>
      <c r="HJW76" s="63"/>
      <c r="HJX76" s="63"/>
      <c r="HJY76" s="63"/>
      <c r="HJZ76" s="63"/>
      <c r="HKA76" s="63"/>
      <c r="HKB76" s="63"/>
      <c r="HKC76" s="63"/>
      <c r="HKD76" s="63"/>
      <c r="HKE76" s="63"/>
      <c r="HKF76" s="63"/>
      <c r="HKG76" s="63"/>
      <c r="HKH76" s="63"/>
      <c r="HKI76" s="63"/>
      <c r="HKJ76" s="63"/>
      <c r="HKK76" s="63"/>
      <c r="HKL76" s="63"/>
      <c r="HKM76" s="63"/>
      <c r="HKN76" s="63"/>
      <c r="HKO76" s="63"/>
      <c r="HKP76" s="63"/>
      <c r="HKQ76" s="63"/>
      <c r="HKR76" s="63"/>
      <c r="HKS76" s="63"/>
      <c r="HKT76" s="63"/>
      <c r="HKU76" s="63"/>
      <c r="HKV76" s="63"/>
      <c r="HKW76" s="63"/>
      <c r="HKX76" s="63"/>
      <c r="HKY76" s="63"/>
      <c r="HKZ76" s="63"/>
      <c r="HLA76" s="63"/>
      <c r="HLB76" s="63"/>
      <c r="HLC76" s="63"/>
      <c r="HLD76" s="63"/>
      <c r="HLE76" s="63"/>
      <c r="HLF76" s="63"/>
      <c r="HLG76" s="63"/>
      <c r="HLH76" s="63"/>
      <c r="HLI76" s="63"/>
      <c r="HLJ76" s="63"/>
      <c r="HLK76" s="63"/>
      <c r="HLL76" s="63"/>
      <c r="HLM76" s="63"/>
      <c r="HLN76" s="63"/>
      <c r="HLO76" s="63"/>
      <c r="HLP76" s="63"/>
      <c r="HLQ76" s="63"/>
      <c r="HLR76" s="63"/>
      <c r="HLS76" s="63"/>
      <c r="HLT76" s="63"/>
      <c r="HLU76" s="63"/>
      <c r="HLV76" s="63"/>
      <c r="HLW76" s="63"/>
      <c r="HLX76" s="63"/>
      <c r="HLY76" s="63"/>
      <c r="HLZ76" s="63"/>
      <c r="HMA76" s="63"/>
      <c r="HMB76" s="63"/>
      <c r="HMC76" s="63"/>
      <c r="HMD76" s="63"/>
      <c r="HME76" s="63"/>
      <c r="HMF76" s="63"/>
      <c r="HMG76" s="63"/>
      <c r="HMH76" s="63"/>
      <c r="HMI76" s="63"/>
      <c r="HMJ76" s="63"/>
      <c r="HMK76" s="63"/>
      <c r="HML76" s="63"/>
      <c r="HMM76" s="63"/>
      <c r="HMN76" s="63"/>
      <c r="HMO76" s="63"/>
      <c r="HMP76" s="63"/>
      <c r="HMQ76" s="63"/>
      <c r="HMR76" s="63"/>
      <c r="HMS76" s="63"/>
      <c r="HMT76" s="63"/>
      <c r="HMU76" s="63"/>
      <c r="HMV76" s="63"/>
      <c r="HMW76" s="63"/>
      <c r="HMX76" s="63"/>
      <c r="HMY76" s="63"/>
      <c r="HMZ76" s="63"/>
      <c r="HNA76" s="63"/>
      <c r="HNB76" s="63"/>
      <c r="HNC76" s="63"/>
      <c r="HND76" s="63"/>
      <c r="HNE76" s="63"/>
      <c r="HNF76" s="63"/>
      <c r="HNG76" s="63"/>
      <c r="HNH76" s="63"/>
      <c r="HNI76" s="63"/>
      <c r="HNJ76" s="63"/>
      <c r="HNK76" s="63"/>
      <c r="HNL76" s="63"/>
      <c r="HNM76" s="63"/>
      <c r="HNN76" s="63"/>
      <c r="HNO76" s="63"/>
      <c r="HNP76" s="63"/>
      <c r="HNQ76" s="63"/>
      <c r="HNR76" s="63"/>
      <c r="HNS76" s="63"/>
      <c r="HNT76" s="63"/>
      <c r="HNU76" s="63"/>
      <c r="HNV76" s="63"/>
      <c r="HNW76" s="63"/>
      <c r="HNX76" s="63"/>
      <c r="HNY76" s="63"/>
      <c r="HNZ76" s="63"/>
      <c r="HOA76" s="63"/>
      <c r="HOB76" s="63"/>
      <c r="HOC76" s="63"/>
      <c r="HOD76" s="63"/>
      <c r="HOE76" s="63"/>
      <c r="HOF76" s="63"/>
      <c r="HOG76" s="63"/>
      <c r="HOH76" s="63"/>
      <c r="HOI76" s="63"/>
      <c r="HOJ76" s="63"/>
      <c r="HOK76" s="63"/>
      <c r="HOL76" s="63"/>
      <c r="HOM76" s="63"/>
      <c r="HON76" s="63"/>
      <c r="HOO76" s="63"/>
      <c r="HOP76" s="63"/>
      <c r="HOQ76" s="63"/>
      <c r="HOR76" s="63"/>
      <c r="HOS76" s="63"/>
      <c r="HOT76" s="63"/>
      <c r="HOU76" s="63"/>
      <c r="HOV76" s="63"/>
      <c r="HOW76" s="63"/>
      <c r="HOX76" s="63"/>
      <c r="HOY76" s="63"/>
      <c r="HOZ76" s="63"/>
      <c r="HPA76" s="63"/>
      <c r="HPB76" s="63"/>
      <c r="HPC76" s="63"/>
      <c r="HPD76" s="63"/>
      <c r="HPE76" s="63"/>
      <c r="HPF76" s="63"/>
      <c r="HPG76" s="63"/>
      <c r="HPH76" s="63"/>
      <c r="HPI76" s="63"/>
      <c r="HPJ76" s="63"/>
      <c r="HPK76" s="63"/>
      <c r="HPL76" s="63"/>
      <c r="HPM76" s="63"/>
      <c r="HPN76" s="63"/>
      <c r="HPO76" s="63"/>
      <c r="HPP76" s="63"/>
      <c r="HPQ76" s="63"/>
      <c r="HPR76" s="63"/>
      <c r="HPS76" s="63"/>
      <c r="HPT76" s="63"/>
      <c r="HPU76" s="63"/>
      <c r="HPV76" s="63"/>
      <c r="HPW76" s="63"/>
      <c r="HPX76" s="63"/>
      <c r="HPY76" s="63"/>
      <c r="HPZ76" s="63"/>
      <c r="HQA76" s="63"/>
      <c r="HQB76" s="63"/>
      <c r="HQC76" s="63"/>
      <c r="HQD76" s="63"/>
      <c r="HQE76" s="63"/>
      <c r="HQF76" s="63"/>
      <c r="HQG76" s="63"/>
      <c r="HQH76" s="63"/>
      <c r="HQI76" s="63"/>
      <c r="HQJ76" s="63"/>
      <c r="HQK76" s="63"/>
      <c r="HQL76" s="63"/>
      <c r="HQM76" s="63"/>
      <c r="HQN76" s="63"/>
      <c r="HQO76" s="63"/>
      <c r="HQP76" s="63"/>
      <c r="HQQ76" s="63"/>
      <c r="HQR76" s="63"/>
      <c r="HQS76" s="63"/>
      <c r="HQT76" s="63"/>
      <c r="HQU76" s="63"/>
      <c r="HQV76" s="63"/>
      <c r="HQW76" s="63"/>
      <c r="HQX76" s="63"/>
      <c r="HQY76" s="63"/>
      <c r="HQZ76" s="63"/>
      <c r="HRA76" s="63"/>
      <c r="HRB76" s="63"/>
      <c r="HRC76" s="63"/>
      <c r="HRD76" s="63"/>
      <c r="HRE76" s="63"/>
      <c r="HRF76" s="63"/>
      <c r="HRG76" s="63"/>
      <c r="HRH76" s="63"/>
      <c r="HRI76" s="63"/>
      <c r="HRJ76" s="63"/>
      <c r="HRK76" s="63"/>
      <c r="HRL76" s="63"/>
      <c r="HRM76" s="63"/>
      <c r="HRN76" s="63"/>
      <c r="HRO76" s="63"/>
      <c r="HRP76" s="63"/>
      <c r="HRQ76" s="63"/>
      <c r="HRR76" s="63"/>
      <c r="HRS76" s="63"/>
      <c r="HRT76" s="63"/>
      <c r="HRU76" s="63"/>
      <c r="HRV76" s="63"/>
      <c r="HRW76" s="63"/>
      <c r="HRX76" s="63"/>
      <c r="HRY76" s="63"/>
      <c r="HRZ76" s="63"/>
      <c r="HSA76" s="63"/>
      <c r="HSB76" s="63"/>
      <c r="HSC76" s="63"/>
      <c r="HSD76" s="63"/>
      <c r="HSE76" s="63"/>
      <c r="HSF76" s="63"/>
      <c r="HSG76" s="63"/>
      <c r="HSH76" s="63"/>
      <c r="HSI76" s="63"/>
      <c r="HSJ76" s="63"/>
      <c r="HSK76" s="63"/>
      <c r="HSL76" s="63"/>
      <c r="HSM76" s="63"/>
      <c r="HSN76" s="63"/>
      <c r="HSO76" s="63"/>
      <c r="HSP76" s="63"/>
      <c r="HSQ76" s="63"/>
      <c r="HSR76" s="63"/>
      <c r="HSS76" s="63"/>
      <c r="HST76" s="63"/>
      <c r="HSU76" s="63"/>
      <c r="HSV76" s="63"/>
      <c r="HSW76" s="63"/>
      <c r="HSX76" s="63"/>
      <c r="HSY76" s="63"/>
      <c r="HSZ76" s="63"/>
      <c r="HTA76" s="63"/>
      <c r="HTB76" s="63"/>
      <c r="HTC76" s="63"/>
      <c r="HTD76" s="63"/>
      <c r="HTE76" s="63"/>
      <c r="HTF76" s="63"/>
      <c r="HTG76" s="63"/>
      <c r="HTH76" s="63"/>
      <c r="HTI76" s="63"/>
      <c r="HTJ76" s="63"/>
      <c r="HTK76" s="63"/>
      <c r="HTL76" s="63"/>
      <c r="HTM76" s="63"/>
      <c r="HTN76" s="63"/>
      <c r="HTO76" s="63"/>
      <c r="HTP76" s="63"/>
      <c r="HTQ76" s="63"/>
      <c r="HTR76" s="63"/>
      <c r="HTS76" s="63"/>
      <c r="HTT76" s="63"/>
      <c r="HTU76" s="63"/>
      <c r="HTV76" s="63"/>
      <c r="HTW76" s="63"/>
      <c r="HTX76" s="63"/>
      <c r="HTY76" s="63"/>
      <c r="HTZ76" s="63"/>
      <c r="HUA76" s="63"/>
      <c r="HUB76" s="63"/>
      <c r="HUC76" s="63"/>
      <c r="HUD76" s="63"/>
      <c r="HUE76" s="63"/>
      <c r="HUF76" s="63"/>
      <c r="HUG76" s="63"/>
      <c r="HUH76" s="63"/>
      <c r="HUI76" s="63"/>
      <c r="HUJ76" s="63"/>
      <c r="HUK76" s="63"/>
      <c r="HUL76" s="63"/>
      <c r="HUM76" s="63"/>
      <c r="HUN76" s="63"/>
      <c r="HUO76" s="63"/>
      <c r="HUP76" s="63"/>
      <c r="HUQ76" s="63"/>
      <c r="HUR76" s="63"/>
      <c r="HUS76" s="63"/>
      <c r="HUT76" s="63"/>
      <c r="HUU76" s="63"/>
      <c r="HUV76" s="63"/>
      <c r="HUW76" s="63"/>
      <c r="HUX76" s="63"/>
      <c r="HUY76" s="63"/>
      <c r="HUZ76" s="63"/>
      <c r="HVA76" s="63"/>
      <c r="HVB76" s="63"/>
      <c r="HVC76" s="63"/>
      <c r="HVD76" s="63"/>
      <c r="HVE76" s="63"/>
      <c r="HVF76" s="63"/>
      <c r="HVG76" s="63"/>
      <c r="HVH76" s="63"/>
      <c r="HVI76" s="63"/>
      <c r="HVJ76" s="63"/>
      <c r="HVK76" s="63"/>
      <c r="HVL76" s="63"/>
      <c r="HVM76" s="63"/>
      <c r="HVN76" s="63"/>
      <c r="HVO76" s="63"/>
      <c r="HVP76" s="63"/>
      <c r="HVQ76" s="63"/>
      <c r="HVR76" s="63"/>
      <c r="HVS76" s="63"/>
      <c r="HVT76" s="63"/>
      <c r="HVU76" s="63"/>
      <c r="HVV76" s="63"/>
      <c r="HVW76" s="63"/>
      <c r="HVX76" s="63"/>
      <c r="HVY76" s="63"/>
      <c r="HVZ76" s="63"/>
      <c r="HWA76" s="63"/>
      <c r="HWB76" s="63"/>
      <c r="HWC76" s="63"/>
      <c r="HWD76" s="63"/>
      <c r="HWE76" s="63"/>
      <c r="HWF76" s="63"/>
      <c r="HWG76" s="63"/>
      <c r="HWH76" s="63"/>
      <c r="HWI76" s="63"/>
      <c r="HWJ76" s="63"/>
      <c r="HWK76" s="63"/>
      <c r="HWL76" s="63"/>
      <c r="HWM76" s="63"/>
      <c r="HWN76" s="63"/>
      <c r="HWO76" s="63"/>
      <c r="HWP76" s="63"/>
      <c r="HWQ76" s="63"/>
      <c r="HWR76" s="63"/>
      <c r="HWS76" s="63"/>
      <c r="HWT76" s="63"/>
      <c r="HWU76" s="63"/>
      <c r="HWV76" s="63"/>
      <c r="HWW76" s="63"/>
      <c r="HWX76" s="63"/>
      <c r="HWY76" s="63"/>
      <c r="HWZ76" s="63"/>
      <c r="HXA76" s="63"/>
      <c r="HXB76" s="63"/>
      <c r="HXC76" s="63"/>
      <c r="HXD76" s="63"/>
      <c r="HXE76" s="63"/>
      <c r="HXF76" s="63"/>
      <c r="HXG76" s="63"/>
      <c r="HXH76" s="63"/>
      <c r="HXI76" s="63"/>
      <c r="HXJ76" s="63"/>
      <c r="HXK76" s="63"/>
      <c r="HXL76" s="63"/>
      <c r="HXM76" s="63"/>
      <c r="HXN76" s="63"/>
      <c r="HXO76" s="63"/>
      <c r="HXP76" s="63"/>
      <c r="HXQ76" s="63"/>
      <c r="HXR76" s="63"/>
      <c r="HXS76" s="63"/>
      <c r="HXT76" s="63"/>
      <c r="HXU76" s="63"/>
      <c r="HXV76" s="63"/>
      <c r="HXW76" s="63"/>
      <c r="HXX76" s="63"/>
      <c r="HXY76" s="63"/>
      <c r="HXZ76" s="63"/>
      <c r="HYA76" s="63"/>
      <c r="HYB76" s="63"/>
      <c r="HYC76" s="63"/>
      <c r="HYD76" s="63"/>
      <c r="HYE76" s="63"/>
      <c r="HYF76" s="63"/>
      <c r="HYG76" s="63"/>
      <c r="HYH76" s="63"/>
      <c r="HYI76" s="63"/>
      <c r="HYJ76" s="63"/>
      <c r="HYK76" s="63"/>
      <c r="HYL76" s="63"/>
      <c r="HYM76" s="63"/>
      <c r="HYN76" s="63"/>
      <c r="HYO76" s="63"/>
      <c r="HYP76" s="63"/>
      <c r="HYQ76" s="63"/>
      <c r="HYR76" s="63"/>
      <c r="HYS76" s="63"/>
      <c r="HYT76" s="63"/>
      <c r="HYU76" s="63"/>
      <c r="HYV76" s="63"/>
      <c r="HYW76" s="63"/>
      <c r="HYX76" s="63"/>
      <c r="HYY76" s="63"/>
      <c r="HYZ76" s="63"/>
      <c r="HZA76" s="63"/>
      <c r="HZB76" s="63"/>
      <c r="HZC76" s="63"/>
      <c r="HZD76" s="63"/>
      <c r="HZE76" s="63"/>
      <c r="HZF76" s="63"/>
      <c r="HZG76" s="63"/>
      <c r="HZH76" s="63"/>
      <c r="HZI76" s="63"/>
      <c r="HZJ76" s="63"/>
      <c r="HZK76" s="63"/>
      <c r="HZL76" s="63"/>
      <c r="HZM76" s="63"/>
      <c r="HZN76" s="63"/>
      <c r="HZO76" s="63"/>
      <c r="HZP76" s="63"/>
      <c r="HZQ76" s="63"/>
      <c r="HZR76" s="63"/>
      <c r="HZS76" s="63"/>
      <c r="HZT76" s="63"/>
      <c r="HZU76" s="63"/>
      <c r="HZV76" s="63"/>
      <c r="HZW76" s="63"/>
      <c r="HZX76" s="63"/>
      <c r="HZY76" s="63"/>
      <c r="HZZ76" s="63"/>
      <c r="IAA76" s="63"/>
      <c r="IAB76" s="63"/>
      <c r="IAC76" s="63"/>
      <c r="IAD76" s="63"/>
      <c r="IAE76" s="63"/>
      <c r="IAF76" s="63"/>
      <c r="IAG76" s="63"/>
      <c r="IAH76" s="63"/>
      <c r="IAI76" s="63"/>
      <c r="IAJ76" s="63"/>
      <c r="IAK76" s="63"/>
      <c r="IAL76" s="63"/>
      <c r="IAM76" s="63"/>
      <c r="IAN76" s="63"/>
      <c r="IAO76" s="63"/>
      <c r="IAP76" s="63"/>
      <c r="IAQ76" s="63"/>
      <c r="IAR76" s="63"/>
      <c r="IAS76" s="63"/>
      <c r="IAT76" s="63"/>
      <c r="IAU76" s="63"/>
      <c r="IAV76" s="63"/>
      <c r="IAW76" s="63"/>
      <c r="IAX76" s="63"/>
      <c r="IAY76" s="63"/>
      <c r="IAZ76" s="63"/>
      <c r="IBA76" s="63"/>
      <c r="IBB76" s="63"/>
      <c r="IBC76" s="63"/>
      <c r="IBD76" s="63"/>
      <c r="IBE76" s="63"/>
      <c r="IBF76" s="63"/>
      <c r="IBG76" s="63"/>
      <c r="IBH76" s="63"/>
      <c r="IBI76" s="63"/>
      <c r="IBJ76" s="63"/>
      <c r="IBK76" s="63"/>
      <c r="IBL76" s="63"/>
      <c r="IBM76" s="63"/>
      <c r="IBN76" s="63"/>
      <c r="IBO76" s="63"/>
      <c r="IBP76" s="63"/>
      <c r="IBQ76" s="63"/>
      <c r="IBR76" s="63"/>
      <c r="IBS76" s="63"/>
      <c r="IBT76" s="63"/>
      <c r="IBU76" s="63"/>
      <c r="IBV76" s="63"/>
      <c r="IBW76" s="63"/>
      <c r="IBX76" s="63"/>
      <c r="IBY76" s="63"/>
      <c r="IBZ76" s="63"/>
      <c r="ICA76" s="63"/>
      <c r="ICB76" s="63"/>
      <c r="ICC76" s="63"/>
      <c r="ICD76" s="63"/>
      <c r="ICE76" s="63"/>
      <c r="ICF76" s="63"/>
      <c r="ICG76" s="63"/>
      <c r="ICH76" s="63"/>
      <c r="ICI76" s="63"/>
      <c r="ICJ76" s="63"/>
      <c r="ICK76" s="63"/>
      <c r="ICL76" s="63"/>
      <c r="ICM76" s="63"/>
      <c r="ICN76" s="63"/>
      <c r="ICO76" s="63"/>
      <c r="ICP76" s="63"/>
      <c r="ICQ76" s="63"/>
      <c r="ICR76" s="63"/>
      <c r="ICS76" s="63"/>
      <c r="ICT76" s="63"/>
      <c r="ICU76" s="63"/>
      <c r="ICV76" s="63"/>
      <c r="ICW76" s="63"/>
      <c r="ICX76" s="63"/>
      <c r="ICY76" s="63"/>
      <c r="ICZ76" s="63"/>
      <c r="IDA76" s="63"/>
      <c r="IDB76" s="63"/>
      <c r="IDC76" s="63"/>
      <c r="IDD76" s="63"/>
      <c r="IDE76" s="63"/>
      <c r="IDF76" s="63"/>
      <c r="IDG76" s="63"/>
      <c r="IDH76" s="63"/>
      <c r="IDI76" s="63"/>
      <c r="IDJ76" s="63"/>
      <c r="IDK76" s="63"/>
      <c r="IDL76" s="63"/>
      <c r="IDM76" s="63"/>
      <c r="IDN76" s="63"/>
      <c r="IDO76" s="63"/>
      <c r="IDP76" s="63"/>
      <c r="IDQ76" s="63"/>
      <c r="IDR76" s="63"/>
      <c r="IDS76" s="63"/>
      <c r="IDT76" s="63"/>
      <c r="IDU76" s="63"/>
      <c r="IDV76" s="63"/>
      <c r="IDW76" s="63"/>
      <c r="IDX76" s="63"/>
      <c r="IDY76" s="63"/>
      <c r="IDZ76" s="63"/>
      <c r="IEA76" s="63"/>
      <c r="IEB76" s="63"/>
      <c r="IEC76" s="63"/>
      <c r="IED76" s="63"/>
      <c r="IEE76" s="63"/>
      <c r="IEF76" s="63"/>
      <c r="IEG76" s="63"/>
      <c r="IEH76" s="63"/>
      <c r="IEI76" s="63"/>
      <c r="IEJ76" s="63"/>
      <c r="IEK76" s="63"/>
      <c r="IEL76" s="63"/>
      <c r="IEM76" s="63"/>
      <c r="IEN76" s="63"/>
      <c r="IEO76" s="63"/>
      <c r="IEP76" s="63"/>
      <c r="IEQ76" s="63"/>
      <c r="IER76" s="63"/>
      <c r="IES76" s="63"/>
      <c r="IET76" s="63"/>
      <c r="IEU76" s="63"/>
      <c r="IEV76" s="63"/>
      <c r="IEW76" s="63"/>
      <c r="IEX76" s="63"/>
      <c r="IEY76" s="63"/>
      <c r="IEZ76" s="63"/>
      <c r="IFA76" s="63"/>
      <c r="IFB76" s="63"/>
      <c r="IFC76" s="63"/>
      <c r="IFD76" s="63"/>
      <c r="IFE76" s="63"/>
      <c r="IFF76" s="63"/>
      <c r="IFG76" s="63"/>
      <c r="IFH76" s="63"/>
      <c r="IFI76" s="63"/>
      <c r="IFJ76" s="63"/>
      <c r="IFK76" s="63"/>
      <c r="IFL76" s="63"/>
      <c r="IFM76" s="63"/>
      <c r="IFN76" s="63"/>
      <c r="IFO76" s="63"/>
      <c r="IFP76" s="63"/>
      <c r="IFQ76" s="63"/>
      <c r="IFR76" s="63"/>
      <c r="IFS76" s="63"/>
      <c r="IFT76" s="63"/>
      <c r="IFU76" s="63"/>
      <c r="IFV76" s="63"/>
      <c r="IFW76" s="63"/>
      <c r="IFX76" s="63"/>
      <c r="IFY76" s="63"/>
      <c r="IFZ76" s="63"/>
      <c r="IGA76" s="63"/>
      <c r="IGB76" s="63"/>
      <c r="IGC76" s="63"/>
      <c r="IGD76" s="63"/>
      <c r="IGE76" s="63"/>
      <c r="IGF76" s="63"/>
      <c r="IGG76" s="63"/>
      <c r="IGH76" s="63"/>
      <c r="IGI76" s="63"/>
      <c r="IGJ76" s="63"/>
      <c r="IGK76" s="63"/>
      <c r="IGL76" s="63"/>
      <c r="IGM76" s="63"/>
      <c r="IGN76" s="63"/>
      <c r="IGO76" s="63"/>
      <c r="IGP76" s="63"/>
      <c r="IGQ76" s="63"/>
      <c r="IGR76" s="63"/>
      <c r="IGS76" s="63"/>
      <c r="IGT76" s="63"/>
      <c r="IGU76" s="63"/>
      <c r="IGV76" s="63"/>
      <c r="IGW76" s="63"/>
      <c r="IGX76" s="63"/>
      <c r="IGY76" s="63"/>
      <c r="IGZ76" s="63"/>
      <c r="IHA76" s="63"/>
      <c r="IHB76" s="63"/>
      <c r="IHC76" s="63"/>
      <c r="IHD76" s="63"/>
      <c r="IHE76" s="63"/>
      <c r="IHF76" s="63"/>
      <c r="IHG76" s="63"/>
      <c r="IHH76" s="63"/>
      <c r="IHI76" s="63"/>
      <c r="IHJ76" s="63"/>
      <c r="IHK76" s="63"/>
      <c r="IHL76" s="63"/>
      <c r="IHM76" s="63"/>
      <c r="IHN76" s="63"/>
      <c r="IHO76" s="63"/>
      <c r="IHP76" s="63"/>
      <c r="IHQ76" s="63"/>
      <c r="IHR76" s="63"/>
      <c r="IHS76" s="63"/>
      <c r="IHT76" s="63"/>
      <c r="IHU76" s="63"/>
      <c r="IHV76" s="63"/>
      <c r="IHW76" s="63"/>
      <c r="IHX76" s="63"/>
      <c r="IHY76" s="63"/>
      <c r="IHZ76" s="63"/>
      <c r="IIA76" s="63"/>
      <c r="IIB76" s="63"/>
      <c r="IIC76" s="63"/>
      <c r="IID76" s="63"/>
      <c r="IIE76" s="63"/>
      <c r="IIF76" s="63"/>
      <c r="IIG76" s="63"/>
      <c r="IIH76" s="63"/>
      <c r="III76" s="63"/>
      <c r="IIJ76" s="63"/>
      <c r="IIK76" s="63"/>
      <c r="IIL76" s="63"/>
      <c r="IIM76" s="63"/>
      <c r="IIN76" s="63"/>
      <c r="IIO76" s="63"/>
      <c r="IIP76" s="63"/>
      <c r="IIQ76" s="63"/>
      <c r="IIR76" s="63"/>
      <c r="IIS76" s="63"/>
      <c r="IIT76" s="63"/>
      <c r="IIU76" s="63"/>
      <c r="IIV76" s="63"/>
      <c r="IIW76" s="63"/>
      <c r="IIX76" s="63"/>
      <c r="IIY76" s="63"/>
      <c r="IIZ76" s="63"/>
      <c r="IJA76" s="63"/>
      <c r="IJB76" s="63"/>
      <c r="IJC76" s="63"/>
      <c r="IJD76" s="63"/>
      <c r="IJE76" s="63"/>
      <c r="IJF76" s="63"/>
      <c r="IJG76" s="63"/>
      <c r="IJH76" s="63"/>
      <c r="IJI76" s="63"/>
      <c r="IJJ76" s="63"/>
      <c r="IJK76" s="63"/>
      <c r="IJL76" s="63"/>
      <c r="IJM76" s="63"/>
      <c r="IJN76" s="63"/>
      <c r="IJO76" s="63"/>
      <c r="IJP76" s="63"/>
      <c r="IJQ76" s="63"/>
      <c r="IJR76" s="63"/>
      <c r="IJS76" s="63"/>
      <c r="IJT76" s="63"/>
      <c r="IJU76" s="63"/>
      <c r="IJV76" s="63"/>
      <c r="IJW76" s="63"/>
      <c r="IJX76" s="63"/>
      <c r="IJY76" s="63"/>
      <c r="IJZ76" s="63"/>
      <c r="IKA76" s="63"/>
      <c r="IKB76" s="63"/>
      <c r="IKC76" s="63"/>
      <c r="IKD76" s="63"/>
      <c r="IKE76" s="63"/>
      <c r="IKF76" s="63"/>
      <c r="IKG76" s="63"/>
      <c r="IKH76" s="63"/>
      <c r="IKI76" s="63"/>
      <c r="IKJ76" s="63"/>
      <c r="IKK76" s="63"/>
      <c r="IKL76" s="63"/>
      <c r="IKM76" s="63"/>
      <c r="IKN76" s="63"/>
      <c r="IKO76" s="63"/>
      <c r="IKP76" s="63"/>
      <c r="IKQ76" s="63"/>
      <c r="IKR76" s="63"/>
      <c r="IKS76" s="63"/>
      <c r="IKT76" s="63"/>
      <c r="IKU76" s="63"/>
      <c r="IKV76" s="63"/>
      <c r="IKW76" s="63"/>
      <c r="IKX76" s="63"/>
      <c r="IKY76" s="63"/>
      <c r="IKZ76" s="63"/>
      <c r="ILA76" s="63"/>
      <c r="ILB76" s="63"/>
      <c r="ILC76" s="63"/>
      <c r="ILD76" s="63"/>
      <c r="ILE76" s="63"/>
      <c r="ILF76" s="63"/>
      <c r="ILG76" s="63"/>
      <c r="ILH76" s="63"/>
      <c r="ILI76" s="63"/>
      <c r="ILJ76" s="63"/>
      <c r="ILK76" s="63"/>
      <c r="ILL76" s="63"/>
      <c r="ILM76" s="63"/>
      <c r="ILN76" s="63"/>
      <c r="ILO76" s="63"/>
      <c r="ILP76" s="63"/>
      <c r="ILQ76" s="63"/>
      <c r="ILR76" s="63"/>
      <c r="ILS76" s="63"/>
      <c r="ILT76" s="63"/>
      <c r="ILU76" s="63"/>
      <c r="ILV76" s="63"/>
      <c r="ILW76" s="63"/>
      <c r="ILX76" s="63"/>
      <c r="ILY76" s="63"/>
      <c r="ILZ76" s="63"/>
      <c r="IMA76" s="63"/>
      <c r="IMB76" s="63"/>
      <c r="IMC76" s="63"/>
      <c r="IMD76" s="63"/>
      <c r="IME76" s="63"/>
      <c r="IMF76" s="63"/>
      <c r="IMG76" s="63"/>
      <c r="IMH76" s="63"/>
      <c r="IMI76" s="63"/>
      <c r="IMJ76" s="63"/>
      <c r="IMK76" s="63"/>
      <c r="IML76" s="63"/>
      <c r="IMM76" s="63"/>
      <c r="IMN76" s="63"/>
      <c r="IMO76" s="63"/>
      <c r="IMP76" s="63"/>
      <c r="IMQ76" s="63"/>
      <c r="IMR76" s="63"/>
      <c r="IMS76" s="63"/>
      <c r="IMT76" s="63"/>
      <c r="IMU76" s="63"/>
      <c r="IMV76" s="63"/>
      <c r="IMW76" s="63"/>
      <c r="IMX76" s="63"/>
      <c r="IMY76" s="63"/>
      <c r="IMZ76" s="63"/>
      <c r="INA76" s="63"/>
      <c r="INB76" s="63"/>
      <c r="INC76" s="63"/>
      <c r="IND76" s="63"/>
      <c r="INE76" s="63"/>
      <c r="INF76" s="63"/>
      <c r="ING76" s="63"/>
      <c r="INH76" s="63"/>
      <c r="INI76" s="63"/>
      <c r="INJ76" s="63"/>
      <c r="INK76" s="63"/>
      <c r="INL76" s="63"/>
      <c r="INM76" s="63"/>
      <c r="INN76" s="63"/>
      <c r="INO76" s="63"/>
      <c r="INP76" s="63"/>
      <c r="INQ76" s="63"/>
      <c r="INR76" s="63"/>
      <c r="INS76" s="63"/>
      <c r="INT76" s="63"/>
      <c r="INU76" s="63"/>
      <c r="INV76" s="63"/>
      <c r="INW76" s="63"/>
      <c r="INX76" s="63"/>
      <c r="INY76" s="63"/>
      <c r="INZ76" s="63"/>
      <c r="IOA76" s="63"/>
      <c r="IOB76" s="63"/>
      <c r="IOC76" s="63"/>
      <c r="IOD76" s="63"/>
      <c r="IOE76" s="63"/>
      <c r="IOF76" s="63"/>
      <c r="IOG76" s="63"/>
      <c r="IOH76" s="63"/>
      <c r="IOI76" s="63"/>
      <c r="IOJ76" s="63"/>
      <c r="IOK76" s="63"/>
      <c r="IOL76" s="63"/>
      <c r="IOM76" s="63"/>
      <c r="ION76" s="63"/>
      <c r="IOO76" s="63"/>
      <c r="IOP76" s="63"/>
      <c r="IOQ76" s="63"/>
      <c r="IOR76" s="63"/>
      <c r="IOS76" s="63"/>
      <c r="IOT76" s="63"/>
      <c r="IOU76" s="63"/>
      <c r="IOV76" s="63"/>
      <c r="IOW76" s="63"/>
      <c r="IOX76" s="63"/>
      <c r="IOY76" s="63"/>
      <c r="IOZ76" s="63"/>
      <c r="IPA76" s="63"/>
      <c r="IPB76" s="63"/>
      <c r="IPC76" s="63"/>
      <c r="IPD76" s="63"/>
      <c r="IPE76" s="63"/>
      <c r="IPF76" s="63"/>
      <c r="IPG76" s="63"/>
      <c r="IPH76" s="63"/>
      <c r="IPI76" s="63"/>
      <c r="IPJ76" s="63"/>
      <c r="IPK76" s="63"/>
      <c r="IPL76" s="63"/>
      <c r="IPM76" s="63"/>
      <c r="IPN76" s="63"/>
      <c r="IPO76" s="63"/>
      <c r="IPP76" s="63"/>
      <c r="IPQ76" s="63"/>
      <c r="IPR76" s="63"/>
      <c r="IPS76" s="63"/>
      <c r="IPT76" s="63"/>
      <c r="IPU76" s="63"/>
      <c r="IPV76" s="63"/>
      <c r="IPW76" s="63"/>
      <c r="IPX76" s="63"/>
      <c r="IPY76" s="63"/>
      <c r="IPZ76" s="63"/>
      <c r="IQA76" s="63"/>
      <c r="IQB76" s="63"/>
      <c r="IQC76" s="63"/>
      <c r="IQD76" s="63"/>
      <c r="IQE76" s="63"/>
      <c r="IQF76" s="63"/>
      <c r="IQG76" s="63"/>
      <c r="IQH76" s="63"/>
      <c r="IQI76" s="63"/>
      <c r="IQJ76" s="63"/>
      <c r="IQK76" s="63"/>
      <c r="IQL76" s="63"/>
      <c r="IQM76" s="63"/>
      <c r="IQN76" s="63"/>
      <c r="IQO76" s="63"/>
      <c r="IQP76" s="63"/>
      <c r="IQQ76" s="63"/>
      <c r="IQR76" s="63"/>
      <c r="IQS76" s="63"/>
      <c r="IQT76" s="63"/>
      <c r="IQU76" s="63"/>
      <c r="IQV76" s="63"/>
      <c r="IQW76" s="63"/>
      <c r="IQX76" s="63"/>
      <c r="IQY76" s="63"/>
      <c r="IQZ76" s="63"/>
      <c r="IRA76" s="63"/>
      <c r="IRB76" s="63"/>
      <c r="IRC76" s="63"/>
      <c r="IRD76" s="63"/>
      <c r="IRE76" s="63"/>
      <c r="IRF76" s="63"/>
      <c r="IRG76" s="63"/>
      <c r="IRH76" s="63"/>
      <c r="IRI76" s="63"/>
      <c r="IRJ76" s="63"/>
      <c r="IRK76" s="63"/>
      <c r="IRL76" s="63"/>
      <c r="IRM76" s="63"/>
      <c r="IRN76" s="63"/>
      <c r="IRO76" s="63"/>
      <c r="IRP76" s="63"/>
      <c r="IRQ76" s="63"/>
      <c r="IRR76" s="63"/>
      <c r="IRS76" s="63"/>
      <c r="IRT76" s="63"/>
      <c r="IRU76" s="63"/>
      <c r="IRV76" s="63"/>
      <c r="IRW76" s="63"/>
      <c r="IRX76" s="63"/>
      <c r="IRY76" s="63"/>
      <c r="IRZ76" s="63"/>
      <c r="ISA76" s="63"/>
      <c r="ISB76" s="63"/>
      <c r="ISC76" s="63"/>
      <c r="ISD76" s="63"/>
      <c r="ISE76" s="63"/>
      <c r="ISF76" s="63"/>
      <c r="ISG76" s="63"/>
      <c r="ISH76" s="63"/>
      <c r="ISI76" s="63"/>
      <c r="ISJ76" s="63"/>
      <c r="ISK76" s="63"/>
      <c r="ISL76" s="63"/>
      <c r="ISM76" s="63"/>
      <c r="ISN76" s="63"/>
      <c r="ISO76" s="63"/>
      <c r="ISP76" s="63"/>
      <c r="ISQ76" s="63"/>
      <c r="ISR76" s="63"/>
      <c r="ISS76" s="63"/>
      <c r="IST76" s="63"/>
      <c r="ISU76" s="63"/>
      <c r="ISV76" s="63"/>
      <c r="ISW76" s="63"/>
      <c r="ISX76" s="63"/>
      <c r="ISY76" s="63"/>
      <c r="ISZ76" s="63"/>
      <c r="ITA76" s="63"/>
      <c r="ITB76" s="63"/>
      <c r="ITC76" s="63"/>
      <c r="ITD76" s="63"/>
      <c r="ITE76" s="63"/>
      <c r="ITF76" s="63"/>
      <c r="ITG76" s="63"/>
      <c r="ITH76" s="63"/>
      <c r="ITI76" s="63"/>
      <c r="ITJ76" s="63"/>
      <c r="ITK76" s="63"/>
      <c r="ITL76" s="63"/>
      <c r="ITM76" s="63"/>
      <c r="ITN76" s="63"/>
      <c r="ITO76" s="63"/>
      <c r="ITP76" s="63"/>
      <c r="ITQ76" s="63"/>
      <c r="ITR76" s="63"/>
      <c r="ITS76" s="63"/>
      <c r="ITT76" s="63"/>
      <c r="ITU76" s="63"/>
      <c r="ITV76" s="63"/>
      <c r="ITW76" s="63"/>
      <c r="ITX76" s="63"/>
      <c r="ITY76" s="63"/>
      <c r="ITZ76" s="63"/>
      <c r="IUA76" s="63"/>
      <c r="IUB76" s="63"/>
      <c r="IUC76" s="63"/>
      <c r="IUD76" s="63"/>
      <c r="IUE76" s="63"/>
      <c r="IUF76" s="63"/>
      <c r="IUG76" s="63"/>
      <c r="IUH76" s="63"/>
      <c r="IUI76" s="63"/>
      <c r="IUJ76" s="63"/>
      <c r="IUK76" s="63"/>
      <c r="IUL76" s="63"/>
      <c r="IUM76" s="63"/>
      <c r="IUN76" s="63"/>
      <c r="IUO76" s="63"/>
      <c r="IUP76" s="63"/>
      <c r="IUQ76" s="63"/>
      <c r="IUR76" s="63"/>
      <c r="IUS76" s="63"/>
      <c r="IUT76" s="63"/>
      <c r="IUU76" s="63"/>
      <c r="IUV76" s="63"/>
      <c r="IUW76" s="63"/>
      <c r="IUX76" s="63"/>
      <c r="IUY76" s="63"/>
      <c r="IUZ76" s="63"/>
      <c r="IVA76" s="63"/>
      <c r="IVB76" s="63"/>
      <c r="IVC76" s="63"/>
      <c r="IVD76" s="63"/>
      <c r="IVE76" s="63"/>
      <c r="IVF76" s="63"/>
      <c r="IVG76" s="63"/>
      <c r="IVH76" s="63"/>
      <c r="IVI76" s="63"/>
      <c r="IVJ76" s="63"/>
      <c r="IVK76" s="63"/>
      <c r="IVL76" s="63"/>
      <c r="IVM76" s="63"/>
      <c r="IVN76" s="63"/>
      <c r="IVO76" s="63"/>
      <c r="IVP76" s="63"/>
      <c r="IVQ76" s="63"/>
      <c r="IVR76" s="63"/>
      <c r="IVS76" s="63"/>
      <c r="IVT76" s="63"/>
      <c r="IVU76" s="63"/>
      <c r="IVV76" s="63"/>
      <c r="IVW76" s="63"/>
      <c r="IVX76" s="63"/>
      <c r="IVY76" s="63"/>
      <c r="IVZ76" s="63"/>
      <c r="IWA76" s="63"/>
      <c r="IWB76" s="63"/>
      <c r="IWC76" s="63"/>
      <c r="IWD76" s="63"/>
      <c r="IWE76" s="63"/>
      <c r="IWF76" s="63"/>
      <c r="IWG76" s="63"/>
      <c r="IWH76" s="63"/>
      <c r="IWI76" s="63"/>
      <c r="IWJ76" s="63"/>
      <c r="IWK76" s="63"/>
      <c r="IWL76" s="63"/>
      <c r="IWM76" s="63"/>
      <c r="IWN76" s="63"/>
      <c r="IWO76" s="63"/>
      <c r="IWP76" s="63"/>
      <c r="IWQ76" s="63"/>
      <c r="IWR76" s="63"/>
      <c r="IWS76" s="63"/>
      <c r="IWT76" s="63"/>
      <c r="IWU76" s="63"/>
      <c r="IWV76" s="63"/>
      <c r="IWW76" s="63"/>
      <c r="IWX76" s="63"/>
      <c r="IWY76" s="63"/>
      <c r="IWZ76" s="63"/>
      <c r="IXA76" s="63"/>
      <c r="IXB76" s="63"/>
      <c r="IXC76" s="63"/>
      <c r="IXD76" s="63"/>
      <c r="IXE76" s="63"/>
      <c r="IXF76" s="63"/>
      <c r="IXG76" s="63"/>
      <c r="IXH76" s="63"/>
      <c r="IXI76" s="63"/>
      <c r="IXJ76" s="63"/>
      <c r="IXK76" s="63"/>
      <c r="IXL76" s="63"/>
      <c r="IXM76" s="63"/>
      <c r="IXN76" s="63"/>
      <c r="IXO76" s="63"/>
      <c r="IXP76" s="63"/>
      <c r="IXQ76" s="63"/>
      <c r="IXR76" s="63"/>
      <c r="IXS76" s="63"/>
      <c r="IXT76" s="63"/>
      <c r="IXU76" s="63"/>
      <c r="IXV76" s="63"/>
      <c r="IXW76" s="63"/>
      <c r="IXX76" s="63"/>
      <c r="IXY76" s="63"/>
      <c r="IXZ76" s="63"/>
      <c r="IYA76" s="63"/>
      <c r="IYB76" s="63"/>
      <c r="IYC76" s="63"/>
      <c r="IYD76" s="63"/>
      <c r="IYE76" s="63"/>
      <c r="IYF76" s="63"/>
      <c r="IYG76" s="63"/>
      <c r="IYH76" s="63"/>
      <c r="IYI76" s="63"/>
      <c r="IYJ76" s="63"/>
      <c r="IYK76" s="63"/>
      <c r="IYL76" s="63"/>
      <c r="IYM76" s="63"/>
      <c r="IYN76" s="63"/>
      <c r="IYO76" s="63"/>
      <c r="IYP76" s="63"/>
      <c r="IYQ76" s="63"/>
      <c r="IYR76" s="63"/>
      <c r="IYS76" s="63"/>
      <c r="IYT76" s="63"/>
      <c r="IYU76" s="63"/>
      <c r="IYV76" s="63"/>
      <c r="IYW76" s="63"/>
      <c r="IYX76" s="63"/>
      <c r="IYY76" s="63"/>
      <c r="IYZ76" s="63"/>
      <c r="IZA76" s="63"/>
      <c r="IZB76" s="63"/>
      <c r="IZC76" s="63"/>
      <c r="IZD76" s="63"/>
      <c r="IZE76" s="63"/>
      <c r="IZF76" s="63"/>
      <c r="IZG76" s="63"/>
      <c r="IZH76" s="63"/>
      <c r="IZI76" s="63"/>
      <c r="IZJ76" s="63"/>
      <c r="IZK76" s="63"/>
      <c r="IZL76" s="63"/>
      <c r="IZM76" s="63"/>
      <c r="IZN76" s="63"/>
      <c r="IZO76" s="63"/>
      <c r="IZP76" s="63"/>
      <c r="IZQ76" s="63"/>
      <c r="IZR76" s="63"/>
      <c r="IZS76" s="63"/>
      <c r="IZT76" s="63"/>
      <c r="IZU76" s="63"/>
      <c r="IZV76" s="63"/>
      <c r="IZW76" s="63"/>
      <c r="IZX76" s="63"/>
      <c r="IZY76" s="63"/>
      <c r="IZZ76" s="63"/>
      <c r="JAA76" s="63"/>
      <c r="JAB76" s="63"/>
      <c r="JAC76" s="63"/>
      <c r="JAD76" s="63"/>
      <c r="JAE76" s="63"/>
      <c r="JAF76" s="63"/>
      <c r="JAG76" s="63"/>
      <c r="JAH76" s="63"/>
      <c r="JAI76" s="63"/>
      <c r="JAJ76" s="63"/>
      <c r="JAK76" s="63"/>
      <c r="JAL76" s="63"/>
      <c r="JAM76" s="63"/>
      <c r="JAN76" s="63"/>
      <c r="JAO76" s="63"/>
      <c r="JAP76" s="63"/>
      <c r="JAQ76" s="63"/>
      <c r="JAR76" s="63"/>
      <c r="JAS76" s="63"/>
      <c r="JAT76" s="63"/>
      <c r="JAU76" s="63"/>
      <c r="JAV76" s="63"/>
      <c r="JAW76" s="63"/>
      <c r="JAX76" s="63"/>
      <c r="JAY76" s="63"/>
      <c r="JAZ76" s="63"/>
      <c r="JBA76" s="63"/>
      <c r="JBB76" s="63"/>
      <c r="JBC76" s="63"/>
      <c r="JBD76" s="63"/>
      <c r="JBE76" s="63"/>
      <c r="JBF76" s="63"/>
      <c r="JBG76" s="63"/>
      <c r="JBH76" s="63"/>
      <c r="JBI76" s="63"/>
      <c r="JBJ76" s="63"/>
      <c r="JBK76" s="63"/>
      <c r="JBL76" s="63"/>
      <c r="JBM76" s="63"/>
      <c r="JBN76" s="63"/>
      <c r="JBO76" s="63"/>
      <c r="JBP76" s="63"/>
      <c r="JBQ76" s="63"/>
      <c r="JBR76" s="63"/>
      <c r="JBS76" s="63"/>
      <c r="JBT76" s="63"/>
      <c r="JBU76" s="63"/>
      <c r="JBV76" s="63"/>
      <c r="JBW76" s="63"/>
      <c r="JBX76" s="63"/>
      <c r="JBY76" s="63"/>
      <c r="JBZ76" s="63"/>
      <c r="JCA76" s="63"/>
      <c r="JCB76" s="63"/>
      <c r="JCC76" s="63"/>
      <c r="JCD76" s="63"/>
      <c r="JCE76" s="63"/>
      <c r="JCF76" s="63"/>
      <c r="JCG76" s="63"/>
      <c r="JCH76" s="63"/>
      <c r="JCI76" s="63"/>
      <c r="JCJ76" s="63"/>
      <c r="JCK76" s="63"/>
      <c r="JCL76" s="63"/>
      <c r="JCM76" s="63"/>
      <c r="JCN76" s="63"/>
      <c r="JCO76" s="63"/>
      <c r="JCP76" s="63"/>
      <c r="JCQ76" s="63"/>
      <c r="JCR76" s="63"/>
      <c r="JCS76" s="63"/>
      <c r="JCT76" s="63"/>
      <c r="JCU76" s="63"/>
      <c r="JCV76" s="63"/>
      <c r="JCW76" s="63"/>
      <c r="JCX76" s="63"/>
      <c r="JCY76" s="63"/>
      <c r="JCZ76" s="63"/>
      <c r="JDA76" s="63"/>
      <c r="JDB76" s="63"/>
      <c r="JDC76" s="63"/>
      <c r="JDD76" s="63"/>
      <c r="JDE76" s="63"/>
      <c r="JDF76" s="63"/>
      <c r="JDG76" s="63"/>
      <c r="JDH76" s="63"/>
      <c r="JDI76" s="63"/>
      <c r="JDJ76" s="63"/>
      <c r="JDK76" s="63"/>
      <c r="JDL76" s="63"/>
      <c r="JDM76" s="63"/>
      <c r="JDN76" s="63"/>
      <c r="JDO76" s="63"/>
      <c r="JDP76" s="63"/>
      <c r="JDQ76" s="63"/>
      <c r="JDR76" s="63"/>
      <c r="JDS76" s="63"/>
      <c r="JDT76" s="63"/>
      <c r="JDU76" s="63"/>
      <c r="JDV76" s="63"/>
      <c r="JDW76" s="63"/>
      <c r="JDX76" s="63"/>
      <c r="JDY76" s="63"/>
      <c r="JDZ76" s="63"/>
      <c r="JEA76" s="63"/>
      <c r="JEB76" s="63"/>
      <c r="JEC76" s="63"/>
      <c r="JED76" s="63"/>
      <c r="JEE76" s="63"/>
      <c r="JEF76" s="63"/>
      <c r="JEG76" s="63"/>
      <c r="JEH76" s="63"/>
      <c r="JEI76" s="63"/>
      <c r="JEJ76" s="63"/>
      <c r="JEK76" s="63"/>
      <c r="JEL76" s="63"/>
      <c r="JEM76" s="63"/>
      <c r="JEN76" s="63"/>
      <c r="JEO76" s="63"/>
      <c r="JEP76" s="63"/>
      <c r="JEQ76" s="63"/>
      <c r="JER76" s="63"/>
      <c r="JES76" s="63"/>
      <c r="JET76" s="63"/>
      <c r="JEU76" s="63"/>
      <c r="JEV76" s="63"/>
      <c r="JEW76" s="63"/>
      <c r="JEX76" s="63"/>
      <c r="JEY76" s="63"/>
      <c r="JEZ76" s="63"/>
      <c r="JFA76" s="63"/>
      <c r="JFB76" s="63"/>
      <c r="JFC76" s="63"/>
      <c r="JFD76" s="63"/>
      <c r="JFE76" s="63"/>
      <c r="JFF76" s="63"/>
      <c r="JFG76" s="63"/>
      <c r="JFH76" s="63"/>
      <c r="JFI76" s="63"/>
      <c r="JFJ76" s="63"/>
      <c r="JFK76" s="63"/>
      <c r="JFL76" s="63"/>
      <c r="JFM76" s="63"/>
      <c r="JFN76" s="63"/>
      <c r="JFO76" s="63"/>
      <c r="JFP76" s="63"/>
      <c r="JFQ76" s="63"/>
      <c r="JFR76" s="63"/>
      <c r="JFS76" s="63"/>
      <c r="JFT76" s="63"/>
      <c r="JFU76" s="63"/>
      <c r="JFV76" s="63"/>
      <c r="JFW76" s="63"/>
      <c r="JFX76" s="63"/>
      <c r="JFY76" s="63"/>
      <c r="JFZ76" s="63"/>
      <c r="JGA76" s="63"/>
      <c r="JGB76" s="63"/>
      <c r="JGC76" s="63"/>
      <c r="JGD76" s="63"/>
      <c r="JGE76" s="63"/>
      <c r="JGF76" s="63"/>
      <c r="JGG76" s="63"/>
      <c r="JGH76" s="63"/>
      <c r="JGI76" s="63"/>
      <c r="JGJ76" s="63"/>
      <c r="JGK76" s="63"/>
      <c r="JGL76" s="63"/>
      <c r="JGM76" s="63"/>
      <c r="JGN76" s="63"/>
      <c r="JGO76" s="63"/>
      <c r="JGP76" s="63"/>
      <c r="JGQ76" s="63"/>
      <c r="JGR76" s="63"/>
      <c r="JGS76" s="63"/>
      <c r="JGT76" s="63"/>
      <c r="JGU76" s="63"/>
      <c r="JGV76" s="63"/>
      <c r="JGW76" s="63"/>
      <c r="JGX76" s="63"/>
      <c r="JGY76" s="63"/>
      <c r="JGZ76" s="63"/>
      <c r="JHA76" s="63"/>
      <c r="JHB76" s="63"/>
      <c r="JHC76" s="63"/>
      <c r="JHD76" s="63"/>
      <c r="JHE76" s="63"/>
      <c r="JHF76" s="63"/>
      <c r="JHG76" s="63"/>
      <c r="JHH76" s="63"/>
      <c r="JHI76" s="63"/>
      <c r="JHJ76" s="63"/>
      <c r="JHK76" s="63"/>
      <c r="JHL76" s="63"/>
      <c r="JHM76" s="63"/>
      <c r="JHN76" s="63"/>
      <c r="JHO76" s="63"/>
      <c r="JHP76" s="63"/>
      <c r="JHQ76" s="63"/>
      <c r="JHR76" s="63"/>
      <c r="JHS76" s="63"/>
      <c r="JHT76" s="63"/>
      <c r="JHU76" s="63"/>
      <c r="JHV76" s="63"/>
      <c r="JHW76" s="63"/>
      <c r="JHX76" s="63"/>
      <c r="JHY76" s="63"/>
      <c r="JHZ76" s="63"/>
      <c r="JIA76" s="63"/>
      <c r="JIB76" s="63"/>
      <c r="JIC76" s="63"/>
      <c r="JID76" s="63"/>
      <c r="JIE76" s="63"/>
      <c r="JIF76" s="63"/>
      <c r="JIG76" s="63"/>
      <c r="JIH76" s="63"/>
      <c r="JII76" s="63"/>
      <c r="JIJ76" s="63"/>
      <c r="JIK76" s="63"/>
      <c r="JIL76" s="63"/>
      <c r="JIM76" s="63"/>
      <c r="JIN76" s="63"/>
      <c r="JIO76" s="63"/>
      <c r="JIP76" s="63"/>
      <c r="JIQ76" s="63"/>
      <c r="JIR76" s="63"/>
      <c r="JIS76" s="63"/>
      <c r="JIT76" s="63"/>
      <c r="JIU76" s="63"/>
      <c r="JIV76" s="63"/>
      <c r="JIW76" s="63"/>
      <c r="JIX76" s="63"/>
      <c r="JIY76" s="63"/>
      <c r="JIZ76" s="63"/>
      <c r="JJA76" s="63"/>
      <c r="JJB76" s="63"/>
      <c r="JJC76" s="63"/>
      <c r="JJD76" s="63"/>
      <c r="JJE76" s="63"/>
      <c r="JJF76" s="63"/>
      <c r="JJG76" s="63"/>
      <c r="JJH76" s="63"/>
      <c r="JJI76" s="63"/>
      <c r="JJJ76" s="63"/>
      <c r="JJK76" s="63"/>
      <c r="JJL76" s="63"/>
      <c r="JJM76" s="63"/>
      <c r="JJN76" s="63"/>
      <c r="JJO76" s="63"/>
      <c r="JJP76" s="63"/>
      <c r="JJQ76" s="63"/>
      <c r="JJR76" s="63"/>
      <c r="JJS76" s="63"/>
      <c r="JJT76" s="63"/>
      <c r="JJU76" s="63"/>
      <c r="JJV76" s="63"/>
      <c r="JJW76" s="63"/>
      <c r="JJX76" s="63"/>
      <c r="JJY76" s="63"/>
      <c r="JJZ76" s="63"/>
      <c r="JKA76" s="63"/>
      <c r="JKB76" s="63"/>
      <c r="JKC76" s="63"/>
      <c r="JKD76" s="63"/>
      <c r="JKE76" s="63"/>
      <c r="JKF76" s="63"/>
      <c r="JKG76" s="63"/>
      <c r="JKH76" s="63"/>
      <c r="JKI76" s="63"/>
      <c r="JKJ76" s="63"/>
      <c r="JKK76" s="63"/>
      <c r="JKL76" s="63"/>
      <c r="JKM76" s="63"/>
      <c r="JKN76" s="63"/>
      <c r="JKO76" s="63"/>
      <c r="JKP76" s="63"/>
      <c r="JKQ76" s="63"/>
      <c r="JKR76" s="63"/>
      <c r="JKS76" s="63"/>
      <c r="JKT76" s="63"/>
      <c r="JKU76" s="63"/>
      <c r="JKV76" s="63"/>
      <c r="JKW76" s="63"/>
      <c r="JKX76" s="63"/>
      <c r="JKY76" s="63"/>
      <c r="JKZ76" s="63"/>
      <c r="JLA76" s="63"/>
      <c r="JLB76" s="63"/>
      <c r="JLC76" s="63"/>
      <c r="JLD76" s="63"/>
      <c r="JLE76" s="63"/>
      <c r="JLF76" s="63"/>
      <c r="JLG76" s="63"/>
      <c r="JLH76" s="63"/>
      <c r="JLI76" s="63"/>
      <c r="JLJ76" s="63"/>
      <c r="JLK76" s="63"/>
      <c r="JLL76" s="63"/>
      <c r="JLM76" s="63"/>
      <c r="JLN76" s="63"/>
      <c r="JLO76" s="63"/>
      <c r="JLP76" s="63"/>
      <c r="JLQ76" s="63"/>
      <c r="JLR76" s="63"/>
      <c r="JLS76" s="63"/>
      <c r="JLT76" s="63"/>
      <c r="JLU76" s="63"/>
      <c r="JLV76" s="63"/>
      <c r="JLW76" s="63"/>
      <c r="JLX76" s="63"/>
      <c r="JLY76" s="63"/>
      <c r="JLZ76" s="63"/>
      <c r="JMA76" s="63"/>
      <c r="JMB76" s="63"/>
      <c r="JMC76" s="63"/>
      <c r="JMD76" s="63"/>
      <c r="JME76" s="63"/>
      <c r="JMF76" s="63"/>
      <c r="JMG76" s="63"/>
      <c r="JMH76" s="63"/>
      <c r="JMI76" s="63"/>
      <c r="JMJ76" s="63"/>
      <c r="JMK76" s="63"/>
      <c r="JML76" s="63"/>
      <c r="JMM76" s="63"/>
      <c r="JMN76" s="63"/>
      <c r="JMO76" s="63"/>
      <c r="JMP76" s="63"/>
      <c r="JMQ76" s="63"/>
      <c r="JMR76" s="63"/>
      <c r="JMS76" s="63"/>
      <c r="JMT76" s="63"/>
      <c r="JMU76" s="63"/>
      <c r="JMV76" s="63"/>
      <c r="JMW76" s="63"/>
      <c r="JMX76" s="63"/>
      <c r="JMY76" s="63"/>
      <c r="JMZ76" s="63"/>
      <c r="JNA76" s="63"/>
      <c r="JNB76" s="63"/>
      <c r="JNC76" s="63"/>
      <c r="JND76" s="63"/>
      <c r="JNE76" s="63"/>
      <c r="JNF76" s="63"/>
      <c r="JNG76" s="63"/>
      <c r="JNH76" s="63"/>
      <c r="JNI76" s="63"/>
      <c r="JNJ76" s="63"/>
      <c r="JNK76" s="63"/>
      <c r="JNL76" s="63"/>
      <c r="JNM76" s="63"/>
      <c r="JNN76" s="63"/>
      <c r="JNO76" s="63"/>
      <c r="JNP76" s="63"/>
      <c r="JNQ76" s="63"/>
      <c r="JNR76" s="63"/>
      <c r="JNS76" s="63"/>
      <c r="JNT76" s="63"/>
      <c r="JNU76" s="63"/>
      <c r="JNV76" s="63"/>
      <c r="JNW76" s="63"/>
      <c r="JNX76" s="63"/>
      <c r="JNY76" s="63"/>
      <c r="JNZ76" s="63"/>
      <c r="JOA76" s="63"/>
      <c r="JOB76" s="63"/>
      <c r="JOC76" s="63"/>
      <c r="JOD76" s="63"/>
      <c r="JOE76" s="63"/>
      <c r="JOF76" s="63"/>
      <c r="JOG76" s="63"/>
      <c r="JOH76" s="63"/>
      <c r="JOI76" s="63"/>
      <c r="JOJ76" s="63"/>
      <c r="JOK76" s="63"/>
      <c r="JOL76" s="63"/>
      <c r="JOM76" s="63"/>
      <c r="JON76" s="63"/>
      <c r="JOO76" s="63"/>
      <c r="JOP76" s="63"/>
      <c r="JOQ76" s="63"/>
      <c r="JOR76" s="63"/>
      <c r="JOS76" s="63"/>
      <c r="JOT76" s="63"/>
      <c r="JOU76" s="63"/>
      <c r="JOV76" s="63"/>
      <c r="JOW76" s="63"/>
      <c r="JOX76" s="63"/>
      <c r="JOY76" s="63"/>
      <c r="JOZ76" s="63"/>
      <c r="JPA76" s="63"/>
      <c r="JPB76" s="63"/>
      <c r="JPC76" s="63"/>
      <c r="JPD76" s="63"/>
      <c r="JPE76" s="63"/>
      <c r="JPF76" s="63"/>
      <c r="JPG76" s="63"/>
      <c r="JPH76" s="63"/>
      <c r="JPI76" s="63"/>
      <c r="JPJ76" s="63"/>
      <c r="JPK76" s="63"/>
      <c r="JPL76" s="63"/>
      <c r="JPM76" s="63"/>
      <c r="JPN76" s="63"/>
      <c r="JPO76" s="63"/>
      <c r="JPP76" s="63"/>
      <c r="JPQ76" s="63"/>
      <c r="JPR76" s="63"/>
      <c r="JPS76" s="63"/>
      <c r="JPT76" s="63"/>
      <c r="JPU76" s="63"/>
      <c r="JPV76" s="63"/>
      <c r="JPW76" s="63"/>
      <c r="JPX76" s="63"/>
      <c r="JPY76" s="63"/>
      <c r="JPZ76" s="63"/>
      <c r="JQA76" s="63"/>
      <c r="JQB76" s="63"/>
      <c r="JQC76" s="63"/>
      <c r="JQD76" s="63"/>
      <c r="JQE76" s="63"/>
      <c r="JQF76" s="63"/>
      <c r="JQG76" s="63"/>
      <c r="JQH76" s="63"/>
      <c r="JQI76" s="63"/>
      <c r="JQJ76" s="63"/>
      <c r="JQK76" s="63"/>
      <c r="JQL76" s="63"/>
      <c r="JQM76" s="63"/>
      <c r="JQN76" s="63"/>
      <c r="JQO76" s="63"/>
      <c r="JQP76" s="63"/>
      <c r="JQQ76" s="63"/>
      <c r="JQR76" s="63"/>
      <c r="JQS76" s="63"/>
      <c r="JQT76" s="63"/>
      <c r="JQU76" s="63"/>
      <c r="JQV76" s="63"/>
      <c r="JQW76" s="63"/>
      <c r="JQX76" s="63"/>
      <c r="JQY76" s="63"/>
      <c r="JQZ76" s="63"/>
      <c r="JRA76" s="63"/>
      <c r="JRB76" s="63"/>
      <c r="JRC76" s="63"/>
      <c r="JRD76" s="63"/>
      <c r="JRE76" s="63"/>
      <c r="JRF76" s="63"/>
      <c r="JRG76" s="63"/>
      <c r="JRH76" s="63"/>
      <c r="JRI76" s="63"/>
      <c r="JRJ76" s="63"/>
      <c r="JRK76" s="63"/>
      <c r="JRL76" s="63"/>
      <c r="JRM76" s="63"/>
      <c r="JRN76" s="63"/>
      <c r="JRO76" s="63"/>
      <c r="JRP76" s="63"/>
      <c r="JRQ76" s="63"/>
      <c r="JRR76" s="63"/>
      <c r="JRS76" s="63"/>
      <c r="JRT76" s="63"/>
      <c r="JRU76" s="63"/>
      <c r="JRV76" s="63"/>
      <c r="JRW76" s="63"/>
      <c r="JRX76" s="63"/>
      <c r="JRY76" s="63"/>
      <c r="JRZ76" s="63"/>
      <c r="JSA76" s="63"/>
      <c r="JSB76" s="63"/>
      <c r="JSC76" s="63"/>
      <c r="JSD76" s="63"/>
      <c r="JSE76" s="63"/>
      <c r="JSF76" s="63"/>
      <c r="JSG76" s="63"/>
      <c r="JSH76" s="63"/>
      <c r="JSI76" s="63"/>
      <c r="JSJ76" s="63"/>
      <c r="JSK76" s="63"/>
      <c r="JSL76" s="63"/>
      <c r="JSM76" s="63"/>
      <c r="JSN76" s="63"/>
      <c r="JSO76" s="63"/>
      <c r="JSP76" s="63"/>
      <c r="JSQ76" s="63"/>
      <c r="JSR76" s="63"/>
      <c r="JSS76" s="63"/>
      <c r="JST76" s="63"/>
      <c r="JSU76" s="63"/>
      <c r="JSV76" s="63"/>
      <c r="JSW76" s="63"/>
      <c r="JSX76" s="63"/>
      <c r="JSY76" s="63"/>
      <c r="JSZ76" s="63"/>
      <c r="JTA76" s="63"/>
      <c r="JTB76" s="63"/>
      <c r="JTC76" s="63"/>
      <c r="JTD76" s="63"/>
      <c r="JTE76" s="63"/>
      <c r="JTF76" s="63"/>
      <c r="JTG76" s="63"/>
      <c r="JTH76" s="63"/>
      <c r="JTI76" s="63"/>
      <c r="JTJ76" s="63"/>
      <c r="JTK76" s="63"/>
      <c r="JTL76" s="63"/>
      <c r="JTM76" s="63"/>
      <c r="JTN76" s="63"/>
      <c r="JTO76" s="63"/>
      <c r="JTP76" s="63"/>
      <c r="JTQ76" s="63"/>
      <c r="JTR76" s="63"/>
      <c r="JTS76" s="63"/>
      <c r="JTT76" s="63"/>
      <c r="JTU76" s="63"/>
      <c r="JTV76" s="63"/>
      <c r="JTW76" s="63"/>
      <c r="JTX76" s="63"/>
      <c r="JTY76" s="63"/>
      <c r="JTZ76" s="63"/>
      <c r="JUA76" s="63"/>
      <c r="JUB76" s="63"/>
      <c r="JUC76" s="63"/>
      <c r="JUD76" s="63"/>
      <c r="JUE76" s="63"/>
      <c r="JUF76" s="63"/>
      <c r="JUG76" s="63"/>
      <c r="JUH76" s="63"/>
      <c r="JUI76" s="63"/>
      <c r="JUJ76" s="63"/>
      <c r="JUK76" s="63"/>
      <c r="JUL76" s="63"/>
      <c r="JUM76" s="63"/>
      <c r="JUN76" s="63"/>
      <c r="JUO76" s="63"/>
      <c r="JUP76" s="63"/>
      <c r="JUQ76" s="63"/>
      <c r="JUR76" s="63"/>
      <c r="JUS76" s="63"/>
      <c r="JUT76" s="63"/>
      <c r="JUU76" s="63"/>
      <c r="JUV76" s="63"/>
      <c r="JUW76" s="63"/>
      <c r="JUX76" s="63"/>
      <c r="JUY76" s="63"/>
      <c r="JUZ76" s="63"/>
      <c r="JVA76" s="63"/>
      <c r="JVB76" s="63"/>
      <c r="JVC76" s="63"/>
      <c r="JVD76" s="63"/>
      <c r="JVE76" s="63"/>
      <c r="JVF76" s="63"/>
      <c r="JVG76" s="63"/>
      <c r="JVH76" s="63"/>
      <c r="JVI76" s="63"/>
      <c r="JVJ76" s="63"/>
      <c r="JVK76" s="63"/>
      <c r="JVL76" s="63"/>
      <c r="JVM76" s="63"/>
      <c r="JVN76" s="63"/>
      <c r="JVO76" s="63"/>
      <c r="JVP76" s="63"/>
      <c r="JVQ76" s="63"/>
      <c r="JVR76" s="63"/>
      <c r="JVS76" s="63"/>
      <c r="JVT76" s="63"/>
      <c r="JVU76" s="63"/>
      <c r="JVV76" s="63"/>
      <c r="JVW76" s="63"/>
      <c r="JVX76" s="63"/>
      <c r="JVY76" s="63"/>
      <c r="JVZ76" s="63"/>
      <c r="JWA76" s="63"/>
      <c r="JWB76" s="63"/>
      <c r="JWC76" s="63"/>
      <c r="JWD76" s="63"/>
      <c r="JWE76" s="63"/>
      <c r="JWF76" s="63"/>
      <c r="JWG76" s="63"/>
      <c r="JWH76" s="63"/>
      <c r="JWI76" s="63"/>
      <c r="JWJ76" s="63"/>
      <c r="JWK76" s="63"/>
      <c r="JWL76" s="63"/>
      <c r="JWM76" s="63"/>
      <c r="JWN76" s="63"/>
      <c r="JWO76" s="63"/>
      <c r="JWP76" s="63"/>
      <c r="JWQ76" s="63"/>
      <c r="JWR76" s="63"/>
      <c r="JWS76" s="63"/>
      <c r="JWT76" s="63"/>
      <c r="JWU76" s="63"/>
      <c r="JWV76" s="63"/>
      <c r="JWW76" s="63"/>
      <c r="JWX76" s="63"/>
      <c r="JWY76" s="63"/>
      <c r="JWZ76" s="63"/>
      <c r="JXA76" s="63"/>
      <c r="JXB76" s="63"/>
      <c r="JXC76" s="63"/>
      <c r="JXD76" s="63"/>
      <c r="JXE76" s="63"/>
      <c r="JXF76" s="63"/>
      <c r="JXG76" s="63"/>
      <c r="JXH76" s="63"/>
      <c r="JXI76" s="63"/>
      <c r="JXJ76" s="63"/>
      <c r="JXK76" s="63"/>
      <c r="JXL76" s="63"/>
      <c r="JXM76" s="63"/>
      <c r="JXN76" s="63"/>
      <c r="JXO76" s="63"/>
      <c r="JXP76" s="63"/>
      <c r="JXQ76" s="63"/>
      <c r="JXR76" s="63"/>
      <c r="JXS76" s="63"/>
      <c r="JXT76" s="63"/>
      <c r="JXU76" s="63"/>
      <c r="JXV76" s="63"/>
      <c r="JXW76" s="63"/>
      <c r="JXX76" s="63"/>
      <c r="JXY76" s="63"/>
      <c r="JXZ76" s="63"/>
      <c r="JYA76" s="63"/>
      <c r="JYB76" s="63"/>
      <c r="JYC76" s="63"/>
      <c r="JYD76" s="63"/>
      <c r="JYE76" s="63"/>
      <c r="JYF76" s="63"/>
      <c r="JYG76" s="63"/>
      <c r="JYH76" s="63"/>
      <c r="JYI76" s="63"/>
      <c r="JYJ76" s="63"/>
      <c r="JYK76" s="63"/>
      <c r="JYL76" s="63"/>
      <c r="JYM76" s="63"/>
      <c r="JYN76" s="63"/>
      <c r="JYO76" s="63"/>
      <c r="JYP76" s="63"/>
      <c r="JYQ76" s="63"/>
      <c r="JYR76" s="63"/>
      <c r="JYS76" s="63"/>
      <c r="JYT76" s="63"/>
      <c r="JYU76" s="63"/>
      <c r="JYV76" s="63"/>
      <c r="JYW76" s="63"/>
      <c r="JYX76" s="63"/>
      <c r="JYY76" s="63"/>
      <c r="JYZ76" s="63"/>
      <c r="JZA76" s="63"/>
      <c r="JZB76" s="63"/>
      <c r="JZC76" s="63"/>
      <c r="JZD76" s="63"/>
      <c r="JZE76" s="63"/>
      <c r="JZF76" s="63"/>
      <c r="JZG76" s="63"/>
      <c r="JZH76" s="63"/>
      <c r="JZI76" s="63"/>
      <c r="JZJ76" s="63"/>
      <c r="JZK76" s="63"/>
      <c r="JZL76" s="63"/>
      <c r="JZM76" s="63"/>
      <c r="JZN76" s="63"/>
      <c r="JZO76" s="63"/>
      <c r="JZP76" s="63"/>
      <c r="JZQ76" s="63"/>
      <c r="JZR76" s="63"/>
      <c r="JZS76" s="63"/>
      <c r="JZT76" s="63"/>
      <c r="JZU76" s="63"/>
      <c r="JZV76" s="63"/>
      <c r="JZW76" s="63"/>
      <c r="JZX76" s="63"/>
      <c r="JZY76" s="63"/>
      <c r="JZZ76" s="63"/>
      <c r="KAA76" s="63"/>
      <c r="KAB76" s="63"/>
      <c r="KAC76" s="63"/>
      <c r="KAD76" s="63"/>
      <c r="KAE76" s="63"/>
      <c r="KAF76" s="63"/>
      <c r="KAG76" s="63"/>
      <c r="KAH76" s="63"/>
      <c r="KAI76" s="63"/>
      <c r="KAJ76" s="63"/>
      <c r="KAK76" s="63"/>
      <c r="KAL76" s="63"/>
      <c r="KAM76" s="63"/>
      <c r="KAN76" s="63"/>
      <c r="KAO76" s="63"/>
      <c r="KAP76" s="63"/>
      <c r="KAQ76" s="63"/>
      <c r="KAR76" s="63"/>
      <c r="KAS76" s="63"/>
      <c r="KAT76" s="63"/>
      <c r="KAU76" s="63"/>
      <c r="KAV76" s="63"/>
      <c r="KAW76" s="63"/>
      <c r="KAX76" s="63"/>
      <c r="KAY76" s="63"/>
      <c r="KAZ76" s="63"/>
      <c r="KBA76" s="63"/>
      <c r="KBB76" s="63"/>
      <c r="KBC76" s="63"/>
      <c r="KBD76" s="63"/>
      <c r="KBE76" s="63"/>
      <c r="KBF76" s="63"/>
      <c r="KBG76" s="63"/>
      <c r="KBH76" s="63"/>
      <c r="KBI76" s="63"/>
      <c r="KBJ76" s="63"/>
      <c r="KBK76" s="63"/>
      <c r="KBL76" s="63"/>
      <c r="KBM76" s="63"/>
      <c r="KBN76" s="63"/>
      <c r="KBO76" s="63"/>
      <c r="KBP76" s="63"/>
      <c r="KBQ76" s="63"/>
      <c r="KBR76" s="63"/>
      <c r="KBS76" s="63"/>
      <c r="KBT76" s="63"/>
      <c r="KBU76" s="63"/>
      <c r="KBV76" s="63"/>
      <c r="KBW76" s="63"/>
      <c r="KBX76" s="63"/>
      <c r="KBY76" s="63"/>
      <c r="KBZ76" s="63"/>
      <c r="KCA76" s="63"/>
      <c r="KCB76" s="63"/>
      <c r="KCC76" s="63"/>
      <c r="KCD76" s="63"/>
      <c r="KCE76" s="63"/>
      <c r="KCF76" s="63"/>
      <c r="KCG76" s="63"/>
      <c r="KCH76" s="63"/>
      <c r="KCI76" s="63"/>
      <c r="KCJ76" s="63"/>
      <c r="KCK76" s="63"/>
      <c r="KCL76" s="63"/>
      <c r="KCM76" s="63"/>
      <c r="KCN76" s="63"/>
      <c r="KCO76" s="63"/>
      <c r="KCP76" s="63"/>
      <c r="KCQ76" s="63"/>
      <c r="KCR76" s="63"/>
      <c r="KCS76" s="63"/>
      <c r="KCT76" s="63"/>
      <c r="KCU76" s="63"/>
      <c r="KCV76" s="63"/>
      <c r="KCW76" s="63"/>
      <c r="KCX76" s="63"/>
      <c r="KCY76" s="63"/>
      <c r="KCZ76" s="63"/>
      <c r="KDA76" s="63"/>
      <c r="KDB76" s="63"/>
      <c r="KDC76" s="63"/>
      <c r="KDD76" s="63"/>
      <c r="KDE76" s="63"/>
      <c r="KDF76" s="63"/>
      <c r="KDG76" s="63"/>
      <c r="KDH76" s="63"/>
      <c r="KDI76" s="63"/>
      <c r="KDJ76" s="63"/>
      <c r="KDK76" s="63"/>
      <c r="KDL76" s="63"/>
      <c r="KDM76" s="63"/>
      <c r="KDN76" s="63"/>
      <c r="KDO76" s="63"/>
      <c r="KDP76" s="63"/>
      <c r="KDQ76" s="63"/>
      <c r="KDR76" s="63"/>
      <c r="KDS76" s="63"/>
      <c r="KDT76" s="63"/>
      <c r="KDU76" s="63"/>
      <c r="KDV76" s="63"/>
      <c r="KDW76" s="63"/>
      <c r="KDX76" s="63"/>
      <c r="KDY76" s="63"/>
      <c r="KDZ76" s="63"/>
      <c r="KEA76" s="63"/>
      <c r="KEB76" s="63"/>
      <c r="KEC76" s="63"/>
      <c r="KED76" s="63"/>
      <c r="KEE76" s="63"/>
      <c r="KEF76" s="63"/>
      <c r="KEG76" s="63"/>
      <c r="KEH76" s="63"/>
      <c r="KEI76" s="63"/>
      <c r="KEJ76" s="63"/>
      <c r="KEK76" s="63"/>
      <c r="KEL76" s="63"/>
      <c r="KEM76" s="63"/>
      <c r="KEN76" s="63"/>
      <c r="KEO76" s="63"/>
      <c r="KEP76" s="63"/>
      <c r="KEQ76" s="63"/>
      <c r="KER76" s="63"/>
      <c r="KES76" s="63"/>
      <c r="KET76" s="63"/>
      <c r="KEU76" s="63"/>
      <c r="KEV76" s="63"/>
      <c r="KEW76" s="63"/>
      <c r="KEX76" s="63"/>
      <c r="KEY76" s="63"/>
      <c r="KEZ76" s="63"/>
      <c r="KFA76" s="63"/>
      <c r="KFB76" s="63"/>
      <c r="KFC76" s="63"/>
      <c r="KFD76" s="63"/>
      <c r="KFE76" s="63"/>
      <c r="KFF76" s="63"/>
      <c r="KFG76" s="63"/>
      <c r="KFH76" s="63"/>
      <c r="KFI76" s="63"/>
      <c r="KFJ76" s="63"/>
      <c r="KFK76" s="63"/>
      <c r="KFL76" s="63"/>
      <c r="KFM76" s="63"/>
      <c r="KFN76" s="63"/>
      <c r="KFO76" s="63"/>
      <c r="KFP76" s="63"/>
      <c r="KFQ76" s="63"/>
      <c r="KFR76" s="63"/>
      <c r="KFS76" s="63"/>
      <c r="KFT76" s="63"/>
      <c r="KFU76" s="63"/>
      <c r="KFV76" s="63"/>
      <c r="KFW76" s="63"/>
      <c r="KFX76" s="63"/>
      <c r="KFY76" s="63"/>
      <c r="KFZ76" s="63"/>
      <c r="KGA76" s="63"/>
      <c r="KGB76" s="63"/>
      <c r="KGC76" s="63"/>
      <c r="KGD76" s="63"/>
      <c r="KGE76" s="63"/>
      <c r="KGF76" s="63"/>
      <c r="KGG76" s="63"/>
      <c r="KGH76" s="63"/>
      <c r="KGI76" s="63"/>
      <c r="KGJ76" s="63"/>
      <c r="KGK76" s="63"/>
      <c r="KGL76" s="63"/>
      <c r="KGM76" s="63"/>
      <c r="KGN76" s="63"/>
      <c r="KGO76" s="63"/>
      <c r="KGP76" s="63"/>
      <c r="KGQ76" s="63"/>
      <c r="KGR76" s="63"/>
      <c r="KGS76" s="63"/>
      <c r="KGT76" s="63"/>
      <c r="KGU76" s="63"/>
      <c r="KGV76" s="63"/>
      <c r="KGW76" s="63"/>
      <c r="KGX76" s="63"/>
      <c r="KGY76" s="63"/>
      <c r="KGZ76" s="63"/>
      <c r="KHA76" s="63"/>
      <c r="KHB76" s="63"/>
      <c r="KHC76" s="63"/>
      <c r="KHD76" s="63"/>
      <c r="KHE76" s="63"/>
      <c r="KHF76" s="63"/>
      <c r="KHG76" s="63"/>
      <c r="KHH76" s="63"/>
      <c r="KHI76" s="63"/>
      <c r="KHJ76" s="63"/>
      <c r="KHK76" s="63"/>
      <c r="KHL76" s="63"/>
      <c r="KHM76" s="63"/>
      <c r="KHN76" s="63"/>
      <c r="KHO76" s="63"/>
      <c r="KHP76" s="63"/>
      <c r="KHQ76" s="63"/>
      <c r="KHR76" s="63"/>
      <c r="KHS76" s="63"/>
      <c r="KHT76" s="63"/>
      <c r="KHU76" s="63"/>
      <c r="KHV76" s="63"/>
      <c r="KHW76" s="63"/>
      <c r="KHX76" s="63"/>
      <c r="KHY76" s="63"/>
      <c r="KHZ76" s="63"/>
      <c r="KIA76" s="63"/>
      <c r="KIB76" s="63"/>
      <c r="KIC76" s="63"/>
      <c r="KID76" s="63"/>
      <c r="KIE76" s="63"/>
      <c r="KIF76" s="63"/>
      <c r="KIG76" s="63"/>
      <c r="KIH76" s="63"/>
      <c r="KII76" s="63"/>
      <c r="KIJ76" s="63"/>
      <c r="KIK76" s="63"/>
      <c r="KIL76" s="63"/>
      <c r="KIM76" s="63"/>
      <c r="KIN76" s="63"/>
      <c r="KIO76" s="63"/>
      <c r="KIP76" s="63"/>
      <c r="KIQ76" s="63"/>
      <c r="KIR76" s="63"/>
      <c r="KIS76" s="63"/>
      <c r="KIT76" s="63"/>
      <c r="KIU76" s="63"/>
      <c r="KIV76" s="63"/>
      <c r="KIW76" s="63"/>
      <c r="KIX76" s="63"/>
      <c r="KIY76" s="63"/>
      <c r="KIZ76" s="63"/>
      <c r="KJA76" s="63"/>
      <c r="KJB76" s="63"/>
      <c r="KJC76" s="63"/>
      <c r="KJD76" s="63"/>
      <c r="KJE76" s="63"/>
      <c r="KJF76" s="63"/>
      <c r="KJG76" s="63"/>
      <c r="KJH76" s="63"/>
      <c r="KJI76" s="63"/>
      <c r="KJJ76" s="63"/>
      <c r="KJK76" s="63"/>
      <c r="KJL76" s="63"/>
      <c r="KJM76" s="63"/>
      <c r="KJN76" s="63"/>
      <c r="KJO76" s="63"/>
      <c r="KJP76" s="63"/>
      <c r="KJQ76" s="63"/>
      <c r="KJR76" s="63"/>
      <c r="KJS76" s="63"/>
      <c r="KJT76" s="63"/>
      <c r="KJU76" s="63"/>
      <c r="KJV76" s="63"/>
      <c r="KJW76" s="63"/>
      <c r="KJX76" s="63"/>
      <c r="KJY76" s="63"/>
      <c r="KJZ76" s="63"/>
      <c r="KKA76" s="63"/>
      <c r="KKB76" s="63"/>
      <c r="KKC76" s="63"/>
      <c r="KKD76" s="63"/>
      <c r="KKE76" s="63"/>
      <c r="KKF76" s="63"/>
      <c r="KKG76" s="63"/>
      <c r="KKH76" s="63"/>
      <c r="KKI76" s="63"/>
      <c r="KKJ76" s="63"/>
      <c r="KKK76" s="63"/>
      <c r="KKL76" s="63"/>
      <c r="KKM76" s="63"/>
      <c r="KKN76" s="63"/>
      <c r="KKO76" s="63"/>
      <c r="KKP76" s="63"/>
      <c r="KKQ76" s="63"/>
      <c r="KKR76" s="63"/>
      <c r="KKS76" s="63"/>
      <c r="KKT76" s="63"/>
      <c r="KKU76" s="63"/>
      <c r="KKV76" s="63"/>
      <c r="KKW76" s="63"/>
      <c r="KKX76" s="63"/>
      <c r="KKY76" s="63"/>
      <c r="KKZ76" s="63"/>
      <c r="KLA76" s="63"/>
      <c r="KLB76" s="63"/>
      <c r="KLC76" s="63"/>
      <c r="KLD76" s="63"/>
      <c r="KLE76" s="63"/>
      <c r="KLF76" s="63"/>
      <c r="KLG76" s="63"/>
      <c r="KLH76" s="63"/>
      <c r="KLI76" s="63"/>
      <c r="KLJ76" s="63"/>
      <c r="KLK76" s="63"/>
      <c r="KLL76" s="63"/>
      <c r="KLM76" s="63"/>
      <c r="KLN76" s="63"/>
      <c r="KLO76" s="63"/>
      <c r="KLP76" s="63"/>
      <c r="KLQ76" s="63"/>
      <c r="KLR76" s="63"/>
      <c r="KLS76" s="63"/>
      <c r="KLT76" s="63"/>
      <c r="KLU76" s="63"/>
      <c r="KLV76" s="63"/>
      <c r="KLW76" s="63"/>
      <c r="KLX76" s="63"/>
      <c r="KLY76" s="63"/>
      <c r="KLZ76" s="63"/>
      <c r="KMA76" s="63"/>
      <c r="KMB76" s="63"/>
      <c r="KMC76" s="63"/>
      <c r="KMD76" s="63"/>
      <c r="KME76" s="63"/>
      <c r="KMF76" s="63"/>
      <c r="KMG76" s="63"/>
      <c r="KMH76" s="63"/>
      <c r="KMI76" s="63"/>
      <c r="KMJ76" s="63"/>
      <c r="KMK76" s="63"/>
      <c r="KML76" s="63"/>
      <c r="KMM76" s="63"/>
      <c r="KMN76" s="63"/>
      <c r="KMO76" s="63"/>
      <c r="KMP76" s="63"/>
      <c r="KMQ76" s="63"/>
      <c r="KMR76" s="63"/>
      <c r="KMS76" s="63"/>
      <c r="KMT76" s="63"/>
      <c r="KMU76" s="63"/>
      <c r="KMV76" s="63"/>
      <c r="KMW76" s="63"/>
      <c r="KMX76" s="63"/>
      <c r="KMY76" s="63"/>
      <c r="KMZ76" s="63"/>
      <c r="KNA76" s="63"/>
      <c r="KNB76" s="63"/>
      <c r="KNC76" s="63"/>
      <c r="KND76" s="63"/>
      <c r="KNE76" s="63"/>
      <c r="KNF76" s="63"/>
      <c r="KNG76" s="63"/>
      <c r="KNH76" s="63"/>
      <c r="KNI76" s="63"/>
      <c r="KNJ76" s="63"/>
      <c r="KNK76" s="63"/>
      <c r="KNL76" s="63"/>
      <c r="KNM76" s="63"/>
      <c r="KNN76" s="63"/>
      <c r="KNO76" s="63"/>
      <c r="KNP76" s="63"/>
      <c r="KNQ76" s="63"/>
      <c r="KNR76" s="63"/>
      <c r="KNS76" s="63"/>
      <c r="KNT76" s="63"/>
      <c r="KNU76" s="63"/>
      <c r="KNV76" s="63"/>
      <c r="KNW76" s="63"/>
      <c r="KNX76" s="63"/>
      <c r="KNY76" s="63"/>
      <c r="KNZ76" s="63"/>
      <c r="KOA76" s="63"/>
      <c r="KOB76" s="63"/>
      <c r="KOC76" s="63"/>
      <c r="KOD76" s="63"/>
      <c r="KOE76" s="63"/>
      <c r="KOF76" s="63"/>
      <c r="KOG76" s="63"/>
      <c r="KOH76" s="63"/>
      <c r="KOI76" s="63"/>
      <c r="KOJ76" s="63"/>
      <c r="KOK76" s="63"/>
      <c r="KOL76" s="63"/>
      <c r="KOM76" s="63"/>
      <c r="KON76" s="63"/>
      <c r="KOO76" s="63"/>
      <c r="KOP76" s="63"/>
      <c r="KOQ76" s="63"/>
      <c r="KOR76" s="63"/>
      <c r="KOS76" s="63"/>
      <c r="KOT76" s="63"/>
      <c r="KOU76" s="63"/>
      <c r="KOV76" s="63"/>
      <c r="KOW76" s="63"/>
      <c r="KOX76" s="63"/>
      <c r="KOY76" s="63"/>
      <c r="KOZ76" s="63"/>
      <c r="KPA76" s="63"/>
      <c r="KPB76" s="63"/>
      <c r="KPC76" s="63"/>
      <c r="KPD76" s="63"/>
      <c r="KPE76" s="63"/>
      <c r="KPF76" s="63"/>
      <c r="KPG76" s="63"/>
      <c r="KPH76" s="63"/>
      <c r="KPI76" s="63"/>
      <c r="KPJ76" s="63"/>
      <c r="KPK76" s="63"/>
      <c r="KPL76" s="63"/>
      <c r="KPM76" s="63"/>
      <c r="KPN76" s="63"/>
      <c r="KPO76" s="63"/>
      <c r="KPP76" s="63"/>
      <c r="KPQ76" s="63"/>
      <c r="KPR76" s="63"/>
      <c r="KPS76" s="63"/>
      <c r="KPT76" s="63"/>
      <c r="KPU76" s="63"/>
      <c r="KPV76" s="63"/>
      <c r="KPW76" s="63"/>
      <c r="KPX76" s="63"/>
      <c r="KPY76" s="63"/>
      <c r="KPZ76" s="63"/>
      <c r="KQA76" s="63"/>
      <c r="KQB76" s="63"/>
      <c r="KQC76" s="63"/>
      <c r="KQD76" s="63"/>
      <c r="KQE76" s="63"/>
      <c r="KQF76" s="63"/>
      <c r="KQG76" s="63"/>
      <c r="KQH76" s="63"/>
      <c r="KQI76" s="63"/>
      <c r="KQJ76" s="63"/>
      <c r="KQK76" s="63"/>
      <c r="KQL76" s="63"/>
      <c r="KQM76" s="63"/>
      <c r="KQN76" s="63"/>
      <c r="KQO76" s="63"/>
      <c r="KQP76" s="63"/>
      <c r="KQQ76" s="63"/>
      <c r="KQR76" s="63"/>
      <c r="KQS76" s="63"/>
      <c r="KQT76" s="63"/>
      <c r="KQU76" s="63"/>
      <c r="KQV76" s="63"/>
      <c r="KQW76" s="63"/>
      <c r="KQX76" s="63"/>
      <c r="KQY76" s="63"/>
      <c r="KQZ76" s="63"/>
      <c r="KRA76" s="63"/>
      <c r="KRB76" s="63"/>
      <c r="KRC76" s="63"/>
      <c r="KRD76" s="63"/>
      <c r="KRE76" s="63"/>
      <c r="KRF76" s="63"/>
      <c r="KRG76" s="63"/>
      <c r="KRH76" s="63"/>
      <c r="KRI76" s="63"/>
      <c r="KRJ76" s="63"/>
      <c r="KRK76" s="63"/>
      <c r="KRL76" s="63"/>
      <c r="KRM76" s="63"/>
      <c r="KRN76" s="63"/>
      <c r="KRO76" s="63"/>
      <c r="KRP76" s="63"/>
      <c r="KRQ76" s="63"/>
      <c r="KRR76" s="63"/>
      <c r="KRS76" s="63"/>
      <c r="KRT76" s="63"/>
      <c r="KRU76" s="63"/>
      <c r="KRV76" s="63"/>
      <c r="KRW76" s="63"/>
      <c r="KRX76" s="63"/>
      <c r="KRY76" s="63"/>
      <c r="KRZ76" s="63"/>
      <c r="KSA76" s="63"/>
      <c r="KSB76" s="63"/>
      <c r="KSC76" s="63"/>
      <c r="KSD76" s="63"/>
      <c r="KSE76" s="63"/>
      <c r="KSF76" s="63"/>
      <c r="KSG76" s="63"/>
      <c r="KSH76" s="63"/>
      <c r="KSI76" s="63"/>
      <c r="KSJ76" s="63"/>
      <c r="KSK76" s="63"/>
      <c r="KSL76" s="63"/>
      <c r="KSM76" s="63"/>
      <c r="KSN76" s="63"/>
      <c r="KSO76" s="63"/>
      <c r="KSP76" s="63"/>
      <c r="KSQ76" s="63"/>
      <c r="KSR76" s="63"/>
      <c r="KSS76" s="63"/>
      <c r="KST76" s="63"/>
      <c r="KSU76" s="63"/>
      <c r="KSV76" s="63"/>
      <c r="KSW76" s="63"/>
      <c r="KSX76" s="63"/>
      <c r="KSY76" s="63"/>
      <c r="KSZ76" s="63"/>
      <c r="KTA76" s="63"/>
      <c r="KTB76" s="63"/>
      <c r="KTC76" s="63"/>
      <c r="KTD76" s="63"/>
      <c r="KTE76" s="63"/>
      <c r="KTF76" s="63"/>
      <c r="KTG76" s="63"/>
      <c r="KTH76" s="63"/>
      <c r="KTI76" s="63"/>
      <c r="KTJ76" s="63"/>
      <c r="KTK76" s="63"/>
      <c r="KTL76" s="63"/>
      <c r="KTM76" s="63"/>
      <c r="KTN76" s="63"/>
      <c r="KTO76" s="63"/>
      <c r="KTP76" s="63"/>
      <c r="KTQ76" s="63"/>
      <c r="KTR76" s="63"/>
      <c r="KTS76" s="63"/>
      <c r="KTT76" s="63"/>
      <c r="KTU76" s="63"/>
      <c r="KTV76" s="63"/>
      <c r="KTW76" s="63"/>
      <c r="KTX76" s="63"/>
      <c r="KTY76" s="63"/>
      <c r="KTZ76" s="63"/>
      <c r="KUA76" s="63"/>
      <c r="KUB76" s="63"/>
      <c r="KUC76" s="63"/>
      <c r="KUD76" s="63"/>
      <c r="KUE76" s="63"/>
      <c r="KUF76" s="63"/>
      <c r="KUG76" s="63"/>
      <c r="KUH76" s="63"/>
      <c r="KUI76" s="63"/>
      <c r="KUJ76" s="63"/>
      <c r="KUK76" s="63"/>
      <c r="KUL76" s="63"/>
      <c r="KUM76" s="63"/>
      <c r="KUN76" s="63"/>
      <c r="KUO76" s="63"/>
      <c r="KUP76" s="63"/>
      <c r="KUQ76" s="63"/>
      <c r="KUR76" s="63"/>
      <c r="KUS76" s="63"/>
      <c r="KUT76" s="63"/>
      <c r="KUU76" s="63"/>
      <c r="KUV76" s="63"/>
      <c r="KUW76" s="63"/>
      <c r="KUX76" s="63"/>
      <c r="KUY76" s="63"/>
      <c r="KUZ76" s="63"/>
      <c r="KVA76" s="63"/>
      <c r="KVB76" s="63"/>
      <c r="KVC76" s="63"/>
      <c r="KVD76" s="63"/>
      <c r="KVE76" s="63"/>
      <c r="KVF76" s="63"/>
      <c r="KVG76" s="63"/>
      <c r="KVH76" s="63"/>
      <c r="KVI76" s="63"/>
      <c r="KVJ76" s="63"/>
      <c r="KVK76" s="63"/>
      <c r="KVL76" s="63"/>
      <c r="KVM76" s="63"/>
      <c r="KVN76" s="63"/>
      <c r="KVO76" s="63"/>
      <c r="KVP76" s="63"/>
      <c r="KVQ76" s="63"/>
      <c r="KVR76" s="63"/>
      <c r="KVS76" s="63"/>
      <c r="KVT76" s="63"/>
      <c r="KVU76" s="63"/>
      <c r="KVV76" s="63"/>
      <c r="KVW76" s="63"/>
      <c r="KVX76" s="63"/>
      <c r="KVY76" s="63"/>
      <c r="KVZ76" s="63"/>
      <c r="KWA76" s="63"/>
      <c r="KWB76" s="63"/>
      <c r="KWC76" s="63"/>
      <c r="KWD76" s="63"/>
      <c r="KWE76" s="63"/>
      <c r="KWF76" s="63"/>
      <c r="KWG76" s="63"/>
      <c r="KWH76" s="63"/>
      <c r="KWI76" s="63"/>
      <c r="KWJ76" s="63"/>
      <c r="KWK76" s="63"/>
      <c r="KWL76" s="63"/>
      <c r="KWM76" s="63"/>
      <c r="KWN76" s="63"/>
      <c r="KWO76" s="63"/>
      <c r="KWP76" s="63"/>
      <c r="KWQ76" s="63"/>
      <c r="KWR76" s="63"/>
      <c r="KWS76" s="63"/>
      <c r="KWT76" s="63"/>
      <c r="KWU76" s="63"/>
      <c r="KWV76" s="63"/>
      <c r="KWW76" s="63"/>
      <c r="KWX76" s="63"/>
      <c r="KWY76" s="63"/>
      <c r="KWZ76" s="63"/>
      <c r="KXA76" s="63"/>
      <c r="KXB76" s="63"/>
      <c r="KXC76" s="63"/>
      <c r="KXD76" s="63"/>
      <c r="KXE76" s="63"/>
      <c r="KXF76" s="63"/>
      <c r="KXG76" s="63"/>
      <c r="KXH76" s="63"/>
      <c r="KXI76" s="63"/>
      <c r="KXJ76" s="63"/>
      <c r="KXK76" s="63"/>
      <c r="KXL76" s="63"/>
      <c r="KXM76" s="63"/>
      <c r="KXN76" s="63"/>
      <c r="KXO76" s="63"/>
      <c r="KXP76" s="63"/>
      <c r="KXQ76" s="63"/>
      <c r="KXR76" s="63"/>
      <c r="KXS76" s="63"/>
      <c r="KXT76" s="63"/>
      <c r="KXU76" s="63"/>
      <c r="KXV76" s="63"/>
      <c r="KXW76" s="63"/>
      <c r="KXX76" s="63"/>
      <c r="KXY76" s="63"/>
      <c r="KXZ76" s="63"/>
      <c r="KYA76" s="63"/>
      <c r="KYB76" s="63"/>
      <c r="KYC76" s="63"/>
      <c r="KYD76" s="63"/>
      <c r="KYE76" s="63"/>
      <c r="KYF76" s="63"/>
      <c r="KYG76" s="63"/>
      <c r="KYH76" s="63"/>
      <c r="KYI76" s="63"/>
      <c r="KYJ76" s="63"/>
      <c r="KYK76" s="63"/>
      <c r="KYL76" s="63"/>
      <c r="KYM76" s="63"/>
      <c r="KYN76" s="63"/>
      <c r="KYO76" s="63"/>
      <c r="KYP76" s="63"/>
      <c r="KYQ76" s="63"/>
      <c r="KYR76" s="63"/>
      <c r="KYS76" s="63"/>
      <c r="KYT76" s="63"/>
      <c r="KYU76" s="63"/>
      <c r="KYV76" s="63"/>
      <c r="KYW76" s="63"/>
      <c r="KYX76" s="63"/>
      <c r="KYY76" s="63"/>
      <c r="KYZ76" s="63"/>
      <c r="KZA76" s="63"/>
      <c r="KZB76" s="63"/>
      <c r="KZC76" s="63"/>
      <c r="KZD76" s="63"/>
      <c r="KZE76" s="63"/>
      <c r="KZF76" s="63"/>
      <c r="KZG76" s="63"/>
      <c r="KZH76" s="63"/>
      <c r="KZI76" s="63"/>
      <c r="KZJ76" s="63"/>
      <c r="KZK76" s="63"/>
      <c r="KZL76" s="63"/>
      <c r="KZM76" s="63"/>
      <c r="KZN76" s="63"/>
      <c r="KZO76" s="63"/>
      <c r="KZP76" s="63"/>
      <c r="KZQ76" s="63"/>
      <c r="KZR76" s="63"/>
      <c r="KZS76" s="63"/>
      <c r="KZT76" s="63"/>
      <c r="KZU76" s="63"/>
      <c r="KZV76" s="63"/>
      <c r="KZW76" s="63"/>
      <c r="KZX76" s="63"/>
      <c r="KZY76" s="63"/>
      <c r="KZZ76" s="63"/>
      <c r="LAA76" s="63"/>
      <c r="LAB76" s="63"/>
      <c r="LAC76" s="63"/>
      <c r="LAD76" s="63"/>
      <c r="LAE76" s="63"/>
      <c r="LAF76" s="63"/>
      <c r="LAG76" s="63"/>
      <c r="LAH76" s="63"/>
      <c r="LAI76" s="63"/>
      <c r="LAJ76" s="63"/>
      <c r="LAK76" s="63"/>
      <c r="LAL76" s="63"/>
      <c r="LAM76" s="63"/>
      <c r="LAN76" s="63"/>
      <c r="LAO76" s="63"/>
      <c r="LAP76" s="63"/>
      <c r="LAQ76" s="63"/>
      <c r="LAR76" s="63"/>
      <c r="LAS76" s="63"/>
      <c r="LAT76" s="63"/>
      <c r="LAU76" s="63"/>
      <c r="LAV76" s="63"/>
      <c r="LAW76" s="63"/>
      <c r="LAX76" s="63"/>
      <c r="LAY76" s="63"/>
      <c r="LAZ76" s="63"/>
      <c r="LBA76" s="63"/>
      <c r="LBB76" s="63"/>
      <c r="LBC76" s="63"/>
      <c r="LBD76" s="63"/>
      <c r="LBE76" s="63"/>
      <c r="LBF76" s="63"/>
      <c r="LBG76" s="63"/>
      <c r="LBH76" s="63"/>
      <c r="LBI76" s="63"/>
      <c r="LBJ76" s="63"/>
      <c r="LBK76" s="63"/>
      <c r="LBL76" s="63"/>
      <c r="LBM76" s="63"/>
      <c r="LBN76" s="63"/>
      <c r="LBO76" s="63"/>
      <c r="LBP76" s="63"/>
      <c r="LBQ76" s="63"/>
      <c r="LBR76" s="63"/>
      <c r="LBS76" s="63"/>
      <c r="LBT76" s="63"/>
      <c r="LBU76" s="63"/>
      <c r="LBV76" s="63"/>
      <c r="LBW76" s="63"/>
      <c r="LBX76" s="63"/>
      <c r="LBY76" s="63"/>
      <c r="LBZ76" s="63"/>
      <c r="LCA76" s="63"/>
      <c r="LCB76" s="63"/>
      <c r="LCC76" s="63"/>
      <c r="LCD76" s="63"/>
      <c r="LCE76" s="63"/>
      <c r="LCF76" s="63"/>
      <c r="LCG76" s="63"/>
      <c r="LCH76" s="63"/>
      <c r="LCI76" s="63"/>
      <c r="LCJ76" s="63"/>
      <c r="LCK76" s="63"/>
      <c r="LCL76" s="63"/>
      <c r="LCM76" s="63"/>
      <c r="LCN76" s="63"/>
      <c r="LCO76" s="63"/>
      <c r="LCP76" s="63"/>
      <c r="LCQ76" s="63"/>
      <c r="LCR76" s="63"/>
      <c r="LCS76" s="63"/>
      <c r="LCT76" s="63"/>
      <c r="LCU76" s="63"/>
      <c r="LCV76" s="63"/>
      <c r="LCW76" s="63"/>
      <c r="LCX76" s="63"/>
      <c r="LCY76" s="63"/>
      <c r="LCZ76" s="63"/>
      <c r="LDA76" s="63"/>
      <c r="LDB76" s="63"/>
      <c r="LDC76" s="63"/>
      <c r="LDD76" s="63"/>
      <c r="LDE76" s="63"/>
      <c r="LDF76" s="63"/>
      <c r="LDG76" s="63"/>
      <c r="LDH76" s="63"/>
      <c r="LDI76" s="63"/>
      <c r="LDJ76" s="63"/>
      <c r="LDK76" s="63"/>
      <c r="LDL76" s="63"/>
      <c r="LDM76" s="63"/>
      <c r="LDN76" s="63"/>
      <c r="LDO76" s="63"/>
      <c r="LDP76" s="63"/>
      <c r="LDQ76" s="63"/>
      <c r="LDR76" s="63"/>
      <c r="LDS76" s="63"/>
      <c r="LDT76" s="63"/>
      <c r="LDU76" s="63"/>
      <c r="LDV76" s="63"/>
      <c r="LDW76" s="63"/>
      <c r="LDX76" s="63"/>
      <c r="LDY76" s="63"/>
      <c r="LDZ76" s="63"/>
      <c r="LEA76" s="63"/>
      <c r="LEB76" s="63"/>
      <c r="LEC76" s="63"/>
      <c r="LED76" s="63"/>
      <c r="LEE76" s="63"/>
      <c r="LEF76" s="63"/>
      <c r="LEG76" s="63"/>
      <c r="LEH76" s="63"/>
      <c r="LEI76" s="63"/>
      <c r="LEJ76" s="63"/>
      <c r="LEK76" s="63"/>
      <c r="LEL76" s="63"/>
      <c r="LEM76" s="63"/>
      <c r="LEN76" s="63"/>
      <c r="LEO76" s="63"/>
      <c r="LEP76" s="63"/>
      <c r="LEQ76" s="63"/>
      <c r="LER76" s="63"/>
      <c r="LES76" s="63"/>
      <c r="LET76" s="63"/>
      <c r="LEU76" s="63"/>
      <c r="LEV76" s="63"/>
      <c r="LEW76" s="63"/>
      <c r="LEX76" s="63"/>
      <c r="LEY76" s="63"/>
      <c r="LEZ76" s="63"/>
      <c r="LFA76" s="63"/>
      <c r="LFB76" s="63"/>
      <c r="LFC76" s="63"/>
      <c r="LFD76" s="63"/>
      <c r="LFE76" s="63"/>
      <c r="LFF76" s="63"/>
      <c r="LFG76" s="63"/>
      <c r="LFH76" s="63"/>
      <c r="LFI76" s="63"/>
      <c r="LFJ76" s="63"/>
      <c r="LFK76" s="63"/>
      <c r="LFL76" s="63"/>
      <c r="LFM76" s="63"/>
      <c r="LFN76" s="63"/>
      <c r="LFO76" s="63"/>
      <c r="LFP76" s="63"/>
      <c r="LFQ76" s="63"/>
      <c r="LFR76" s="63"/>
      <c r="LFS76" s="63"/>
      <c r="LFT76" s="63"/>
      <c r="LFU76" s="63"/>
      <c r="LFV76" s="63"/>
      <c r="LFW76" s="63"/>
      <c r="LFX76" s="63"/>
      <c r="LFY76" s="63"/>
      <c r="LFZ76" s="63"/>
      <c r="LGA76" s="63"/>
      <c r="LGB76" s="63"/>
      <c r="LGC76" s="63"/>
      <c r="LGD76" s="63"/>
      <c r="LGE76" s="63"/>
      <c r="LGF76" s="63"/>
      <c r="LGG76" s="63"/>
      <c r="LGH76" s="63"/>
      <c r="LGI76" s="63"/>
      <c r="LGJ76" s="63"/>
      <c r="LGK76" s="63"/>
      <c r="LGL76" s="63"/>
      <c r="LGM76" s="63"/>
      <c r="LGN76" s="63"/>
      <c r="LGO76" s="63"/>
      <c r="LGP76" s="63"/>
      <c r="LGQ76" s="63"/>
      <c r="LGR76" s="63"/>
      <c r="LGS76" s="63"/>
      <c r="LGT76" s="63"/>
      <c r="LGU76" s="63"/>
      <c r="LGV76" s="63"/>
      <c r="LGW76" s="63"/>
      <c r="LGX76" s="63"/>
      <c r="LGY76" s="63"/>
      <c r="LGZ76" s="63"/>
      <c r="LHA76" s="63"/>
      <c r="LHB76" s="63"/>
      <c r="LHC76" s="63"/>
      <c r="LHD76" s="63"/>
      <c r="LHE76" s="63"/>
      <c r="LHF76" s="63"/>
      <c r="LHG76" s="63"/>
      <c r="LHH76" s="63"/>
      <c r="LHI76" s="63"/>
      <c r="LHJ76" s="63"/>
      <c r="LHK76" s="63"/>
      <c r="LHL76" s="63"/>
      <c r="LHM76" s="63"/>
      <c r="LHN76" s="63"/>
      <c r="LHO76" s="63"/>
      <c r="LHP76" s="63"/>
      <c r="LHQ76" s="63"/>
      <c r="LHR76" s="63"/>
      <c r="LHS76" s="63"/>
      <c r="LHT76" s="63"/>
      <c r="LHU76" s="63"/>
      <c r="LHV76" s="63"/>
      <c r="LHW76" s="63"/>
      <c r="LHX76" s="63"/>
      <c r="LHY76" s="63"/>
      <c r="LHZ76" s="63"/>
      <c r="LIA76" s="63"/>
      <c r="LIB76" s="63"/>
      <c r="LIC76" s="63"/>
      <c r="LID76" s="63"/>
      <c r="LIE76" s="63"/>
      <c r="LIF76" s="63"/>
      <c r="LIG76" s="63"/>
      <c r="LIH76" s="63"/>
      <c r="LII76" s="63"/>
      <c r="LIJ76" s="63"/>
      <c r="LIK76" s="63"/>
      <c r="LIL76" s="63"/>
      <c r="LIM76" s="63"/>
      <c r="LIN76" s="63"/>
      <c r="LIO76" s="63"/>
      <c r="LIP76" s="63"/>
      <c r="LIQ76" s="63"/>
      <c r="LIR76" s="63"/>
      <c r="LIS76" s="63"/>
      <c r="LIT76" s="63"/>
      <c r="LIU76" s="63"/>
      <c r="LIV76" s="63"/>
      <c r="LIW76" s="63"/>
      <c r="LIX76" s="63"/>
      <c r="LIY76" s="63"/>
      <c r="LIZ76" s="63"/>
      <c r="LJA76" s="63"/>
      <c r="LJB76" s="63"/>
      <c r="LJC76" s="63"/>
      <c r="LJD76" s="63"/>
      <c r="LJE76" s="63"/>
      <c r="LJF76" s="63"/>
      <c r="LJG76" s="63"/>
      <c r="LJH76" s="63"/>
      <c r="LJI76" s="63"/>
      <c r="LJJ76" s="63"/>
      <c r="LJK76" s="63"/>
      <c r="LJL76" s="63"/>
      <c r="LJM76" s="63"/>
      <c r="LJN76" s="63"/>
      <c r="LJO76" s="63"/>
      <c r="LJP76" s="63"/>
      <c r="LJQ76" s="63"/>
      <c r="LJR76" s="63"/>
      <c r="LJS76" s="63"/>
      <c r="LJT76" s="63"/>
      <c r="LJU76" s="63"/>
      <c r="LJV76" s="63"/>
      <c r="LJW76" s="63"/>
      <c r="LJX76" s="63"/>
      <c r="LJY76" s="63"/>
      <c r="LJZ76" s="63"/>
      <c r="LKA76" s="63"/>
      <c r="LKB76" s="63"/>
      <c r="LKC76" s="63"/>
      <c r="LKD76" s="63"/>
      <c r="LKE76" s="63"/>
      <c r="LKF76" s="63"/>
      <c r="LKG76" s="63"/>
      <c r="LKH76" s="63"/>
      <c r="LKI76" s="63"/>
      <c r="LKJ76" s="63"/>
      <c r="LKK76" s="63"/>
      <c r="LKL76" s="63"/>
      <c r="LKM76" s="63"/>
      <c r="LKN76" s="63"/>
      <c r="LKO76" s="63"/>
      <c r="LKP76" s="63"/>
      <c r="LKQ76" s="63"/>
      <c r="LKR76" s="63"/>
      <c r="LKS76" s="63"/>
      <c r="LKT76" s="63"/>
      <c r="LKU76" s="63"/>
      <c r="LKV76" s="63"/>
      <c r="LKW76" s="63"/>
      <c r="LKX76" s="63"/>
      <c r="LKY76" s="63"/>
      <c r="LKZ76" s="63"/>
      <c r="LLA76" s="63"/>
      <c r="LLB76" s="63"/>
      <c r="LLC76" s="63"/>
      <c r="LLD76" s="63"/>
      <c r="LLE76" s="63"/>
      <c r="LLF76" s="63"/>
      <c r="LLG76" s="63"/>
      <c r="LLH76" s="63"/>
      <c r="LLI76" s="63"/>
      <c r="LLJ76" s="63"/>
      <c r="LLK76" s="63"/>
      <c r="LLL76" s="63"/>
      <c r="LLM76" s="63"/>
      <c r="LLN76" s="63"/>
      <c r="LLO76" s="63"/>
      <c r="LLP76" s="63"/>
      <c r="LLQ76" s="63"/>
      <c r="LLR76" s="63"/>
      <c r="LLS76" s="63"/>
      <c r="LLT76" s="63"/>
      <c r="LLU76" s="63"/>
      <c r="LLV76" s="63"/>
      <c r="LLW76" s="63"/>
      <c r="LLX76" s="63"/>
      <c r="LLY76" s="63"/>
      <c r="LLZ76" s="63"/>
      <c r="LMA76" s="63"/>
      <c r="LMB76" s="63"/>
      <c r="LMC76" s="63"/>
      <c r="LMD76" s="63"/>
      <c r="LME76" s="63"/>
      <c r="LMF76" s="63"/>
      <c r="LMG76" s="63"/>
      <c r="LMH76" s="63"/>
      <c r="LMI76" s="63"/>
      <c r="LMJ76" s="63"/>
      <c r="LMK76" s="63"/>
      <c r="LML76" s="63"/>
      <c r="LMM76" s="63"/>
      <c r="LMN76" s="63"/>
      <c r="LMO76" s="63"/>
      <c r="LMP76" s="63"/>
      <c r="LMQ76" s="63"/>
      <c r="LMR76" s="63"/>
      <c r="LMS76" s="63"/>
      <c r="LMT76" s="63"/>
      <c r="LMU76" s="63"/>
      <c r="LMV76" s="63"/>
      <c r="LMW76" s="63"/>
      <c r="LMX76" s="63"/>
      <c r="LMY76" s="63"/>
      <c r="LMZ76" s="63"/>
      <c r="LNA76" s="63"/>
      <c r="LNB76" s="63"/>
      <c r="LNC76" s="63"/>
      <c r="LND76" s="63"/>
      <c r="LNE76" s="63"/>
      <c r="LNF76" s="63"/>
      <c r="LNG76" s="63"/>
      <c r="LNH76" s="63"/>
      <c r="LNI76" s="63"/>
      <c r="LNJ76" s="63"/>
      <c r="LNK76" s="63"/>
      <c r="LNL76" s="63"/>
      <c r="LNM76" s="63"/>
      <c r="LNN76" s="63"/>
      <c r="LNO76" s="63"/>
      <c r="LNP76" s="63"/>
      <c r="LNQ76" s="63"/>
      <c r="LNR76" s="63"/>
      <c r="LNS76" s="63"/>
      <c r="LNT76" s="63"/>
      <c r="LNU76" s="63"/>
      <c r="LNV76" s="63"/>
      <c r="LNW76" s="63"/>
      <c r="LNX76" s="63"/>
      <c r="LNY76" s="63"/>
      <c r="LNZ76" s="63"/>
      <c r="LOA76" s="63"/>
      <c r="LOB76" s="63"/>
      <c r="LOC76" s="63"/>
      <c r="LOD76" s="63"/>
      <c r="LOE76" s="63"/>
      <c r="LOF76" s="63"/>
      <c r="LOG76" s="63"/>
      <c r="LOH76" s="63"/>
      <c r="LOI76" s="63"/>
      <c r="LOJ76" s="63"/>
      <c r="LOK76" s="63"/>
      <c r="LOL76" s="63"/>
      <c r="LOM76" s="63"/>
      <c r="LON76" s="63"/>
      <c r="LOO76" s="63"/>
      <c r="LOP76" s="63"/>
      <c r="LOQ76" s="63"/>
      <c r="LOR76" s="63"/>
      <c r="LOS76" s="63"/>
      <c r="LOT76" s="63"/>
      <c r="LOU76" s="63"/>
      <c r="LOV76" s="63"/>
      <c r="LOW76" s="63"/>
      <c r="LOX76" s="63"/>
      <c r="LOY76" s="63"/>
      <c r="LOZ76" s="63"/>
      <c r="LPA76" s="63"/>
      <c r="LPB76" s="63"/>
      <c r="LPC76" s="63"/>
      <c r="LPD76" s="63"/>
      <c r="LPE76" s="63"/>
      <c r="LPF76" s="63"/>
      <c r="LPG76" s="63"/>
      <c r="LPH76" s="63"/>
      <c r="LPI76" s="63"/>
      <c r="LPJ76" s="63"/>
      <c r="LPK76" s="63"/>
      <c r="LPL76" s="63"/>
      <c r="LPM76" s="63"/>
      <c r="LPN76" s="63"/>
      <c r="LPO76" s="63"/>
      <c r="LPP76" s="63"/>
      <c r="LPQ76" s="63"/>
      <c r="LPR76" s="63"/>
      <c r="LPS76" s="63"/>
      <c r="LPT76" s="63"/>
      <c r="LPU76" s="63"/>
      <c r="LPV76" s="63"/>
      <c r="LPW76" s="63"/>
      <c r="LPX76" s="63"/>
      <c r="LPY76" s="63"/>
      <c r="LPZ76" s="63"/>
      <c r="LQA76" s="63"/>
      <c r="LQB76" s="63"/>
      <c r="LQC76" s="63"/>
      <c r="LQD76" s="63"/>
      <c r="LQE76" s="63"/>
      <c r="LQF76" s="63"/>
      <c r="LQG76" s="63"/>
      <c r="LQH76" s="63"/>
      <c r="LQI76" s="63"/>
      <c r="LQJ76" s="63"/>
      <c r="LQK76" s="63"/>
      <c r="LQL76" s="63"/>
      <c r="LQM76" s="63"/>
      <c r="LQN76" s="63"/>
      <c r="LQO76" s="63"/>
      <c r="LQP76" s="63"/>
      <c r="LQQ76" s="63"/>
      <c r="LQR76" s="63"/>
      <c r="LQS76" s="63"/>
      <c r="LQT76" s="63"/>
      <c r="LQU76" s="63"/>
      <c r="LQV76" s="63"/>
      <c r="LQW76" s="63"/>
      <c r="LQX76" s="63"/>
      <c r="LQY76" s="63"/>
      <c r="LQZ76" s="63"/>
      <c r="LRA76" s="63"/>
      <c r="LRB76" s="63"/>
      <c r="LRC76" s="63"/>
      <c r="LRD76" s="63"/>
      <c r="LRE76" s="63"/>
      <c r="LRF76" s="63"/>
      <c r="LRG76" s="63"/>
      <c r="LRH76" s="63"/>
      <c r="LRI76" s="63"/>
      <c r="LRJ76" s="63"/>
      <c r="LRK76" s="63"/>
      <c r="LRL76" s="63"/>
      <c r="LRM76" s="63"/>
      <c r="LRN76" s="63"/>
      <c r="LRO76" s="63"/>
      <c r="LRP76" s="63"/>
      <c r="LRQ76" s="63"/>
      <c r="LRR76" s="63"/>
      <c r="LRS76" s="63"/>
      <c r="LRT76" s="63"/>
      <c r="LRU76" s="63"/>
      <c r="LRV76" s="63"/>
      <c r="LRW76" s="63"/>
      <c r="LRX76" s="63"/>
      <c r="LRY76" s="63"/>
      <c r="LRZ76" s="63"/>
      <c r="LSA76" s="63"/>
      <c r="LSB76" s="63"/>
      <c r="LSC76" s="63"/>
      <c r="LSD76" s="63"/>
      <c r="LSE76" s="63"/>
      <c r="LSF76" s="63"/>
      <c r="LSG76" s="63"/>
      <c r="LSH76" s="63"/>
      <c r="LSI76" s="63"/>
      <c r="LSJ76" s="63"/>
      <c r="LSK76" s="63"/>
      <c r="LSL76" s="63"/>
      <c r="LSM76" s="63"/>
      <c r="LSN76" s="63"/>
      <c r="LSO76" s="63"/>
      <c r="LSP76" s="63"/>
      <c r="LSQ76" s="63"/>
      <c r="LSR76" s="63"/>
      <c r="LSS76" s="63"/>
      <c r="LST76" s="63"/>
      <c r="LSU76" s="63"/>
      <c r="LSV76" s="63"/>
      <c r="LSW76" s="63"/>
      <c r="LSX76" s="63"/>
      <c r="LSY76" s="63"/>
      <c r="LSZ76" s="63"/>
      <c r="LTA76" s="63"/>
      <c r="LTB76" s="63"/>
      <c r="LTC76" s="63"/>
      <c r="LTD76" s="63"/>
      <c r="LTE76" s="63"/>
      <c r="LTF76" s="63"/>
      <c r="LTG76" s="63"/>
      <c r="LTH76" s="63"/>
      <c r="LTI76" s="63"/>
      <c r="LTJ76" s="63"/>
      <c r="LTK76" s="63"/>
      <c r="LTL76" s="63"/>
      <c r="LTM76" s="63"/>
      <c r="LTN76" s="63"/>
      <c r="LTO76" s="63"/>
      <c r="LTP76" s="63"/>
      <c r="LTQ76" s="63"/>
      <c r="LTR76" s="63"/>
      <c r="LTS76" s="63"/>
      <c r="LTT76" s="63"/>
      <c r="LTU76" s="63"/>
      <c r="LTV76" s="63"/>
      <c r="LTW76" s="63"/>
      <c r="LTX76" s="63"/>
      <c r="LTY76" s="63"/>
      <c r="LTZ76" s="63"/>
      <c r="LUA76" s="63"/>
      <c r="LUB76" s="63"/>
      <c r="LUC76" s="63"/>
      <c r="LUD76" s="63"/>
      <c r="LUE76" s="63"/>
      <c r="LUF76" s="63"/>
      <c r="LUG76" s="63"/>
      <c r="LUH76" s="63"/>
      <c r="LUI76" s="63"/>
      <c r="LUJ76" s="63"/>
      <c r="LUK76" s="63"/>
      <c r="LUL76" s="63"/>
      <c r="LUM76" s="63"/>
      <c r="LUN76" s="63"/>
      <c r="LUO76" s="63"/>
      <c r="LUP76" s="63"/>
      <c r="LUQ76" s="63"/>
      <c r="LUR76" s="63"/>
      <c r="LUS76" s="63"/>
      <c r="LUT76" s="63"/>
      <c r="LUU76" s="63"/>
      <c r="LUV76" s="63"/>
      <c r="LUW76" s="63"/>
      <c r="LUX76" s="63"/>
      <c r="LUY76" s="63"/>
      <c r="LUZ76" s="63"/>
      <c r="LVA76" s="63"/>
      <c r="LVB76" s="63"/>
      <c r="LVC76" s="63"/>
      <c r="LVD76" s="63"/>
      <c r="LVE76" s="63"/>
      <c r="LVF76" s="63"/>
      <c r="LVG76" s="63"/>
      <c r="LVH76" s="63"/>
      <c r="LVI76" s="63"/>
      <c r="LVJ76" s="63"/>
      <c r="LVK76" s="63"/>
      <c r="LVL76" s="63"/>
      <c r="LVM76" s="63"/>
      <c r="LVN76" s="63"/>
      <c r="LVO76" s="63"/>
      <c r="LVP76" s="63"/>
      <c r="LVQ76" s="63"/>
      <c r="LVR76" s="63"/>
      <c r="LVS76" s="63"/>
      <c r="LVT76" s="63"/>
      <c r="LVU76" s="63"/>
      <c r="LVV76" s="63"/>
      <c r="LVW76" s="63"/>
      <c r="LVX76" s="63"/>
      <c r="LVY76" s="63"/>
      <c r="LVZ76" s="63"/>
      <c r="LWA76" s="63"/>
      <c r="LWB76" s="63"/>
      <c r="LWC76" s="63"/>
      <c r="LWD76" s="63"/>
      <c r="LWE76" s="63"/>
      <c r="LWF76" s="63"/>
      <c r="LWG76" s="63"/>
      <c r="LWH76" s="63"/>
      <c r="LWI76" s="63"/>
      <c r="LWJ76" s="63"/>
      <c r="LWK76" s="63"/>
      <c r="LWL76" s="63"/>
      <c r="LWM76" s="63"/>
      <c r="LWN76" s="63"/>
      <c r="LWO76" s="63"/>
      <c r="LWP76" s="63"/>
      <c r="LWQ76" s="63"/>
      <c r="LWR76" s="63"/>
      <c r="LWS76" s="63"/>
      <c r="LWT76" s="63"/>
      <c r="LWU76" s="63"/>
      <c r="LWV76" s="63"/>
      <c r="LWW76" s="63"/>
      <c r="LWX76" s="63"/>
      <c r="LWY76" s="63"/>
      <c r="LWZ76" s="63"/>
      <c r="LXA76" s="63"/>
      <c r="LXB76" s="63"/>
      <c r="LXC76" s="63"/>
      <c r="LXD76" s="63"/>
      <c r="LXE76" s="63"/>
      <c r="LXF76" s="63"/>
      <c r="LXG76" s="63"/>
      <c r="LXH76" s="63"/>
      <c r="LXI76" s="63"/>
      <c r="LXJ76" s="63"/>
      <c r="LXK76" s="63"/>
      <c r="LXL76" s="63"/>
      <c r="LXM76" s="63"/>
      <c r="LXN76" s="63"/>
      <c r="LXO76" s="63"/>
      <c r="LXP76" s="63"/>
      <c r="LXQ76" s="63"/>
      <c r="LXR76" s="63"/>
      <c r="LXS76" s="63"/>
      <c r="LXT76" s="63"/>
      <c r="LXU76" s="63"/>
      <c r="LXV76" s="63"/>
      <c r="LXW76" s="63"/>
      <c r="LXX76" s="63"/>
      <c r="LXY76" s="63"/>
      <c r="LXZ76" s="63"/>
      <c r="LYA76" s="63"/>
      <c r="LYB76" s="63"/>
      <c r="LYC76" s="63"/>
      <c r="LYD76" s="63"/>
      <c r="LYE76" s="63"/>
      <c r="LYF76" s="63"/>
      <c r="LYG76" s="63"/>
      <c r="LYH76" s="63"/>
      <c r="LYI76" s="63"/>
      <c r="LYJ76" s="63"/>
      <c r="LYK76" s="63"/>
      <c r="LYL76" s="63"/>
      <c r="LYM76" s="63"/>
      <c r="LYN76" s="63"/>
      <c r="LYO76" s="63"/>
      <c r="LYP76" s="63"/>
      <c r="LYQ76" s="63"/>
      <c r="LYR76" s="63"/>
      <c r="LYS76" s="63"/>
      <c r="LYT76" s="63"/>
      <c r="LYU76" s="63"/>
      <c r="LYV76" s="63"/>
      <c r="LYW76" s="63"/>
      <c r="LYX76" s="63"/>
      <c r="LYY76" s="63"/>
      <c r="LYZ76" s="63"/>
      <c r="LZA76" s="63"/>
      <c r="LZB76" s="63"/>
      <c r="LZC76" s="63"/>
      <c r="LZD76" s="63"/>
      <c r="LZE76" s="63"/>
      <c r="LZF76" s="63"/>
      <c r="LZG76" s="63"/>
      <c r="LZH76" s="63"/>
      <c r="LZI76" s="63"/>
      <c r="LZJ76" s="63"/>
      <c r="LZK76" s="63"/>
      <c r="LZL76" s="63"/>
      <c r="LZM76" s="63"/>
      <c r="LZN76" s="63"/>
      <c r="LZO76" s="63"/>
      <c r="LZP76" s="63"/>
      <c r="LZQ76" s="63"/>
      <c r="LZR76" s="63"/>
      <c r="LZS76" s="63"/>
      <c r="LZT76" s="63"/>
      <c r="LZU76" s="63"/>
      <c r="LZV76" s="63"/>
      <c r="LZW76" s="63"/>
      <c r="LZX76" s="63"/>
      <c r="LZY76" s="63"/>
      <c r="LZZ76" s="63"/>
      <c r="MAA76" s="63"/>
      <c r="MAB76" s="63"/>
      <c r="MAC76" s="63"/>
      <c r="MAD76" s="63"/>
      <c r="MAE76" s="63"/>
      <c r="MAF76" s="63"/>
      <c r="MAG76" s="63"/>
      <c r="MAH76" s="63"/>
      <c r="MAI76" s="63"/>
      <c r="MAJ76" s="63"/>
      <c r="MAK76" s="63"/>
      <c r="MAL76" s="63"/>
      <c r="MAM76" s="63"/>
      <c r="MAN76" s="63"/>
      <c r="MAO76" s="63"/>
      <c r="MAP76" s="63"/>
      <c r="MAQ76" s="63"/>
      <c r="MAR76" s="63"/>
      <c r="MAS76" s="63"/>
      <c r="MAT76" s="63"/>
      <c r="MAU76" s="63"/>
      <c r="MAV76" s="63"/>
      <c r="MAW76" s="63"/>
      <c r="MAX76" s="63"/>
      <c r="MAY76" s="63"/>
      <c r="MAZ76" s="63"/>
      <c r="MBA76" s="63"/>
      <c r="MBB76" s="63"/>
      <c r="MBC76" s="63"/>
      <c r="MBD76" s="63"/>
      <c r="MBE76" s="63"/>
      <c r="MBF76" s="63"/>
      <c r="MBG76" s="63"/>
      <c r="MBH76" s="63"/>
      <c r="MBI76" s="63"/>
      <c r="MBJ76" s="63"/>
      <c r="MBK76" s="63"/>
      <c r="MBL76" s="63"/>
      <c r="MBM76" s="63"/>
      <c r="MBN76" s="63"/>
      <c r="MBO76" s="63"/>
      <c r="MBP76" s="63"/>
      <c r="MBQ76" s="63"/>
      <c r="MBR76" s="63"/>
      <c r="MBS76" s="63"/>
      <c r="MBT76" s="63"/>
      <c r="MBU76" s="63"/>
      <c r="MBV76" s="63"/>
      <c r="MBW76" s="63"/>
      <c r="MBX76" s="63"/>
      <c r="MBY76" s="63"/>
      <c r="MBZ76" s="63"/>
      <c r="MCA76" s="63"/>
      <c r="MCB76" s="63"/>
      <c r="MCC76" s="63"/>
      <c r="MCD76" s="63"/>
      <c r="MCE76" s="63"/>
      <c r="MCF76" s="63"/>
      <c r="MCG76" s="63"/>
      <c r="MCH76" s="63"/>
      <c r="MCI76" s="63"/>
      <c r="MCJ76" s="63"/>
      <c r="MCK76" s="63"/>
      <c r="MCL76" s="63"/>
      <c r="MCM76" s="63"/>
      <c r="MCN76" s="63"/>
      <c r="MCO76" s="63"/>
      <c r="MCP76" s="63"/>
      <c r="MCQ76" s="63"/>
      <c r="MCR76" s="63"/>
      <c r="MCS76" s="63"/>
      <c r="MCT76" s="63"/>
      <c r="MCU76" s="63"/>
      <c r="MCV76" s="63"/>
      <c r="MCW76" s="63"/>
      <c r="MCX76" s="63"/>
      <c r="MCY76" s="63"/>
      <c r="MCZ76" s="63"/>
      <c r="MDA76" s="63"/>
      <c r="MDB76" s="63"/>
      <c r="MDC76" s="63"/>
      <c r="MDD76" s="63"/>
      <c r="MDE76" s="63"/>
      <c r="MDF76" s="63"/>
      <c r="MDG76" s="63"/>
      <c r="MDH76" s="63"/>
      <c r="MDI76" s="63"/>
      <c r="MDJ76" s="63"/>
      <c r="MDK76" s="63"/>
      <c r="MDL76" s="63"/>
      <c r="MDM76" s="63"/>
      <c r="MDN76" s="63"/>
      <c r="MDO76" s="63"/>
      <c r="MDP76" s="63"/>
      <c r="MDQ76" s="63"/>
      <c r="MDR76" s="63"/>
      <c r="MDS76" s="63"/>
      <c r="MDT76" s="63"/>
      <c r="MDU76" s="63"/>
      <c r="MDV76" s="63"/>
      <c r="MDW76" s="63"/>
      <c r="MDX76" s="63"/>
      <c r="MDY76" s="63"/>
      <c r="MDZ76" s="63"/>
      <c r="MEA76" s="63"/>
      <c r="MEB76" s="63"/>
      <c r="MEC76" s="63"/>
      <c r="MED76" s="63"/>
      <c r="MEE76" s="63"/>
      <c r="MEF76" s="63"/>
      <c r="MEG76" s="63"/>
      <c r="MEH76" s="63"/>
      <c r="MEI76" s="63"/>
      <c r="MEJ76" s="63"/>
      <c r="MEK76" s="63"/>
      <c r="MEL76" s="63"/>
      <c r="MEM76" s="63"/>
      <c r="MEN76" s="63"/>
      <c r="MEO76" s="63"/>
      <c r="MEP76" s="63"/>
      <c r="MEQ76" s="63"/>
      <c r="MER76" s="63"/>
      <c r="MES76" s="63"/>
      <c r="MET76" s="63"/>
      <c r="MEU76" s="63"/>
      <c r="MEV76" s="63"/>
      <c r="MEW76" s="63"/>
      <c r="MEX76" s="63"/>
      <c r="MEY76" s="63"/>
      <c r="MEZ76" s="63"/>
      <c r="MFA76" s="63"/>
      <c r="MFB76" s="63"/>
      <c r="MFC76" s="63"/>
      <c r="MFD76" s="63"/>
      <c r="MFE76" s="63"/>
      <c r="MFF76" s="63"/>
      <c r="MFG76" s="63"/>
      <c r="MFH76" s="63"/>
      <c r="MFI76" s="63"/>
      <c r="MFJ76" s="63"/>
      <c r="MFK76" s="63"/>
      <c r="MFL76" s="63"/>
      <c r="MFM76" s="63"/>
      <c r="MFN76" s="63"/>
      <c r="MFO76" s="63"/>
      <c r="MFP76" s="63"/>
      <c r="MFQ76" s="63"/>
      <c r="MFR76" s="63"/>
      <c r="MFS76" s="63"/>
      <c r="MFT76" s="63"/>
      <c r="MFU76" s="63"/>
      <c r="MFV76" s="63"/>
      <c r="MFW76" s="63"/>
      <c r="MFX76" s="63"/>
      <c r="MFY76" s="63"/>
      <c r="MFZ76" s="63"/>
      <c r="MGA76" s="63"/>
      <c r="MGB76" s="63"/>
      <c r="MGC76" s="63"/>
      <c r="MGD76" s="63"/>
      <c r="MGE76" s="63"/>
      <c r="MGF76" s="63"/>
      <c r="MGG76" s="63"/>
      <c r="MGH76" s="63"/>
      <c r="MGI76" s="63"/>
      <c r="MGJ76" s="63"/>
      <c r="MGK76" s="63"/>
      <c r="MGL76" s="63"/>
      <c r="MGM76" s="63"/>
      <c r="MGN76" s="63"/>
      <c r="MGO76" s="63"/>
      <c r="MGP76" s="63"/>
      <c r="MGQ76" s="63"/>
      <c r="MGR76" s="63"/>
      <c r="MGS76" s="63"/>
      <c r="MGT76" s="63"/>
      <c r="MGU76" s="63"/>
      <c r="MGV76" s="63"/>
      <c r="MGW76" s="63"/>
      <c r="MGX76" s="63"/>
      <c r="MGY76" s="63"/>
      <c r="MGZ76" s="63"/>
      <c r="MHA76" s="63"/>
      <c r="MHB76" s="63"/>
      <c r="MHC76" s="63"/>
      <c r="MHD76" s="63"/>
      <c r="MHE76" s="63"/>
      <c r="MHF76" s="63"/>
      <c r="MHG76" s="63"/>
      <c r="MHH76" s="63"/>
      <c r="MHI76" s="63"/>
      <c r="MHJ76" s="63"/>
      <c r="MHK76" s="63"/>
      <c r="MHL76" s="63"/>
      <c r="MHM76" s="63"/>
      <c r="MHN76" s="63"/>
      <c r="MHO76" s="63"/>
      <c r="MHP76" s="63"/>
      <c r="MHQ76" s="63"/>
      <c r="MHR76" s="63"/>
      <c r="MHS76" s="63"/>
      <c r="MHT76" s="63"/>
      <c r="MHU76" s="63"/>
      <c r="MHV76" s="63"/>
      <c r="MHW76" s="63"/>
      <c r="MHX76" s="63"/>
      <c r="MHY76" s="63"/>
      <c r="MHZ76" s="63"/>
      <c r="MIA76" s="63"/>
      <c r="MIB76" s="63"/>
      <c r="MIC76" s="63"/>
      <c r="MID76" s="63"/>
      <c r="MIE76" s="63"/>
      <c r="MIF76" s="63"/>
      <c r="MIG76" s="63"/>
      <c r="MIH76" s="63"/>
      <c r="MII76" s="63"/>
      <c r="MIJ76" s="63"/>
      <c r="MIK76" s="63"/>
      <c r="MIL76" s="63"/>
      <c r="MIM76" s="63"/>
      <c r="MIN76" s="63"/>
      <c r="MIO76" s="63"/>
      <c r="MIP76" s="63"/>
      <c r="MIQ76" s="63"/>
      <c r="MIR76" s="63"/>
      <c r="MIS76" s="63"/>
      <c r="MIT76" s="63"/>
      <c r="MIU76" s="63"/>
      <c r="MIV76" s="63"/>
      <c r="MIW76" s="63"/>
      <c r="MIX76" s="63"/>
      <c r="MIY76" s="63"/>
      <c r="MIZ76" s="63"/>
      <c r="MJA76" s="63"/>
      <c r="MJB76" s="63"/>
      <c r="MJC76" s="63"/>
      <c r="MJD76" s="63"/>
      <c r="MJE76" s="63"/>
      <c r="MJF76" s="63"/>
      <c r="MJG76" s="63"/>
      <c r="MJH76" s="63"/>
      <c r="MJI76" s="63"/>
      <c r="MJJ76" s="63"/>
      <c r="MJK76" s="63"/>
      <c r="MJL76" s="63"/>
      <c r="MJM76" s="63"/>
      <c r="MJN76" s="63"/>
      <c r="MJO76" s="63"/>
      <c r="MJP76" s="63"/>
      <c r="MJQ76" s="63"/>
      <c r="MJR76" s="63"/>
      <c r="MJS76" s="63"/>
      <c r="MJT76" s="63"/>
      <c r="MJU76" s="63"/>
      <c r="MJV76" s="63"/>
      <c r="MJW76" s="63"/>
      <c r="MJX76" s="63"/>
      <c r="MJY76" s="63"/>
      <c r="MJZ76" s="63"/>
      <c r="MKA76" s="63"/>
      <c r="MKB76" s="63"/>
      <c r="MKC76" s="63"/>
      <c r="MKD76" s="63"/>
      <c r="MKE76" s="63"/>
      <c r="MKF76" s="63"/>
      <c r="MKG76" s="63"/>
      <c r="MKH76" s="63"/>
      <c r="MKI76" s="63"/>
      <c r="MKJ76" s="63"/>
      <c r="MKK76" s="63"/>
      <c r="MKL76" s="63"/>
      <c r="MKM76" s="63"/>
      <c r="MKN76" s="63"/>
      <c r="MKO76" s="63"/>
      <c r="MKP76" s="63"/>
      <c r="MKQ76" s="63"/>
      <c r="MKR76" s="63"/>
      <c r="MKS76" s="63"/>
      <c r="MKT76" s="63"/>
      <c r="MKU76" s="63"/>
      <c r="MKV76" s="63"/>
      <c r="MKW76" s="63"/>
      <c r="MKX76" s="63"/>
      <c r="MKY76" s="63"/>
      <c r="MKZ76" s="63"/>
      <c r="MLA76" s="63"/>
      <c r="MLB76" s="63"/>
      <c r="MLC76" s="63"/>
      <c r="MLD76" s="63"/>
      <c r="MLE76" s="63"/>
      <c r="MLF76" s="63"/>
      <c r="MLG76" s="63"/>
      <c r="MLH76" s="63"/>
      <c r="MLI76" s="63"/>
      <c r="MLJ76" s="63"/>
      <c r="MLK76" s="63"/>
      <c r="MLL76" s="63"/>
      <c r="MLM76" s="63"/>
      <c r="MLN76" s="63"/>
      <c r="MLO76" s="63"/>
      <c r="MLP76" s="63"/>
      <c r="MLQ76" s="63"/>
      <c r="MLR76" s="63"/>
      <c r="MLS76" s="63"/>
      <c r="MLT76" s="63"/>
      <c r="MLU76" s="63"/>
      <c r="MLV76" s="63"/>
      <c r="MLW76" s="63"/>
      <c r="MLX76" s="63"/>
      <c r="MLY76" s="63"/>
      <c r="MLZ76" s="63"/>
      <c r="MMA76" s="63"/>
      <c r="MMB76" s="63"/>
      <c r="MMC76" s="63"/>
      <c r="MMD76" s="63"/>
      <c r="MME76" s="63"/>
      <c r="MMF76" s="63"/>
      <c r="MMG76" s="63"/>
      <c r="MMH76" s="63"/>
      <c r="MMI76" s="63"/>
      <c r="MMJ76" s="63"/>
      <c r="MMK76" s="63"/>
      <c r="MML76" s="63"/>
      <c r="MMM76" s="63"/>
      <c r="MMN76" s="63"/>
      <c r="MMO76" s="63"/>
      <c r="MMP76" s="63"/>
      <c r="MMQ76" s="63"/>
      <c r="MMR76" s="63"/>
      <c r="MMS76" s="63"/>
      <c r="MMT76" s="63"/>
      <c r="MMU76" s="63"/>
      <c r="MMV76" s="63"/>
      <c r="MMW76" s="63"/>
      <c r="MMX76" s="63"/>
      <c r="MMY76" s="63"/>
      <c r="MMZ76" s="63"/>
      <c r="MNA76" s="63"/>
      <c r="MNB76" s="63"/>
      <c r="MNC76" s="63"/>
      <c r="MND76" s="63"/>
      <c r="MNE76" s="63"/>
      <c r="MNF76" s="63"/>
      <c r="MNG76" s="63"/>
      <c r="MNH76" s="63"/>
      <c r="MNI76" s="63"/>
      <c r="MNJ76" s="63"/>
      <c r="MNK76" s="63"/>
      <c r="MNL76" s="63"/>
      <c r="MNM76" s="63"/>
      <c r="MNN76" s="63"/>
      <c r="MNO76" s="63"/>
      <c r="MNP76" s="63"/>
      <c r="MNQ76" s="63"/>
      <c r="MNR76" s="63"/>
      <c r="MNS76" s="63"/>
      <c r="MNT76" s="63"/>
      <c r="MNU76" s="63"/>
      <c r="MNV76" s="63"/>
      <c r="MNW76" s="63"/>
      <c r="MNX76" s="63"/>
      <c r="MNY76" s="63"/>
      <c r="MNZ76" s="63"/>
      <c r="MOA76" s="63"/>
      <c r="MOB76" s="63"/>
      <c r="MOC76" s="63"/>
      <c r="MOD76" s="63"/>
      <c r="MOE76" s="63"/>
      <c r="MOF76" s="63"/>
      <c r="MOG76" s="63"/>
      <c r="MOH76" s="63"/>
      <c r="MOI76" s="63"/>
      <c r="MOJ76" s="63"/>
      <c r="MOK76" s="63"/>
      <c r="MOL76" s="63"/>
      <c r="MOM76" s="63"/>
      <c r="MON76" s="63"/>
      <c r="MOO76" s="63"/>
      <c r="MOP76" s="63"/>
      <c r="MOQ76" s="63"/>
      <c r="MOR76" s="63"/>
      <c r="MOS76" s="63"/>
      <c r="MOT76" s="63"/>
      <c r="MOU76" s="63"/>
      <c r="MOV76" s="63"/>
      <c r="MOW76" s="63"/>
      <c r="MOX76" s="63"/>
      <c r="MOY76" s="63"/>
      <c r="MOZ76" s="63"/>
      <c r="MPA76" s="63"/>
      <c r="MPB76" s="63"/>
      <c r="MPC76" s="63"/>
      <c r="MPD76" s="63"/>
      <c r="MPE76" s="63"/>
      <c r="MPF76" s="63"/>
      <c r="MPG76" s="63"/>
      <c r="MPH76" s="63"/>
      <c r="MPI76" s="63"/>
      <c r="MPJ76" s="63"/>
      <c r="MPK76" s="63"/>
      <c r="MPL76" s="63"/>
      <c r="MPM76" s="63"/>
      <c r="MPN76" s="63"/>
      <c r="MPO76" s="63"/>
      <c r="MPP76" s="63"/>
      <c r="MPQ76" s="63"/>
      <c r="MPR76" s="63"/>
      <c r="MPS76" s="63"/>
      <c r="MPT76" s="63"/>
      <c r="MPU76" s="63"/>
      <c r="MPV76" s="63"/>
      <c r="MPW76" s="63"/>
      <c r="MPX76" s="63"/>
      <c r="MPY76" s="63"/>
      <c r="MPZ76" s="63"/>
      <c r="MQA76" s="63"/>
      <c r="MQB76" s="63"/>
      <c r="MQC76" s="63"/>
      <c r="MQD76" s="63"/>
      <c r="MQE76" s="63"/>
      <c r="MQF76" s="63"/>
      <c r="MQG76" s="63"/>
      <c r="MQH76" s="63"/>
      <c r="MQI76" s="63"/>
      <c r="MQJ76" s="63"/>
      <c r="MQK76" s="63"/>
      <c r="MQL76" s="63"/>
      <c r="MQM76" s="63"/>
      <c r="MQN76" s="63"/>
      <c r="MQO76" s="63"/>
      <c r="MQP76" s="63"/>
      <c r="MQQ76" s="63"/>
      <c r="MQR76" s="63"/>
      <c r="MQS76" s="63"/>
      <c r="MQT76" s="63"/>
      <c r="MQU76" s="63"/>
      <c r="MQV76" s="63"/>
      <c r="MQW76" s="63"/>
      <c r="MQX76" s="63"/>
      <c r="MQY76" s="63"/>
      <c r="MQZ76" s="63"/>
      <c r="MRA76" s="63"/>
      <c r="MRB76" s="63"/>
      <c r="MRC76" s="63"/>
      <c r="MRD76" s="63"/>
      <c r="MRE76" s="63"/>
      <c r="MRF76" s="63"/>
      <c r="MRG76" s="63"/>
      <c r="MRH76" s="63"/>
      <c r="MRI76" s="63"/>
      <c r="MRJ76" s="63"/>
      <c r="MRK76" s="63"/>
      <c r="MRL76" s="63"/>
      <c r="MRM76" s="63"/>
      <c r="MRN76" s="63"/>
      <c r="MRO76" s="63"/>
      <c r="MRP76" s="63"/>
      <c r="MRQ76" s="63"/>
      <c r="MRR76" s="63"/>
      <c r="MRS76" s="63"/>
      <c r="MRT76" s="63"/>
      <c r="MRU76" s="63"/>
      <c r="MRV76" s="63"/>
      <c r="MRW76" s="63"/>
      <c r="MRX76" s="63"/>
      <c r="MRY76" s="63"/>
      <c r="MRZ76" s="63"/>
      <c r="MSA76" s="63"/>
      <c r="MSB76" s="63"/>
      <c r="MSC76" s="63"/>
      <c r="MSD76" s="63"/>
      <c r="MSE76" s="63"/>
      <c r="MSF76" s="63"/>
      <c r="MSG76" s="63"/>
      <c r="MSH76" s="63"/>
      <c r="MSI76" s="63"/>
      <c r="MSJ76" s="63"/>
      <c r="MSK76" s="63"/>
      <c r="MSL76" s="63"/>
      <c r="MSM76" s="63"/>
      <c r="MSN76" s="63"/>
      <c r="MSO76" s="63"/>
      <c r="MSP76" s="63"/>
      <c r="MSQ76" s="63"/>
      <c r="MSR76" s="63"/>
      <c r="MSS76" s="63"/>
      <c r="MST76" s="63"/>
      <c r="MSU76" s="63"/>
      <c r="MSV76" s="63"/>
      <c r="MSW76" s="63"/>
      <c r="MSX76" s="63"/>
      <c r="MSY76" s="63"/>
      <c r="MSZ76" s="63"/>
      <c r="MTA76" s="63"/>
      <c r="MTB76" s="63"/>
      <c r="MTC76" s="63"/>
      <c r="MTD76" s="63"/>
      <c r="MTE76" s="63"/>
      <c r="MTF76" s="63"/>
      <c r="MTG76" s="63"/>
      <c r="MTH76" s="63"/>
      <c r="MTI76" s="63"/>
      <c r="MTJ76" s="63"/>
      <c r="MTK76" s="63"/>
      <c r="MTL76" s="63"/>
      <c r="MTM76" s="63"/>
      <c r="MTN76" s="63"/>
      <c r="MTO76" s="63"/>
      <c r="MTP76" s="63"/>
      <c r="MTQ76" s="63"/>
      <c r="MTR76" s="63"/>
      <c r="MTS76" s="63"/>
      <c r="MTT76" s="63"/>
      <c r="MTU76" s="63"/>
      <c r="MTV76" s="63"/>
      <c r="MTW76" s="63"/>
      <c r="MTX76" s="63"/>
      <c r="MTY76" s="63"/>
      <c r="MTZ76" s="63"/>
      <c r="MUA76" s="63"/>
      <c r="MUB76" s="63"/>
      <c r="MUC76" s="63"/>
      <c r="MUD76" s="63"/>
      <c r="MUE76" s="63"/>
      <c r="MUF76" s="63"/>
      <c r="MUG76" s="63"/>
      <c r="MUH76" s="63"/>
      <c r="MUI76" s="63"/>
      <c r="MUJ76" s="63"/>
      <c r="MUK76" s="63"/>
      <c r="MUL76" s="63"/>
      <c r="MUM76" s="63"/>
      <c r="MUN76" s="63"/>
      <c r="MUO76" s="63"/>
      <c r="MUP76" s="63"/>
      <c r="MUQ76" s="63"/>
      <c r="MUR76" s="63"/>
      <c r="MUS76" s="63"/>
      <c r="MUT76" s="63"/>
      <c r="MUU76" s="63"/>
      <c r="MUV76" s="63"/>
      <c r="MUW76" s="63"/>
      <c r="MUX76" s="63"/>
      <c r="MUY76" s="63"/>
      <c r="MUZ76" s="63"/>
      <c r="MVA76" s="63"/>
      <c r="MVB76" s="63"/>
      <c r="MVC76" s="63"/>
      <c r="MVD76" s="63"/>
      <c r="MVE76" s="63"/>
      <c r="MVF76" s="63"/>
      <c r="MVG76" s="63"/>
      <c r="MVH76" s="63"/>
      <c r="MVI76" s="63"/>
      <c r="MVJ76" s="63"/>
      <c r="MVK76" s="63"/>
      <c r="MVL76" s="63"/>
      <c r="MVM76" s="63"/>
      <c r="MVN76" s="63"/>
      <c r="MVO76" s="63"/>
      <c r="MVP76" s="63"/>
      <c r="MVQ76" s="63"/>
      <c r="MVR76" s="63"/>
      <c r="MVS76" s="63"/>
      <c r="MVT76" s="63"/>
      <c r="MVU76" s="63"/>
      <c r="MVV76" s="63"/>
      <c r="MVW76" s="63"/>
      <c r="MVX76" s="63"/>
      <c r="MVY76" s="63"/>
      <c r="MVZ76" s="63"/>
      <c r="MWA76" s="63"/>
      <c r="MWB76" s="63"/>
      <c r="MWC76" s="63"/>
      <c r="MWD76" s="63"/>
      <c r="MWE76" s="63"/>
      <c r="MWF76" s="63"/>
      <c r="MWG76" s="63"/>
      <c r="MWH76" s="63"/>
      <c r="MWI76" s="63"/>
      <c r="MWJ76" s="63"/>
      <c r="MWK76" s="63"/>
      <c r="MWL76" s="63"/>
      <c r="MWM76" s="63"/>
      <c r="MWN76" s="63"/>
      <c r="MWO76" s="63"/>
      <c r="MWP76" s="63"/>
      <c r="MWQ76" s="63"/>
      <c r="MWR76" s="63"/>
      <c r="MWS76" s="63"/>
      <c r="MWT76" s="63"/>
      <c r="MWU76" s="63"/>
      <c r="MWV76" s="63"/>
      <c r="MWW76" s="63"/>
      <c r="MWX76" s="63"/>
      <c r="MWY76" s="63"/>
      <c r="MWZ76" s="63"/>
      <c r="MXA76" s="63"/>
      <c r="MXB76" s="63"/>
      <c r="MXC76" s="63"/>
      <c r="MXD76" s="63"/>
      <c r="MXE76" s="63"/>
      <c r="MXF76" s="63"/>
      <c r="MXG76" s="63"/>
      <c r="MXH76" s="63"/>
      <c r="MXI76" s="63"/>
      <c r="MXJ76" s="63"/>
      <c r="MXK76" s="63"/>
      <c r="MXL76" s="63"/>
      <c r="MXM76" s="63"/>
      <c r="MXN76" s="63"/>
      <c r="MXO76" s="63"/>
      <c r="MXP76" s="63"/>
      <c r="MXQ76" s="63"/>
      <c r="MXR76" s="63"/>
      <c r="MXS76" s="63"/>
      <c r="MXT76" s="63"/>
      <c r="MXU76" s="63"/>
      <c r="MXV76" s="63"/>
      <c r="MXW76" s="63"/>
      <c r="MXX76" s="63"/>
      <c r="MXY76" s="63"/>
      <c r="MXZ76" s="63"/>
      <c r="MYA76" s="63"/>
      <c r="MYB76" s="63"/>
      <c r="MYC76" s="63"/>
      <c r="MYD76" s="63"/>
      <c r="MYE76" s="63"/>
      <c r="MYF76" s="63"/>
      <c r="MYG76" s="63"/>
      <c r="MYH76" s="63"/>
      <c r="MYI76" s="63"/>
      <c r="MYJ76" s="63"/>
      <c r="MYK76" s="63"/>
      <c r="MYL76" s="63"/>
      <c r="MYM76" s="63"/>
      <c r="MYN76" s="63"/>
      <c r="MYO76" s="63"/>
      <c r="MYP76" s="63"/>
      <c r="MYQ76" s="63"/>
      <c r="MYR76" s="63"/>
      <c r="MYS76" s="63"/>
      <c r="MYT76" s="63"/>
      <c r="MYU76" s="63"/>
      <c r="MYV76" s="63"/>
      <c r="MYW76" s="63"/>
      <c r="MYX76" s="63"/>
      <c r="MYY76" s="63"/>
      <c r="MYZ76" s="63"/>
      <c r="MZA76" s="63"/>
      <c r="MZB76" s="63"/>
      <c r="MZC76" s="63"/>
      <c r="MZD76" s="63"/>
      <c r="MZE76" s="63"/>
      <c r="MZF76" s="63"/>
      <c r="MZG76" s="63"/>
      <c r="MZH76" s="63"/>
      <c r="MZI76" s="63"/>
      <c r="MZJ76" s="63"/>
      <c r="MZK76" s="63"/>
      <c r="MZL76" s="63"/>
      <c r="MZM76" s="63"/>
      <c r="MZN76" s="63"/>
      <c r="MZO76" s="63"/>
      <c r="MZP76" s="63"/>
      <c r="MZQ76" s="63"/>
      <c r="MZR76" s="63"/>
      <c r="MZS76" s="63"/>
      <c r="MZT76" s="63"/>
      <c r="MZU76" s="63"/>
      <c r="MZV76" s="63"/>
      <c r="MZW76" s="63"/>
      <c r="MZX76" s="63"/>
      <c r="MZY76" s="63"/>
      <c r="MZZ76" s="63"/>
      <c r="NAA76" s="63"/>
      <c r="NAB76" s="63"/>
      <c r="NAC76" s="63"/>
      <c r="NAD76" s="63"/>
      <c r="NAE76" s="63"/>
      <c r="NAF76" s="63"/>
      <c r="NAG76" s="63"/>
      <c r="NAH76" s="63"/>
      <c r="NAI76" s="63"/>
      <c r="NAJ76" s="63"/>
      <c r="NAK76" s="63"/>
      <c r="NAL76" s="63"/>
      <c r="NAM76" s="63"/>
      <c r="NAN76" s="63"/>
      <c r="NAO76" s="63"/>
      <c r="NAP76" s="63"/>
      <c r="NAQ76" s="63"/>
      <c r="NAR76" s="63"/>
      <c r="NAS76" s="63"/>
      <c r="NAT76" s="63"/>
      <c r="NAU76" s="63"/>
      <c r="NAV76" s="63"/>
      <c r="NAW76" s="63"/>
      <c r="NAX76" s="63"/>
      <c r="NAY76" s="63"/>
      <c r="NAZ76" s="63"/>
      <c r="NBA76" s="63"/>
      <c r="NBB76" s="63"/>
      <c r="NBC76" s="63"/>
      <c r="NBD76" s="63"/>
      <c r="NBE76" s="63"/>
      <c r="NBF76" s="63"/>
      <c r="NBG76" s="63"/>
      <c r="NBH76" s="63"/>
      <c r="NBI76" s="63"/>
      <c r="NBJ76" s="63"/>
      <c r="NBK76" s="63"/>
      <c r="NBL76" s="63"/>
      <c r="NBM76" s="63"/>
      <c r="NBN76" s="63"/>
      <c r="NBO76" s="63"/>
      <c r="NBP76" s="63"/>
      <c r="NBQ76" s="63"/>
      <c r="NBR76" s="63"/>
      <c r="NBS76" s="63"/>
      <c r="NBT76" s="63"/>
      <c r="NBU76" s="63"/>
      <c r="NBV76" s="63"/>
      <c r="NBW76" s="63"/>
      <c r="NBX76" s="63"/>
      <c r="NBY76" s="63"/>
      <c r="NBZ76" s="63"/>
      <c r="NCA76" s="63"/>
      <c r="NCB76" s="63"/>
      <c r="NCC76" s="63"/>
      <c r="NCD76" s="63"/>
      <c r="NCE76" s="63"/>
      <c r="NCF76" s="63"/>
      <c r="NCG76" s="63"/>
      <c r="NCH76" s="63"/>
      <c r="NCI76" s="63"/>
      <c r="NCJ76" s="63"/>
      <c r="NCK76" s="63"/>
      <c r="NCL76" s="63"/>
      <c r="NCM76" s="63"/>
      <c r="NCN76" s="63"/>
      <c r="NCO76" s="63"/>
      <c r="NCP76" s="63"/>
      <c r="NCQ76" s="63"/>
      <c r="NCR76" s="63"/>
      <c r="NCS76" s="63"/>
      <c r="NCT76" s="63"/>
      <c r="NCU76" s="63"/>
      <c r="NCV76" s="63"/>
      <c r="NCW76" s="63"/>
      <c r="NCX76" s="63"/>
      <c r="NCY76" s="63"/>
      <c r="NCZ76" s="63"/>
      <c r="NDA76" s="63"/>
      <c r="NDB76" s="63"/>
      <c r="NDC76" s="63"/>
      <c r="NDD76" s="63"/>
      <c r="NDE76" s="63"/>
      <c r="NDF76" s="63"/>
      <c r="NDG76" s="63"/>
      <c r="NDH76" s="63"/>
      <c r="NDI76" s="63"/>
      <c r="NDJ76" s="63"/>
      <c r="NDK76" s="63"/>
      <c r="NDL76" s="63"/>
      <c r="NDM76" s="63"/>
      <c r="NDN76" s="63"/>
      <c r="NDO76" s="63"/>
      <c r="NDP76" s="63"/>
      <c r="NDQ76" s="63"/>
      <c r="NDR76" s="63"/>
      <c r="NDS76" s="63"/>
      <c r="NDT76" s="63"/>
      <c r="NDU76" s="63"/>
      <c r="NDV76" s="63"/>
      <c r="NDW76" s="63"/>
      <c r="NDX76" s="63"/>
      <c r="NDY76" s="63"/>
      <c r="NDZ76" s="63"/>
      <c r="NEA76" s="63"/>
      <c r="NEB76" s="63"/>
      <c r="NEC76" s="63"/>
      <c r="NED76" s="63"/>
      <c r="NEE76" s="63"/>
      <c r="NEF76" s="63"/>
      <c r="NEG76" s="63"/>
      <c r="NEH76" s="63"/>
      <c r="NEI76" s="63"/>
      <c r="NEJ76" s="63"/>
      <c r="NEK76" s="63"/>
      <c r="NEL76" s="63"/>
      <c r="NEM76" s="63"/>
      <c r="NEN76" s="63"/>
      <c r="NEO76" s="63"/>
      <c r="NEP76" s="63"/>
      <c r="NEQ76" s="63"/>
      <c r="NER76" s="63"/>
      <c r="NES76" s="63"/>
      <c r="NET76" s="63"/>
      <c r="NEU76" s="63"/>
      <c r="NEV76" s="63"/>
      <c r="NEW76" s="63"/>
      <c r="NEX76" s="63"/>
      <c r="NEY76" s="63"/>
      <c r="NEZ76" s="63"/>
      <c r="NFA76" s="63"/>
      <c r="NFB76" s="63"/>
      <c r="NFC76" s="63"/>
      <c r="NFD76" s="63"/>
      <c r="NFE76" s="63"/>
      <c r="NFF76" s="63"/>
      <c r="NFG76" s="63"/>
      <c r="NFH76" s="63"/>
      <c r="NFI76" s="63"/>
      <c r="NFJ76" s="63"/>
      <c r="NFK76" s="63"/>
      <c r="NFL76" s="63"/>
      <c r="NFM76" s="63"/>
      <c r="NFN76" s="63"/>
      <c r="NFO76" s="63"/>
      <c r="NFP76" s="63"/>
      <c r="NFQ76" s="63"/>
      <c r="NFR76" s="63"/>
      <c r="NFS76" s="63"/>
      <c r="NFT76" s="63"/>
      <c r="NFU76" s="63"/>
      <c r="NFV76" s="63"/>
      <c r="NFW76" s="63"/>
      <c r="NFX76" s="63"/>
      <c r="NFY76" s="63"/>
      <c r="NFZ76" s="63"/>
      <c r="NGA76" s="63"/>
      <c r="NGB76" s="63"/>
      <c r="NGC76" s="63"/>
      <c r="NGD76" s="63"/>
      <c r="NGE76" s="63"/>
      <c r="NGF76" s="63"/>
      <c r="NGG76" s="63"/>
      <c r="NGH76" s="63"/>
      <c r="NGI76" s="63"/>
      <c r="NGJ76" s="63"/>
      <c r="NGK76" s="63"/>
      <c r="NGL76" s="63"/>
      <c r="NGM76" s="63"/>
      <c r="NGN76" s="63"/>
      <c r="NGO76" s="63"/>
      <c r="NGP76" s="63"/>
      <c r="NGQ76" s="63"/>
      <c r="NGR76" s="63"/>
      <c r="NGS76" s="63"/>
      <c r="NGT76" s="63"/>
      <c r="NGU76" s="63"/>
      <c r="NGV76" s="63"/>
      <c r="NGW76" s="63"/>
      <c r="NGX76" s="63"/>
      <c r="NGY76" s="63"/>
      <c r="NGZ76" s="63"/>
      <c r="NHA76" s="63"/>
      <c r="NHB76" s="63"/>
      <c r="NHC76" s="63"/>
      <c r="NHD76" s="63"/>
      <c r="NHE76" s="63"/>
      <c r="NHF76" s="63"/>
      <c r="NHG76" s="63"/>
      <c r="NHH76" s="63"/>
      <c r="NHI76" s="63"/>
      <c r="NHJ76" s="63"/>
      <c r="NHK76" s="63"/>
      <c r="NHL76" s="63"/>
      <c r="NHM76" s="63"/>
      <c r="NHN76" s="63"/>
      <c r="NHO76" s="63"/>
      <c r="NHP76" s="63"/>
      <c r="NHQ76" s="63"/>
      <c r="NHR76" s="63"/>
      <c r="NHS76" s="63"/>
      <c r="NHT76" s="63"/>
      <c r="NHU76" s="63"/>
      <c r="NHV76" s="63"/>
      <c r="NHW76" s="63"/>
      <c r="NHX76" s="63"/>
      <c r="NHY76" s="63"/>
      <c r="NHZ76" s="63"/>
      <c r="NIA76" s="63"/>
      <c r="NIB76" s="63"/>
      <c r="NIC76" s="63"/>
      <c r="NID76" s="63"/>
      <c r="NIE76" s="63"/>
      <c r="NIF76" s="63"/>
      <c r="NIG76" s="63"/>
      <c r="NIH76" s="63"/>
      <c r="NII76" s="63"/>
      <c r="NIJ76" s="63"/>
      <c r="NIK76" s="63"/>
      <c r="NIL76" s="63"/>
      <c r="NIM76" s="63"/>
      <c r="NIN76" s="63"/>
      <c r="NIO76" s="63"/>
      <c r="NIP76" s="63"/>
      <c r="NIQ76" s="63"/>
      <c r="NIR76" s="63"/>
      <c r="NIS76" s="63"/>
      <c r="NIT76" s="63"/>
      <c r="NIU76" s="63"/>
      <c r="NIV76" s="63"/>
      <c r="NIW76" s="63"/>
      <c r="NIX76" s="63"/>
      <c r="NIY76" s="63"/>
      <c r="NIZ76" s="63"/>
      <c r="NJA76" s="63"/>
      <c r="NJB76" s="63"/>
      <c r="NJC76" s="63"/>
      <c r="NJD76" s="63"/>
      <c r="NJE76" s="63"/>
      <c r="NJF76" s="63"/>
      <c r="NJG76" s="63"/>
      <c r="NJH76" s="63"/>
      <c r="NJI76" s="63"/>
      <c r="NJJ76" s="63"/>
      <c r="NJK76" s="63"/>
      <c r="NJL76" s="63"/>
      <c r="NJM76" s="63"/>
      <c r="NJN76" s="63"/>
      <c r="NJO76" s="63"/>
      <c r="NJP76" s="63"/>
      <c r="NJQ76" s="63"/>
      <c r="NJR76" s="63"/>
      <c r="NJS76" s="63"/>
      <c r="NJT76" s="63"/>
      <c r="NJU76" s="63"/>
      <c r="NJV76" s="63"/>
      <c r="NJW76" s="63"/>
      <c r="NJX76" s="63"/>
      <c r="NJY76" s="63"/>
      <c r="NJZ76" s="63"/>
      <c r="NKA76" s="63"/>
      <c r="NKB76" s="63"/>
      <c r="NKC76" s="63"/>
      <c r="NKD76" s="63"/>
      <c r="NKE76" s="63"/>
      <c r="NKF76" s="63"/>
      <c r="NKG76" s="63"/>
      <c r="NKH76" s="63"/>
      <c r="NKI76" s="63"/>
      <c r="NKJ76" s="63"/>
      <c r="NKK76" s="63"/>
      <c r="NKL76" s="63"/>
      <c r="NKM76" s="63"/>
      <c r="NKN76" s="63"/>
      <c r="NKO76" s="63"/>
      <c r="NKP76" s="63"/>
      <c r="NKQ76" s="63"/>
      <c r="NKR76" s="63"/>
      <c r="NKS76" s="63"/>
      <c r="NKT76" s="63"/>
      <c r="NKU76" s="63"/>
      <c r="NKV76" s="63"/>
      <c r="NKW76" s="63"/>
      <c r="NKX76" s="63"/>
      <c r="NKY76" s="63"/>
      <c r="NKZ76" s="63"/>
      <c r="NLA76" s="63"/>
      <c r="NLB76" s="63"/>
      <c r="NLC76" s="63"/>
      <c r="NLD76" s="63"/>
      <c r="NLE76" s="63"/>
      <c r="NLF76" s="63"/>
      <c r="NLG76" s="63"/>
      <c r="NLH76" s="63"/>
      <c r="NLI76" s="63"/>
      <c r="NLJ76" s="63"/>
      <c r="NLK76" s="63"/>
      <c r="NLL76" s="63"/>
      <c r="NLM76" s="63"/>
      <c r="NLN76" s="63"/>
      <c r="NLO76" s="63"/>
      <c r="NLP76" s="63"/>
      <c r="NLQ76" s="63"/>
      <c r="NLR76" s="63"/>
      <c r="NLS76" s="63"/>
      <c r="NLT76" s="63"/>
      <c r="NLU76" s="63"/>
      <c r="NLV76" s="63"/>
      <c r="NLW76" s="63"/>
      <c r="NLX76" s="63"/>
      <c r="NLY76" s="63"/>
      <c r="NLZ76" s="63"/>
      <c r="NMA76" s="63"/>
      <c r="NMB76" s="63"/>
      <c r="NMC76" s="63"/>
      <c r="NMD76" s="63"/>
      <c r="NME76" s="63"/>
      <c r="NMF76" s="63"/>
      <c r="NMG76" s="63"/>
      <c r="NMH76" s="63"/>
      <c r="NMI76" s="63"/>
      <c r="NMJ76" s="63"/>
      <c r="NMK76" s="63"/>
      <c r="NML76" s="63"/>
      <c r="NMM76" s="63"/>
      <c r="NMN76" s="63"/>
      <c r="NMO76" s="63"/>
      <c r="NMP76" s="63"/>
      <c r="NMQ76" s="63"/>
      <c r="NMR76" s="63"/>
      <c r="NMS76" s="63"/>
      <c r="NMT76" s="63"/>
      <c r="NMU76" s="63"/>
      <c r="NMV76" s="63"/>
      <c r="NMW76" s="63"/>
      <c r="NMX76" s="63"/>
      <c r="NMY76" s="63"/>
      <c r="NMZ76" s="63"/>
      <c r="NNA76" s="63"/>
      <c r="NNB76" s="63"/>
      <c r="NNC76" s="63"/>
      <c r="NND76" s="63"/>
      <c r="NNE76" s="63"/>
      <c r="NNF76" s="63"/>
      <c r="NNG76" s="63"/>
      <c r="NNH76" s="63"/>
      <c r="NNI76" s="63"/>
      <c r="NNJ76" s="63"/>
      <c r="NNK76" s="63"/>
      <c r="NNL76" s="63"/>
      <c r="NNM76" s="63"/>
      <c r="NNN76" s="63"/>
      <c r="NNO76" s="63"/>
      <c r="NNP76" s="63"/>
      <c r="NNQ76" s="63"/>
      <c r="NNR76" s="63"/>
      <c r="NNS76" s="63"/>
      <c r="NNT76" s="63"/>
      <c r="NNU76" s="63"/>
      <c r="NNV76" s="63"/>
      <c r="NNW76" s="63"/>
      <c r="NNX76" s="63"/>
      <c r="NNY76" s="63"/>
      <c r="NNZ76" s="63"/>
      <c r="NOA76" s="63"/>
      <c r="NOB76" s="63"/>
      <c r="NOC76" s="63"/>
      <c r="NOD76" s="63"/>
      <c r="NOE76" s="63"/>
      <c r="NOF76" s="63"/>
      <c r="NOG76" s="63"/>
      <c r="NOH76" s="63"/>
      <c r="NOI76" s="63"/>
      <c r="NOJ76" s="63"/>
      <c r="NOK76" s="63"/>
      <c r="NOL76" s="63"/>
      <c r="NOM76" s="63"/>
      <c r="NON76" s="63"/>
      <c r="NOO76" s="63"/>
      <c r="NOP76" s="63"/>
      <c r="NOQ76" s="63"/>
      <c r="NOR76" s="63"/>
      <c r="NOS76" s="63"/>
      <c r="NOT76" s="63"/>
      <c r="NOU76" s="63"/>
      <c r="NOV76" s="63"/>
      <c r="NOW76" s="63"/>
      <c r="NOX76" s="63"/>
      <c r="NOY76" s="63"/>
      <c r="NOZ76" s="63"/>
      <c r="NPA76" s="63"/>
      <c r="NPB76" s="63"/>
      <c r="NPC76" s="63"/>
      <c r="NPD76" s="63"/>
      <c r="NPE76" s="63"/>
      <c r="NPF76" s="63"/>
      <c r="NPG76" s="63"/>
      <c r="NPH76" s="63"/>
      <c r="NPI76" s="63"/>
      <c r="NPJ76" s="63"/>
      <c r="NPK76" s="63"/>
      <c r="NPL76" s="63"/>
      <c r="NPM76" s="63"/>
      <c r="NPN76" s="63"/>
      <c r="NPO76" s="63"/>
      <c r="NPP76" s="63"/>
      <c r="NPQ76" s="63"/>
      <c r="NPR76" s="63"/>
      <c r="NPS76" s="63"/>
      <c r="NPT76" s="63"/>
      <c r="NPU76" s="63"/>
      <c r="NPV76" s="63"/>
      <c r="NPW76" s="63"/>
      <c r="NPX76" s="63"/>
      <c r="NPY76" s="63"/>
      <c r="NPZ76" s="63"/>
      <c r="NQA76" s="63"/>
      <c r="NQB76" s="63"/>
      <c r="NQC76" s="63"/>
      <c r="NQD76" s="63"/>
      <c r="NQE76" s="63"/>
      <c r="NQF76" s="63"/>
      <c r="NQG76" s="63"/>
      <c r="NQH76" s="63"/>
      <c r="NQI76" s="63"/>
      <c r="NQJ76" s="63"/>
      <c r="NQK76" s="63"/>
      <c r="NQL76" s="63"/>
      <c r="NQM76" s="63"/>
      <c r="NQN76" s="63"/>
      <c r="NQO76" s="63"/>
      <c r="NQP76" s="63"/>
      <c r="NQQ76" s="63"/>
      <c r="NQR76" s="63"/>
      <c r="NQS76" s="63"/>
      <c r="NQT76" s="63"/>
      <c r="NQU76" s="63"/>
      <c r="NQV76" s="63"/>
      <c r="NQW76" s="63"/>
      <c r="NQX76" s="63"/>
      <c r="NQY76" s="63"/>
      <c r="NQZ76" s="63"/>
      <c r="NRA76" s="63"/>
      <c r="NRB76" s="63"/>
      <c r="NRC76" s="63"/>
      <c r="NRD76" s="63"/>
      <c r="NRE76" s="63"/>
      <c r="NRF76" s="63"/>
      <c r="NRG76" s="63"/>
      <c r="NRH76" s="63"/>
      <c r="NRI76" s="63"/>
      <c r="NRJ76" s="63"/>
      <c r="NRK76" s="63"/>
      <c r="NRL76" s="63"/>
      <c r="NRM76" s="63"/>
      <c r="NRN76" s="63"/>
      <c r="NRO76" s="63"/>
      <c r="NRP76" s="63"/>
      <c r="NRQ76" s="63"/>
      <c r="NRR76" s="63"/>
      <c r="NRS76" s="63"/>
      <c r="NRT76" s="63"/>
      <c r="NRU76" s="63"/>
      <c r="NRV76" s="63"/>
      <c r="NRW76" s="63"/>
      <c r="NRX76" s="63"/>
      <c r="NRY76" s="63"/>
      <c r="NRZ76" s="63"/>
      <c r="NSA76" s="63"/>
      <c r="NSB76" s="63"/>
      <c r="NSC76" s="63"/>
      <c r="NSD76" s="63"/>
      <c r="NSE76" s="63"/>
      <c r="NSF76" s="63"/>
      <c r="NSG76" s="63"/>
      <c r="NSH76" s="63"/>
      <c r="NSI76" s="63"/>
      <c r="NSJ76" s="63"/>
      <c r="NSK76" s="63"/>
      <c r="NSL76" s="63"/>
      <c r="NSM76" s="63"/>
      <c r="NSN76" s="63"/>
      <c r="NSO76" s="63"/>
      <c r="NSP76" s="63"/>
      <c r="NSQ76" s="63"/>
      <c r="NSR76" s="63"/>
      <c r="NSS76" s="63"/>
      <c r="NST76" s="63"/>
      <c r="NSU76" s="63"/>
      <c r="NSV76" s="63"/>
      <c r="NSW76" s="63"/>
      <c r="NSX76" s="63"/>
      <c r="NSY76" s="63"/>
      <c r="NSZ76" s="63"/>
      <c r="NTA76" s="63"/>
      <c r="NTB76" s="63"/>
      <c r="NTC76" s="63"/>
      <c r="NTD76" s="63"/>
      <c r="NTE76" s="63"/>
      <c r="NTF76" s="63"/>
      <c r="NTG76" s="63"/>
      <c r="NTH76" s="63"/>
      <c r="NTI76" s="63"/>
      <c r="NTJ76" s="63"/>
      <c r="NTK76" s="63"/>
      <c r="NTL76" s="63"/>
      <c r="NTM76" s="63"/>
      <c r="NTN76" s="63"/>
      <c r="NTO76" s="63"/>
      <c r="NTP76" s="63"/>
      <c r="NTQ76" s="63"/>
      <c r="NTR76" s="63"/>
      <c r="NTS76" s="63"/>
      <c r="NTT76" s="63"/>
      <c r="NTU76" s="63"/>
      <c r="NTV76" s="63"/>
      <c r="NTW76" s="63"/>
      <c r="NTX76" s="63"/>
      <c r="NTY76" s="63"/>
      <c r="NTZ76" s="63"/>
      <c r="NUA76" s="63"/>
      <c r="NUB76" s="63"/>
      <c r="NUC76" s="63"/>
      <c r="NUD76" s="63"/>
      <c r="NUE76" s="63"/>
      <c r="NUF76" s="63"/>
      <c r="NUG76" s="63"/>
      <c r="NUH76" s="63"/>
      <c r="NUI76" s="63"/>
      <c r="NUJ76" s="63"/>
      <c r="NUK76" s="63"/>
      <c r="NUL76" s="63"/>
      <c r="NUM76" s="63"/>
      <c r="NUN76" s="63"/>
      <c r="NUO76" s="63"/>
      <c r="NUP76" s="63"/>
      <c r="NUQ76" s="63"/>
      <c r="NUR76" s="63"/>
      <c r="NUS76" s="63"/>
      <c r="NUT76" s="63"/>
      <c r="NUU76" s="63"/>
      <c r="NUV76" s="63"/>
      <c r="NUW76" s="63"/>
      <c r="NUX76" s="63"/>
      <c r="NUY76" s="63"/>
      <c r="NUZ76" s="63"/>
      <c r="NVA76" s="63"/>
      <c r="NVB76" s="63"/>
      <c r="NVC76" s="63"/>
      <c r="NVD76" s="63"/>
      <c r="NVE76" s="63"/>
      <c r="NVF76" s="63"/>
      <c r="NVG76" s="63"/>
      <c r="NVH76" s="63"/>
      <c r="NVI76" s="63"/>
      <c r="NVJ76" s="63"/>
      <c r="NVK76" s="63"/>
      <c r="NVL76" s="63"/>
      <c r="NVM76" s="63"/>
      <c r="NVN76" s="63"/>
      <c r="NVO76" s="63"/>
      <c r="NVP76" s="63"/>
      <c r="NVQ76" s="63"/>
      <c r="NVR76" s="63"/>
      <c r="NVS76" s="63"/>
      <c r="NVT76" s="63"/>
      <c r="NVU76" s="63"/>
      <c r="NVV76" s="63"/>
      <c r="NVW76" s="63"/>
      <c r="NVX76" s="63"/>
      <c r="NVY76" s="63"/>
      <c r="NVZ76" s="63"/>
      <c r="NWA76" s="63"/>
      <c r="NWB76" s="63"/>
      <c r="NWC76" s="63"/>
      <c r="NWD76" s="63"/>
      <c r="NWE76" s="63"/>
      <c r="NWF76" s="63"/>
      <c r="NWG76" s="63"/>
      <c r="NWH76" s="63"/>
      <c r="NWI76" s="63"/>
      <c r="NWJ76" s="63"/>
      <c r="NWK76" s="63"/>
      <c r="NWL76" s="63"/>
      <c r="NWM76" s="63"/>
      <c r="NWN76" s="63"/>
      <c r="NWO76" s="63"/>
      <c r="NWP76" s="63"/>
      <c r="NWQ76" s="63"/>
      <c r="NWR76" s="63"/>
      <c r="NWS76" s="63"/>
      <c r="NWT76" s="63"/>
      <c r="NWU76" s="63"/>
      <c r="NWV76" s="63"/>
      <c r="NWW76" s="63"/>
      <c r="NWX76" s="63"/>
      <c r="NWY76" s="63"/>
      <c r="NWZ76" s="63"/>
      <c r="NXA76" s="63"/>
      <c r="NXB76" s="63"/>
      <c r="NXC76" s="63"/>
      <c r="NXD76" s="63"/>
      <c r="NXE76" s="63"/>
      <c r="NXF76" s="63"/>
      <c r="NXG76" s="63"/>
      <c r="NXH76" s="63"/>
      <c r="NXI76" s="63"/>
      <c r="NXJ76" s="63"/>
      <c r="NXK76" s="63"/>
      <c r="NXL76" s="63"/>
      <c r="NXM76" s="63"/>
      <c r="NXN76" s="63"/>
      <c r="NXO76" s="63"/>
      <c r="NXP76" s="63"/>
      <c r="NXQ76" s="63"/>
      <c r="NXR76" s="63"/>
      <c r="NXS76" s="63"/>
      <c r="NXT76" s="63"/>
      <c r="NXU76" s="63"/>
      <c r="NXV76" s="63"/>
      <c r="NXW76" s="63"/>
      <c r="NXX76" s="63"/>
      <c r="NXY76" s="63"/>
      <c r="NXZ76" s="63"/>
      <c r="NYA76" s="63"/>
      <c r="NYB76" s="63"/>
      <c r="NYC76" s="63"/>
      <c r="NYD76" s="63"/>
      <c r="NYE76" s="63"/>
      <c r="NYF76" s="63"/>
      <c r="NYG76" s="63"/>
      <c r="NYH76" s="63"/>
      <c r="NYI76" s="63"/>
      <c r="NYJ76" s="63"/>
      <c r="NYK76" s="63"/>
      <c r="NYL76" s="63"/>
      <c r="NYM76" s="63"/>
      <c r="NYN76" s="63"/>
      <c r="NYO76" s="63"/>
      <c r="NYP76" s="63"/>
      <c r="NYQ76" s="63"/>
      <c r="NYR76" s="63"/>
      <c r="NYS76" s="63"/>
      <c r="NYT76" s="63"/>
      <c r="NYU76" s="63"/>
      <c r="NYV76" s="63"/>
      <c r="NYW76" s="63"/>
      <c r="NYX76" s="63"/>
      <c r="NYY76" s="63"/>
      <c r="NYZ76" s="63"/>
      <c r="NZA76" s="63"/>
      <c r="NZB76" s="63"/>
      <c r="NZC76" s="63"/>
      <c r="NZD76" s="63"/>
      <c r="NZE76" s="63"/>
      <c r="NZF76" s="63"/>
      <c r="NZG76" s="63"/>
      <c r="NZH76" s="63"/>
      <c r="NZI76" s="63"/>
      <c r="NZJ76" s="63"/>
      <c r="NZK76" s="63"/>
      <c r="NZL76" s="63"/>
      <c r="NZM76" s="63"/>
      <c r="NZN76" s="63"/>
      <c r="NZO76" s="63"/>
      <c r="NZP76" s="63"/>
      <c r="NZQ76" s="63"/>
      <c r="NZR76" s="63"/>
      <c r="NZS76" s="63"/>
      <c r="NZT76" s="63"/>
      <c r="NZU76" s="63"/>
      <c r="NZV76" s="63"/>
      <c r="NZW76" s="63"/>
      <c r="NZX76" s="63"/>
      <c r="NZY76" s="63"/>
      <c r="NZZ76" s="63"/>
      <c r="OAA76" s="63"/>
      <c r="OAB76" s="63"/>
      <c r="OAC76" s="63"/>
      <c r="OAD76" s="63"/>
      <c r="OAE76" s="63"/>
      <c r="OAF76" s="63"/>
      <c r="OAG76" s="63"/>
      <c r="OAH76" s="63"/>
      <c r="OAI76" s="63"/>
      <c r="OAJ76" s="63"/>
      <c r="OAK76" s="63"/>
      <c r="OAL76" s="63"/>
      <c r="OAM76" s="63"/>
      <c r="OAN76" s="63"/>
      <c r="OAO76" s="63"/>
      <c r="OAP76" s="63"/>
      <c r="OAQ76" s="63"/>
      <c r="OAR76" s="63"/>
      <c r="OAS76" s="63"/>
      <c r="OAT76" s="63"/>
      <c r="OAU76" s="63"/>
      <c r="OAV76" s="63"/>
      <c r="OAW76" s="63"/>
      <c r="OAX76" s="63"/>
      <c r="OAY76" s="63"/>
      <c r="OAZ76" s="63"/>
      <c r="OBA76" s="63"/>
      <c r="OBB76" s="63"/>
      <c r="OBC76" s="63"/>
      <c r="OBD76" s="63"/>
      <c r="OBE76" s="63"/>
      <c r="OBF76" s="63"/>
      <c r="OBG76" s="63"/>
      <c r="OBH76" s="63"/>
      <c r="OBI76" s="63"/>
      <c r="OBJ76" s="63"/>
      <c r="OBK76" s="63"/>
      <c r="OBL76" s="63"/>
      <c r="OBM76" s="63"/>
      <c r="OBN76" s="63"/>
      <c r="OBO76" s="63"/>
      <c r="OBP76" s="63"/>
      <c r="OBQ76" s="63"/>
      <c r="OBR76" s="63"/>
      <c r="OBS76" s="63"/>
      <c r="OBT76" s="63"/>
      <c r="OBU76" s="63"/>
      <c r="OBV76" s="63"/>
      <c r="OBW76" s="63"/>
      <c r="OBX76" s="63"/>
      <c r="OBY76" s="63"/>
      <c r="OBZ76" s="63"/>
      <c r="OCA76" s="63"/>
      <c r="OCB76" s="63"/>
      <c r="OCC76" s="63"/>
      <c r="OCD76" s="63"/>
      <c r="OCE76" s="63"/>
      <c r="OCF76" s="63"/>
      <c r="OCG76" s="63"/>
      <c r="OCH76" s="63"/>
      <c r="OCI76" s="63"/>
      <c r="OCJ76" s="63"/>
      <c r="OCK76" s="63"/>
      <c r="OCL76" s="63"/>
      <c r="OCM76" s="63"/>
      <c r="OCN76" s="63"/>
      <c r="OCO76" s="63"/>
      <c r="OCP76" s="63"/>
      <c r="OCQ76" s="63"/>
      <c r="OCR76" s="63"/>
      <c r="OCS76" s="63"/>
      <c r="OCT76" s="63"/>
      <c r="OCU76" s="63"/>
      <c r="OCV76" s="63"/>
      <c r="OCW76" s="63"/>
      <c r="OCX76" s="63"/>
      <c r="OCY76" s="63"/>
      <c r="OCZ76" s="63"/>
      <c r="ODA76" s="63"/>
      <c r="ODB76" s="63"/>
      <c r="ODC76" s="63"/>
      <c r="ODD76" s="63"/>
      <c r="ODE76" s="63"/>
      <c r="ODF76" s="63"/>
      <c r="ODG76" s="63"/>
      <c r="ODH76" s="63"/>
      <c r="ODI76" s="63"/>
      <c r="ODJ76" s="63"/>
      <c r="ODK76" s="63"/>
      <c r="ODL76" s="63"/>
      <c r="ODM76" s="63"/>
      <c r="ODN76" s="63"/>
      <c r="ODO76" s="63"/>
      <c r="ODP76" s="63"/>
      <c r="ODQ76" s="63"/>
      <c r="ODR76" s="63"/>
      <c r="ODS76" s="63"/>
      <c r="ODT76" s="63"/>
      <c r="ODU76" s="63"/>
      <c r="ODV76" s="63"/>
      <c r="ODW76" s="63"/>
      <c r="ODX76" s="63"/>
      <c r="ODY76" s="63"/>
      <c r="ODZ76" s="63"/>
      <c r="OEA76" s="63"/>
      <c r="OEB76" s="63"/>
      <c r="OEC76" s="63"/>
      <c r="OED76" s="63"/>
      <c r="OEE76" s="63"/>
      <c r="OEF76" s="63"/>
      <c r="OEG76" s="63"/>
      <c r="OEH76" s="63"/>
      <c r="OEI76" s="63"/>
      <c r="OEJ76" s="63"/>
      <c r="OEK76" s="63"/>
      <c r="OEL76" s="63"/>
      <c r="OEM76" s="63"/>
      <c r="OEN76" s="63"/>
      <c r="OEO76" s="63"/>
      <c r="OEP76" s="63"/>
      <c r="OEQ76" s="63"/>
      <c r="OER76" s="63"/>
      <c r="OES76" s="63"/>
      <c r="OET76" s="63"/>
      <c r="OEU76" s="63"/>
      <c r="OEV76" s="63"/>
      <c r="OEW76" s="63"/>
      <c r="OEX76" s="63"/>
      <c r="OEY76" s="63"/>
      <c r="OEZ76" s="63"/>
      <c r="OFA76" s="63"/>
      <c r="OFB76" s="63"/>
      <c r="OFC76" s="63"/>
      <c r="OFD76" s="63"/>
      <c r="OFE76" s="63"/>
      <c r="OFF76" s="63"/>
      <c r="OFG76" s="63"/>
      <c r="OFH76" s="63"/>
      <c r="OFI76" s="63"/>
      <c r="OFJ76" s="63"/>
      <c r="OFK76" s="63"/>
      <c r="OFL76" s="63"/>
      <c r="OFM76" s="63"/>
      <c r="OFN76" s="63"/>
      <c r="OFO76" s="63"/>
      <c r="OFP76" s="63"/>
      <c r="OFQ76" s="63"/>
      <c r="OFR76" s="63"/>
      <c r="OFS76" s="63"/>
      <c r="OFT76" s="63"/>
      <c r="OFU76" s="63"/>
      <c r="OFV76" s="63"/>
      <c r="OFW76" s="63"/>
      <c r="OFX76" s="63"/>
      <c r="OFY76" s="63"/>
      <c r="OFZ76" s="63"/>
      <c r="OGA76" s="63"/>
      <c r="OGB76" s="63"/>
      <c r="OGC76" s="63"/>
      <c r="OGD76" s="63"/>
      <c r="OGE76" s="63"/>
      <c r="OGF76" s="63"/>
      <c r="OGG76" s="63"/>
      <c r="OGH76" s="63"/>
      <c r="OGI76" s="63"/>
      <c r="OGJ76" s="63"/>
      <c r="OGK76" s="63"/>
      <c r="OGL76" s="63"/>
      <c r="OGM76" s="63"/>
      <c r="OGN76" s="63"/>
      <c r="OGO76" s="63"/>
      <c r="OGP76" s="63"/>
      <c r="OGQ76" s="63"/>
      <c r="OGR76" s="63"/>
      <c r="OGS76" s="63"/>
      <c r="OGT76" s="63"/>
      <c r="OGU76" s="63"/>
      <c r="OGV76" s="63"/>
      <c r="OGW76" s="63"/>
      <c r="OGX76" s="63"/>
      <c r="OGY76" s="63"/>
      <c r="OGZ76" s="63"/>
      <c r="OHA76" s="63"/>
      <c r="OHB76" s="63"/>
      <c r="OHC76" s="63"/>
      <c r="OHD76" s="63"/>
      <c r="OHE76" s="63"/>
      <c r="OHF76" s="63"/>
      <c r="OHG76" s="63"/>
      <c r="OHH76" s="63"/>
      <c r="OHI76" s="63"/>
      <c r="OHJ76" s="63"/>
      <c r="OHK76" s="63"/>
      <c r="OHL76" s="63"/>
      <c r="OHM76" s="63"/>
      <c r="OHN76" s="63"/>
      <c r="OHO76" s="63"/>
      <c r="OHP76" s="63"/>
      <c r="OHQ76" s="63"/>
      <c r="OHR76" s="63"/>
      <c r="OHS76" s="63"/>
      <c r="OHT76" s="63"/>
      <c r="OHU76" s="63"/>
      <c r="OHV76" s="63"/>
      <c r="OHW76" s="63"/>
      <c r="OHX76" s="63"/>
      <c r="OHY76" s="63"/>
      <c r="OHZ76" s="63"/>
      <c r="OIA76" s="63"/>
      <c r="OIB76" s="63"/>
      <c r="OIC76" s="63"/>
      <c r="OID76" s="63"/>
      <c r="OIE76" s="63"/>
      <c r="OIF76" s="63"/>
      <c r="OIG76" s="63"/>
      <c r="OIH76" s="63"/>
      <c r="OII76" s="63"/>
      <c r="OIJ76" s="63"/>
      <c r="OIK76" s="63"/>
      <c r="OIL76" s="63"/>
      <c r="OIM76" s="63"/>
      <c r="OIN76" s="63"/>
      <c r="OIO76" s="63"/>
      <c r="OIP76" s="63"/>
      <c r="OIQ76" s="63"/>
      <c r="OIR76" s="63"/>
      <c r="OIS76" s="63"/>
      <c r="OIT76" s="63"/>
      <c r="OIU76" s="63"/>
      <c r="OIV76" s="63"/>
      <c r="OIW76" s="63"/>
      <c r="OIX76" s="63"/>
      <c r="OIY76" s="63"/>
      <c r="OIZ76" s="63"/>
      <c r="OJA76" s="63"/>
      <c r="OJB76" s="63"/>
      <c r="OJC76" s="63"/>
      <c r="OJD76" s="63"/>
      <c r="OJE76" s="63"/>
      <c r="OJF76" s="63"/>
      <c r="OJG76" s="63"/>
      <c r="OJH76" s="63"/>
      <c r="OJI76" s="63"/>
      <c r="OJJ76" s="63"/>
      <c r="OJK76" s="63"/>
      <c r="OJL76" s="63"/>
      <c r="OJM76" s="63"/>
      <c r="OJN76" s="63"/>
      <c r="OJO76" s="63"/>
      <c r="OJP76" s="63"/>
      <c r="OJQ76" s="63"/>
      <c r="OJR76" s="63"/>
      <c r="OJS76" s="63"/>
      <c r="OJT76" s="63"/>
      <c r="OJU76" s="63"/>
      <c r="OJV76" s="63"/>
      <c r="OJW76" s="63"/>
      <c r="OJX76" s="63"/>
      <c r="OJY76" s="63"/>
      <c r="OJZ76" s="63"/>
      <c r="OKA76" s="63"/>
      <c r="OKB76" s="63"/>
      <c r="OKC76" s="63"/>
      <c r="OKD76" s="63"/>
      <c r="OKE76" s="63"/>
      <c r="OKF76" s="63"/>
      <c r="OKG76" s="63"/>
      <c r="OKH76" s="63"/>
      <c r="OKI76" s="63"/>
      <c r="OKJ76" s="63"/>
      <c r="OKK76" s="63"/>
      <c r="OKL76" s="63"/>
      <c r="OKM76" s="63"/>
      <c r="OKN76" s="63"/>
      <c r="OKO76" s="63"/>
      <c r="OKP76" s="63"/>
      <c r="OKQ76" s="63"/>
      <c r="OKR76" s="63"/>
      <c r="OKS76" s="63"/>
      <c r="OKT76" s="63"/>
      <c r="OKU76" s="63"/>
      <c r="OKV76" s="63"/>
      <c r="OKW76" s="63"/>
      <c r="OKX76" s="63"/>
      <c r="OKY76" s="63"/>
      <c r="OKZ76" s="63"/>
      <c r="OLA76" s="63"/>
      <c r="OLB76" s="63"/>
      <c r="OLC76" s="63"/>
      <c r="OLD76" s="63"/>
      <c r="OLE76" s="63"/>
      <c r="OLF76" s="63"/>
      <c r="OLG76" s="63"/>
      <c r="OLH76" s="63"/>
      <c r="OLI76" s="63"/>
      <c r="OLJ76" s="63"/>
      <c r="OLK76" s="63"/>
      <c r="OLL76" s="63"/>
      <c r="OLM76" s="63"/>
      <c r="OLN76" s="63"/>
      <c r="OLO76" s="63"/>
      <c r="OLP76" s="63"/>
      <c r="OLQ76" s="63"/>
      <c r="OLR76" s="63"/>
      <c r="OLS76" s="63"/>
      <c r="OLT76" s="63"/>
      <c r="OLU76" s="63"/>
      <c r="OLV76" s="63"/>
      <c r="OLW76" s="63"/>
      <c r="OLX76" s="63"/>
      <c r="OLY76" s="63"/>
      <c r="OLZ76" s="63"/>
      <c r="OMA76" s="63"/>
      <c r="OMB76" s="63"/>
      <c r="OMC76" s="63"/>
      <c r="OMD76" s="63"/>
      <c r="OME76" s="63"/>
      <c r="OMF76" s="63"/>
      <c r="OMG76" s="63"/>
      <c r="OMH76" s="63"/>
      <c r="OMI76" s="63"/>
      <c r="OMJ76" s="63"/>
      <c r="OMK76" s="63"/>
      <c r="OML76" s="63"/>
      <c r="OMM76" s="63"/>
      <c r="OMN76" s="63"/>
      <c r="OMO76" s="63"/>
      <c r="OMP76" s="63"/>
      <c r="OMQ76" s="63"/>
      <c r="OMR76" s="63"/>
      <c r="OMS76" s="63"/>
      <c r="OMT76" s="63"/>
      <c r="OMU76" s="63"/>
      <c r="OMV76" s="63"/>
      <c r="OMW76" s="63"/>
      <c r="OMX76" s="63"/>
      <c r="OMY76" s="63"/>
      <c r="OMZ76" s="63"/>
      <c r="ONA76" s="63"/>
      <c r="ONB76" s="63"/>
      <c r="ONC76" s="63"/>
      <c r="OND76" s="63"/>
      <c r="ONE76" s="63"/>
      <c r="ONF76" s="63"/>
      <c r="ONG76" s="63"/>
      <c r="ONH76" s="63"/>
      <c r="ONI76" s="63"/>
      <c r="ONJ76" s="63"/>
      <c r="ONK76" s="63"/>
      <c r="ONL76" s="63"/>
      <c r="ONM76" s="63"/>
      <c r="ONN76" s="63"/>
      <c r="ONO76" s="63"/>
      <c r="ONP76" s="63"/>
      <c r="ONQ76" s="63"/>
      <c r="ONR76" s="63"/>
      <c r="ONS76" s="63"/>
      <c r="ONT76" s="63"/>
      <c r="ONU76" s="63"/>
      <c r="ONV76" s="63"/>
      <c r="ONW76" s="63"/>
      <c r="ONX76" s="63"/>
      <c r="ONY76" s="63"/>
      <c r="ONZ76" s="63"/>
      <c r="OOA76" s="63"/>
      <c r="OOB76" s="63"/>
      <c r="OOC76" s="63"/>
      <c r="OOD76" s="63"/>
      <c r="OOE76" s="63"/>
      <c r="OOF76" s="63"/>
      <c r="OOG76" s="63"/>
      <c r="OOH76" s="63"/>
      <c r="OOI76" s="63"/>
      <c r="OOJ76" s="63"/>
      <c r="OOK76" s="63"/>
      <c r="OOL76" s="63"/>
      <c r="OOM76" s="63"/>
      <c r="OON76" s="63"/>
      <c r="OOO76" s="63"/>
      <c r="OOP76" s="63"/>
      <c r="OOQ76" s="63"/>
      <c r="OOR76" s="63"/>
      <c r="OOS76" s="63"/>
      <c r="OOT76" s="63"/>
      <c r="OOU76" s="63"/>
      <c r="OOV76" s="63"/>
      <c r="OOW76" s="63"/>
      <c r="OOX76" s="63"/>
      <c r="OOY76" s="63"/>
      <c r="OOZ76" s="63"/>
      <c r="OPA76" s="63"/>
      <c r="OPB76" s="63"/>
      <c r="OPC76" s="63"/>
      <c r="OPD76" s="63"/>
      <c r="OPE76" s="63"/>
      <c r="OPF76" s="63"/>
      <c r="OPG76" s="63"/>
      <c r="OPH76" s="63"/>
      <c r="OPI76" s="63"/>
      <c r="OPJ76" s="63"/>
      <c r="OPK76" s="63"/>
      <c r="OPL76" s="63"/>
      <c r="OPM76" s="63"/>
      <c r="OPN76" s="63"/>
      <c r="OPO76" s="63"/>
      <c r="OPP76" s="63"/>
      <c r="OPQ76" s="63"/>
      <c r="OPR76" s="63"/>
      <c r="OPS76" s="63"/>
      <c r="OPT76" s="63"/>
      <c r="OPU76" s="63"/>
      <c r="OPV76" s="63"/>
      <c r="OPW76" s="63"/>
      <c r="OPX76" s="63"/>
      <c r="OPY76" s="63"/>
      <c r="OPZ76" s="63"/>
      <c r="OQA76" s="63"/>
      <c r="OQB76" s="63"/>
      <c r="OQC76" s="63"/>
      <c r="OQD76" s="63"/>
      <c r="OQE76" s="63"/>
      <c r="OQF76" s="63"/>
      <c r="OQG76" s="63"/>
      <c r="OQH76" s="63"/>
      <c r="OQI76" s="63"/>
      <c r="OQJ76" s="63"/>
      <c r="OQK76" s="63"/>
      <c r="OQL76" s="63"/>
      <c r="OQM76" s="63"/>
      <c r="OQN76" s="63"/>
      <c r="OQO76" s="63"/>
      <c r="OQP76" s="63"/>
      <c r="OQQ76" s="63"/>
      <c r="OQR76" s="63"/>
      <c r="OQS76" s="63"/>
      <c r="OQT76" s="63"/>
      <c r="OQU76" s="63"/>
      <c r="OQV76" s="63"/>
      <c r="OQW76" s="63"/>
      <c r="OQX76" s="63"/>
      <c r="OQY76" s="63"/>
      <c r="OQZ76" s="63"/>
      <c r="ORA76" s="63"/>
      <c r="ORB76" s="63"/>
      <c r="ORC76" s="63"/>
      <c r="ORD76" s="63"/>
      <c r="ORE76" s="63"/>
      <c r="ORF76" s="63"/>
      <c r="ORG76" s="63"/>
      <c r="ORH76" s="63"/>
      <c r="ORI76" s="63"/>
      <c r="ORJ76" s="63"/>
      <c r="ORK76" s="63"/>
      <c r="ORL76" s="63"/>
      <c r="ORM76" s="63"/>
      <c r="ORN76" s="63"/>
      <c r="ORO76" s="63"/>
      <c r="ORP76" s="63"/>
      <c r="ORQ76" s="63"/>
      <c r="ORR76" s="63"/>
      <c r="ORS76" s="63"/>
      <c r="ORT76" s="63"/>
      <c r="ORU76" s="63"/>
      <c r="ORV76" s="63"/>
      <c r="ORW76" s="63"/>
      <c r="ORX76" s="63"/>
      <c r="ORY76" s="63"/>
      <c r="ORZ76" s="63"/>
      <c r="OSA76" s="63"/>
      <c r="OSB76" s="63"/>
      <c r="OSC76" s="63"/>
      <c r="OSD76" s="63"/>
      <c r="OSE76" s="63"/>
      <c r="OSF76" s="63"/>
      <c r="OSG76" s="63"/>
      <c r="OSH76" s="63"/>
      <c r="OSI76" s="63"/>
      <c r="OSJ76" s="63"/>
      <c r="OSK76" s="63"/>
      <c r="OSL76" s="63"/>
      <c r="OSM76" s="63"/>
      <c r="OSN76" s="63"/>
      <c r="OSO76" s="63"/>
      <c r="OSP76" s="63"/>
      <c r="OSQ76" s="63"/>
      <c r="OSR76" s="63"/>
      <c r="OSS76" s="63"/>
      <c r="OST76" s="63"/>
      <c r="OSU76" s="63"/>
      <c r="OSV76" s="63"/>
      <c r="OSW76" s="63"/>
      <c r="OSX76" s="63"/>
      <c r="OSY76" s="63"/>
      <c r="OSZ76" s="63"/>
      <c r="OTA76" s="63"/>
      <c r="OTB76" s="63"/>
      <c r="OTC76" s="63"/>
      <c r="OTD76" s="63"/>
      <c r="OTE76" s="63"/>
      <c r="OTF76" s="63"/>
      <c r="OTG76" s="63"/>
      <c r="OTH76" s="63"/>
      <c r="OTI76" s="63"/>
      <c r="OTJ76" s="63"/>
      <c r="OTK76" s="63"/>
      <c r="OTL76" s="63"/>
      <c r="OTM76" s="63"/>
      <c r="OTN76" s="63"/>
      <c r="OTO76" s="63"/>
      <c r="OTP76" s="63"/>
      <c r="OTQ76" s="63"/>
      <c r="OTR76" s="63"/>
      <c r="OTS76" s="63"/>
      <c r="OTT76" s="63"/>
      <c r="OTU76" s="63"/>
      <c r="OTV76" s="63"/>
      <c r="OTW76" s="63"/>
      <c r="OTX76" s="63"/>
      <c r="OTY76" s="63"/>
      <c r="OTZ76" s="63"/>
      <c r="OUA76" s="63"/>
      <c r="OUB76" s="63"/>
      <c r="OUC76" s="63"/>
      <c r="OUD76" s="63"/>
      <c r="OUE76" s="63"/>
      <c r="OUF76" s="63"/>
      <c r="OUG76" s="63"/>
      <c r="OUH76" s="63"/>
      <c r="OUI76" s="63"/>
      <c r="OUJ76" s="63"/>
      <c r="OUK76" s="63"/>
      <c r="OUL76" s="63"/>
      <c r="OUM76" s="63"/>
      <c r="OUN76" s="63"/>
      <c r="OUO76" s="63"/>
      <c r="OUP76" s="63"/>
      <c r="OUQ76" s="63"/>
      <c r="OUR76" s="63"/>
      <c r="OUS76" s="63"/>
      <c r="OUT76" s="63"/>
      <c r="OUU76" s="63"/>
      <c r="OUV76" s="63"/>
      <c r="OUW76" s="63"/>
      <c r="OUX76" s="63"/>
      <c r="OUY76" s="63"/>
      <c r="OUZ76" s="63"/>
      <c r="OVA76" s="63"/>
      <c r="OVB76" s="63"/>
      <c r="OVC76" s="63"/>
      <c r="OVD76" s="63"/>
      <c r="OVE76" s="63"/>
      <c r="OVF76" s="63"/>
      <c r="OVG76" s="63"/>
      <c r="OVH76" s="63"/>
      <c r="OVI76" s="63"/>
      <c r="OVJ76" s="63"/>
      <c r="OVK76" s="63"/>
      <c r="OVL76" s="63"/>
      <c r="OVM76" s="63"/>
      <c r="OVN76" s="63"/>
      <c r="OVO76" s="63"/>
      <c r="OVP76" s="63"/>
      <c r="OVQ76" s="63"/>
      <c r="OVR76" s="63"/>
      <c r="OVS76" s="63"/>
      <c r="OVT76" s="63"/>
      <c r="OVU76" s="63"/>
      <c r="OVV76" s="63"/>
      <c r="OVW76" s="63"/>
      <c r="OVX76" s="63"/>
      <c r="OVY76" s="63"/>
      <c r="OVZ76" s="63"/>
      <c r="OWA76" s="63"/>
      <c r="OWB76" s="63"/>
      <c r="OWC76" s="63"/>
      <c r="OWD76" s="63"/>
      <c r="OWE76" s="63"/>
      <c r="OWF76" s="63"/>
      <c r="OWG76" s="63"/>
      <c r="OWH76" s="63"/>
      <c r="OWI76" s="63"/>
      <c r="OWJ76" s="63"/>
      <c r="OWK76" s="63"/>
      <c r="OWL76" s="63"/>
      <c r="OWM76" s="63"/>
      <c r="OWN76" s="63"/>
      <c r="OWO76" s="63"/>
      <c r="OWP76" s="63"/>
      <c r="OWQ76" s="63"/>
      <c r="OWR76" s="63"/>
      <c r="OWS76" s="63"/>
      <c r="OWT76" s="63"/>
      <c r="OWU76" s="63"/>
      <c r="OWV76" s="63"/>
      <c r="OWW76" s="63"/>
      <c r="OWX76" s="63"/>
      <c r="OWY76" s="63"/>
      <c r="OWZ76" s="63"/>
      <c r="OXA76" s="63"/>
      <c r="OXB76" s="63"/>
      <c r="OXC76" s="63"/>
      <c r="OXD76" s="63"/>
      <c r="OXE76" s="63"/>
      <c r="OXF76" s="63"/>
      <c r="OXG76" s="63"/>
      <c r="OXH76" s="63"/>
      <c r="OXI76" s="63"/>
      <c r="OXJ76" s="63"/>
      <c r="OXK76" s="63"/>
      <c r="OXL76" s="63"/>
      <c r="OXM76" s="63"/>
      <c r="OXN76" s="63"/>
      <c r="OXO76" s="63"/>
      <c r="OXP76" s="63"/>
      <c r="OXQ76" s="63"/>
      <c r="OXR76" s="63"/>
      <c r="OXS76" s="63"/>
      <c r="OXT76" s="63"/>
      <c r="OXU76" s="63"/>
      <c r="OXV76" s="63"/>
      <c r="OXW76" s="63"/>
      <c r="OXX76" s="63"/>
      <c r="OXY76" s="63"/>
      <c r="OXZ76" s="63"/>
      <c r="OYA76" s="63"/>
      <c r="OYB76" s="63"/>
      <c r="OYC76" s="63"/>
      <c r="OYD76" s="63"/>
      <c r="OYE76" s="63"/>
      <c r="OYF76" s="63"/>
      <c r="OYG76" s="63"/>
      <c r="OYH76" s="63"/>
      <c r="OYI76" s="63"/>
      <c r="OYJ76" s="63"/>
      <c r="OYK76" s="63"/>
      <c r="OYL76" s="63"/>
      <c r="OYM76" s="63"/>
      <c r="OYN76" s="63"/>
      <c r="OYO76" s="63"/>
      <c r="OYP76" s="63"/>
      <c r="OYQ76" s="63"/>
      <c r="OYR76" s="63"/>
      <c r="OYS76" s="63"/>
      <c r="OYT76" s="63"/>
      <c r="OYU76" s="63"/>
      <c r="OYV76" s="63"/>
      <c r="OYW76" s="63"/>
      <c r="OYX76" s="63"/>
      <c r="OYY76" s="63"/>
      <c r="OYZ76" s="63"/>
      <c r="OZA76" s="63"/>
      <c r="OZB76" s="63"/>
      <c r="OZC76" s="63"/>
      <c r="OZD76" s="63"/>
      <c r="OZE76" s="63"/>
      <c r="OZF76" s="63"/>
      <c r="OZG76" s="63"/>
      <c r="OZH76" s="63"/>
      <c r="OZI76" s="63"/>
      <c r="OZJ76" s="63"/>
      <c r="OZK76" s="63"/>
      <c r="OZL76" s="63"/>
      <c r="OZM76" s="63"/>
      <c r="OZN76" s="63"/>
      <c r="OZO76" s="63"/>
      <c r="OZP76" s="63"/>
      <c r="OZQ76" s="63"/>
      <c r="OZR76" s="63"/>
      <c r="OZS76" s="63"/>
      <c r="OZT76" s="63"/>
      <c r="OZU76" s="63"/>
      <c r="OZV76" s="63"/>
      <c r="OZW76" s="63"/>
      <c r="OZX76" s="63"/>
      <c r="OZY76" s="63"/>
      <c r="OZZ76" s="63"/>
      <c r="PAA76" s="63"/>
      <c r="PAB76" s="63"/>
      <c r="PAC76" s="63"/>
      <c r="PAD76" s="63"/>
      <c r="PAE76" s="63"/>
      <c r="PAF76" s="63"/>
      <c r="PAG76" s="63"/>
      <c r="PAH76" s="63"/>
      <c r="PAI76" s="63"/>
      <c r="PAJ76" s="63"/>
      <c r="PAK76" s="63"/>
      <c r="PAL76" s="63"/>
      <c r="PAM76" s="63"/>
      <c r="PAN76" s="63"/>
      <c r="PAO76" s="63"/>
      <c r="PAP76" s="63"/>
      <c r="PAQ76" s="63"/>
      <c r="PAR76" s="63"/>
      <c r="PAS76" s="63"/>
      <c r="PAT76" s="63"/>
      <c r="PAU76" s="63"/>
      <c r="PAV76" s="63"/>
      <c r="PAW76" s="63"/>
      <c r="PAX76" s="63"/>
      <c r="PAY76" s="63"/>
      <c r="PAZ76" s="63"/>
      <c r="PBA76" s="63"/>
      <c r="PBB76" s="63"/>
      <c r="PBC76" s="63"/>
      <c r="PBD76" s="63"/>
      <c r="PBE76" s="63"/>
      <c r="PBF76" s="63"/>
      <c r="PBG76" s="63"/>
      <c r="PBH76" s="63"/>
      <c r="PBI76" s="63"/>
      <c r="PBJ76" s="63"/>
      <c r="PBK76" s="63"/>
      <c r="PBL76" s="63"/>
      <c r="PBM76" s="63"/>
      <c r="PBN76" s="63"/>
      <c r="PBO76" s="63"/>
      <c r="PBP76" s="63"/>
      <c r="PBQ76" s="63"/>
      <c r="PBR76" s="63"/>
      <c r="PBS76" s="63"/>
      <c r="PBT76" s="63"/>
      <c r="PBU76" s="63"/>
      <c r="PBV76" s="63"/>
      <c r="PBW76" s="63"/>
      <c r="PBX76" s="63"/>
      <c r="PBY76" s="63"/>
      <c r="PBZ76" s="63"/>
      <c r="PCA76" s="63"/>
      <c r="PCB76" s="63"/>
      <c r="PCC76" s="63"/>
      <c r="PCD76" s="63"/>
      <c r="PCE76" s="63"/>
      <c r="PCF76" s="63"/>
      <c r="PCG76" s="63"/>
      <c r="PCH76" s="63"/>
      <c r="PCI76" s="63"/>
      <c r="PCJ76" s="63"/>
      <c r="PCK76" s="63"/>
      <c r="PCL76" s="63"/>
      <c r="PCM76" s="63"/>
      <c r="PCN76" s="63"/>
      <c r="PCO76" s="63"/>
      <c r="PCP76" s="63"/>
      <c r="PCQ76" s="63"/>
      <c r="PCR76" s="63"/>
      <c r="PCS76" s="63"/>
      <c r="PCT76" s="63"/>
      <c r="PCU76" s="63"/>
      <c r="PCV76" s="63"/>
      <c r="PCW76" s="63"/>
      <c r="PCX76" s="63"/>
      <c r="PCY76" s="63"/>
      <c r="PCZ76" s="63"/>
      <c r="PDA76" s="63"/>
      <c r="PDB76" s="63"/>
      <c r="PDC76" s="63"/>
      <c r="PDD76" s="63"/>
      <c r="PDE76" s="63"/>
      <c r="PDF76" s="63"/>
      <c r="PDG76" s="63"/>
      <c r="PDH76" s="63"/>
      <c r="PDI76" s="63"/>
      <c r="PDJ76" s="63"/>
      <c r="PDK76" s="63"/>
      <c r="PDL76" s="63"/>
      <c r="PDM76" s="63"/>
      <c r="PDN76" s="63"/>
      <c r="PDO76" s="63"/>
      <c r="PDP76" s="63"/>
      <c r="PDQ76" s="63"/>
      <c r="PDR76" s="63"/>
      <c r="PDS76" s="63"/>
      <c r="PDT76" s="63"/>
      <c r="PDU76" s="63"/>
      <c r="PDV76" s="63"/>
      <c r="PDW76" s="63"/>
      <c r="PDX76" s="63"/>
      <c r="PDY76" s="63"/>
      <c r="PDZ76" s="63"/>
      <c r="PEA76" s="63"/>
      <c r="PEB76" s="63"/>
      <c r="PEC76" s="63"/>
      <c r="PED76" s="63"/>
      <c r="PEE76" s="63"/>
      <c r="PEF76" s="63"/>
      <c r="PEG76" s="63"/>
      <c r="PEH76" s="63"/>
      <c r="PEI76" s="63"/>
      <c r="PEJ76" s="63"/>
      <c r="PEK76" s="63"/>
      <c r="PEL76" s="63"/>
      <c r="PEM76" s="63"/>
      <c r="PEN76" s="63"/>
      <c r="PEO76" s="63"/>
      <c r="PEP76" s="63"/>
      <c r="PEQ76" s="63"/>
      <c r="PER76" s="63"/>
      <c r="PES76" s="63"/>
      <c r="PET76" s="63"/>
      <c r="PEU76" s="63"/>
      <c r="PEV76" s="63"/>
      <c r="PEW76" s="63"/>
      <c r="PEX76" s="63"/>
      <c r="PEY76" s="63"/>
      <c r="PEZ76" s="63"/>
      <c r="PFA76" s="63"/>
      <c r="PFB76" s="63"/>
      <c r="PFC76" s="63"/>
      <c r="PFD76" s="63"/>
      <c r="PFE76" s="63"/>
      <c r="PFF76" s="63"/>
      <c r="PFG76" s="63"/>
      <c r="PFH76" s="63"/>
      <c r="PFI76" s="63"/>
      <c r="PFJ76" s="63"/>
      <c r="PFK76" s="63"/>
      <c r="PFL76" s="63"/>
      <c r="PFM76" s="63"/>
      <c r="PFN76" s="63"/>
      <c r="PFO76" s="63"/>
      <c r="PFP76" s="63"/>
      <c r="PFQ76" s="63"/>
      <c r="PFR76" s="63"/>
      <c r="PFS76" s="63"/>
      <c r="PFT76" s="63"/>
      <c r="PFU76" s="63"/>
      <c r="PFV76" s="63"/>
      <c r="PFW76" s="63"/>
      <c r="PFX76" s="63"/>
      <c r="PFY76" s="63"/>
      <c r="PFZ76" s="63"/>
      <c r="PGA76" s="63"/>
      <c r="PGB76" s="63"/>
      <c r="PGC76" s="63"/>
      <c r="PGD76" s="63"/>
      <c r="PGE76" s="63"/>
      <c r="PGF76" s="63"/>
      <c r="PGG76" s="63"/>
      <c r="PGH76" s="63"/>
      <c r="PGI76" s="63"/>
      <c r="PGJ76" s="63"/>
      <c r="PGK76" s="63"/>
      <c r="PGL76" s="63"/>
      <c r="PGM76" s="63"/>
      <c r="PGN76" s="63"/>
      <c r="PGO76" s="63"/>
      <c r="PGP76" s="63"/>
      <c r="PGQ76" s="63"/>
      <c r="PGR76" s="63"/>
      <c r="PGS76" s="63"/>
      <c r="PGT76" s="63"/>
      <c r="PGU76" s="63"/>
      <c r="PGV76" s="63"/>
      <c r="PGW76" s="63"/>
      <c r="PGX76" s="63"/>
      <c r="PGY76" s="63"/>
      <c r="PGZ76" s="63"/>
      <c r="PHA76" s="63"/>
      <c r="PHB76" s="63"/>
      <c r="PHC76" s="63"/>
      <c r="PHD76" s="63"/>
      <c r="PHE76" s="63"/>
      <c r="PHF76" s="63"/>
      <c r="PHG76" s="63"/>
      <c r="PHH76" s="63"/>
      <c r="PHI76" s="63"/>
      <c r="PHJ76" s="63"/>
      <c r="PHK76" s="63"/>
      <c r="PHL76" s="63"/>
      <c r="PHM76" s="63"/>
      <c r="PHN76" s="63"/>
      <c r="PHO76" s="63"/>
      <c r="PHP76" s="63"/>
      <c r="PHQ76" s="63"/>
      <c r="PHR76" s="63"/>
      <c r="PHS76" s="63"/>
      <c r="PHT76" s="63"/>
      <c r="PHU76" s="63"/>
      <c r="PHV76" s="63"/>
      <c r="PHW76" s="63"/>
      <c r="PHX76" s="63"/>
      <c r="PHY76" s="63"/>
      <c r="PHZ76" s="63"/>
      <c r="PIA76" s="63"/>
      <c r="PIB76" s="63"/>
      <c r="PIC76" s="63"/>
      <c r="PID76" s="63"/>
      <c r="PIE76" s="63"/>
      <c r="PIF76" s="63"/>
      <c r="PIG76" s="63"/>
      <c r="PIH76" s="63"/>
      <c r="PII76" s="63"/>
      <c r="PIJ76" s="63"/>
      <c r="PIK76" s="63"/>
      <c r="PIL76" s="63"/>
      <c r="PIM76" s="63"/>
      <c r="PIN76" s="63"/>
      <c r="PIO76" s="63"/>
      <c r="PIP76" s="63"/>
      <c r="PIQ76" s="63"/>
      <c r="PIR76" s="63"/>
      <c r="PIS76" s="63"/>
      <c r="PIT76" s="63"/>
      <c r="PIU76" s="63"/>
      <c r="PIV76" s="63"/>
      <c r="PIW76" s="63"/>
      <c r="PIX76" s="63"/>
      <c r="PIY76" s="63"/>
      <c r="PIZ76" s="63"/>
      <c r="PJA76" s="63"/>
      <c r="PJB76" s="63"/>
      <c r="PJC76" s="63"/>
      <c r="PJD76" s="63"/>
      <c r="PJE76" s="63"/>
      <c r="PJF76" s="63"/>
      <c r="PJG76" s="63"/>
      <c r="PJH76" s="63"/>
      <c r="PJI76" s="63"/>
      <c r="PJJ76" s="63"/>
      <c r="PJK76" s="63"/>
      <c r="PJL76" s="63"/>
      <c r="PJM76" s="63"/>
      <c r="PJN76" s="63"/>
      <c r="PJO76" s="63"/>
      <c r="PJP76" s="63"/>
      <c r="PJQ76" s="63"/>
      <c r="PJR76" s="63"/>
      <c r="PJS76" s="63"/>
      <c r="PJT76" s="63"/>
      <c r="PJU76" s="63"/>
      <c r="PJV76" s="63"/>
      <c r="PJW76" s="63"/>
      <c r="PJX76" s="63"/>
      <c r="PJY76" s="63"/>
      <c r="PJZ76" s="63"/>
      <c r="PKA76" s="63"/>
      <c r="PKB76" s="63"/>
      <c r="PKC76" s="63"/>
      <c r="PKD76" s="63"/>
      <c r="PKE76" s="63"/>
      <c r="PKF76" s="63"/>
      <c r="PKG76" s="63"/>
      <c r="PKH76" s="63"/>
      <c r="PKI76" s="63"/>
      <c r="PKJ76" s="63"/>
      <c r="PKK76" s="63"/>
      <c r="PKL76" s="63"/>
      <c r="PKM76" s="63"/>
      <c r="PKN76" s="63"/>
      <c r="PKO76" s="63"/>
      <c r="PKP76" s="63"/>
      <c r="PKQ76" s="63"/>
      <c r="PKR76" s="63"/>
      <c r="PKS76" s="63"/>
      <c r="PKT76" s="63"/>
      <c r="PKU76" s="63"/>
      <c r="PKV76" s="63"/>
      <c r="PKW76" s="63"/>
      <c r="PKX76" s="63"/>
      <c r="PKY76" s="63"/>
      <c r="PKZ76" s="63"/>
      <c r="PLA76" s="63"/>
      <c r="PLB76" s="63"/>
      <c r="PLC76" s="63"/>
      <c r="PLD76" s="63"/>
      <c r="PLE76" s="63"/>
      <c r="PLF76" s="63"/>
      <c r="PLG76" s="63"/>
      <c r="PLH76" s="63"/>
      <c r="PLI76" s="63"/>
      <c r="PLJ76" s="63"/>
      <c r="PLK76" s="63"/>
      <c r="PLL76" s="63"/>
      <c r="PLM76" s="63"/>
      <c r="PLN76" s="63"/>
      <c r="PLO76" s="63"/>
      <c r="PLP76" s="63"/>
      <c r="PLQ76" s="63"/>
      <c r="PLR76" s="63"/>
      <c r="PLS76" s="63"/>
      <c r="PLT76" s="63"/>
      <c r="PLU76" s="63"/>
      <c r="PLV76" s="63"/>
      <c r="PLW76" s="63"/>
      <c r="PLX76" s="63"/>
      <c r="PLY76" s="63"/>
      <c r="PLZ76" s="63"/>
      <c r="PMA76" s="63"/>
      <c r="PMB76" s="63"/>
      <c r="PMC76" s="63"/>
      <c r="PMD76" s="63"/>
      <c r="PME76" s="63"/>
      <c r="PMF76" s="63"/>
      <c r="PMG76" s="63"/>
      <c r="PMH76" s="63"/>
      <c r="PMI76" s="63"/>
      <c r="PMJ76" s="63"/>
      <c r="PMK76" s="63"/>
      <c r="PML76" s="63"/>
      <c r="PMM76" s="63"/>
      <c r="PMN76" s="63"/>
      <c r="PMO76" s="63"/>
      <c r="PMP76" s="63"/>
      <c r="PMQ76" s="63"/>
      <c r="PMR76" s="63"/>
      <c r="PMS76" s="63"/>
      <c r="PMT76" s="63"/>
      <c r="PMU76" s="63"/>
      <c r="PMV76" s="63"/>
      <c r="PMW76" s="63"/>
      <c r="PMX76" s="63"/>
      <c r="PMY76" s="63"/>
      <c r="PMZ76" s="63"/>
      <c r="PNA76" s="63"/>
      <c r="PNB76" s="63"/>
      <c r="PNC76" s="63"/>
      <c r="PND76" s="63"/>
      <c r="PNE76" s="63"/>
      <c r="PNF76" s="63"/>
      <c r="PNG76" s="63"/>
      <c r="PNH76" s="63"/>
      <c r="PNI76" s="63"/>
      <c r="PNJ76" s="63"/>
      <c r="PNK76" s="63"/>
      <c r="PNL76" s="63"/>
      <c r="PNM76" s="63"/>
      <c r="PNN76" s="63"/>
      <c r="PNO76" s="63"/>
      <c r="PNP76" s="63"/>
      <c r="PNQ76" s="63"/>
      <c r="PNR76" s="63"/>
      <c r="PNS76" s="63"/>
      <c r="PNT76" s="63"/>
      <c r="PNU76" s="63"/>
      <c r="PNV76" s="63"/>
      <c r="PNW76" s="63"/>
      <c r="PNX76" s="63"/>
      <c r="PNY76" s="63"/>
      <c r="PNZ76" s="63"/>
      <c r="POA76" s="63"/>
      <c r="POB76" s="63"/>
      <c r="POC76" s="63"/>
      <c r="POD76" s="63"/>
      <c r="POE76" s="63"/>
      <c r="POF76" s="63"/>
      <c r="POG76" s="63"/>
      <c r="POH76" s="63"/>
      <c r="POI76" s="63"/>
      <c r="POJ76" s="63"/>
      <c r="POK76" s="63"/>
      <c r="POL76" s="63"/>
      <c r="POM76" s="63"/>
      <c r="PON76" s="63"/>
      <c r="POO76" s="63"/>
      <c r="POP76" s="63"/>
      <c r="POQ76" s="63"/>
      <c r="POR76" s="63"/>
      <c r="POS76" s="63"/>
      <c r="POT76" s="63"/>
      <c r="POU76" s="63"/>
      <c r="POV76" s="63"/>
      <c r="POW76" s="63"/>
      <c r="POX76" s="63"/>
      <c r="POY76" s="63"/>
      <c r="POZ76" s="63"/>
      <c r="PPA76" s="63"/>
      <c r="PPB76" s="63"/>
      <c r="PPC76" s="63"/>
      <c r="PPD76" s="63"/>
      <c r="PPE76" s="63"/>
      <c r="PPF76" s="63"/>
      <c r="PPG76" s="63"/>
      <c r="PPH76" s="63"/>
      <c r="PPI76" s="63"/>
      <c r="PPJ76" s="63"/>
      <c r="PPK76" s="63"/>
      <c r="PPL76" s="63"/>
      <c r="PPM76" s="63"/>
      <c r="PPN76" s="63"/>
      <c r="PPO76" s="63"/>
      <c r="PPP76" s="63"/>
      <c r="PPQ76" s="63"/>
      <c r="PPR76" s="63"/>
      <c r="PPS76" s="63"/>
      <c r="PPT76" s="63"/>
      <c r="PPU76" s="63"/>
      <c r="PPV76" s="63"/>
      <c r="PPW76" s="63"/>
      <c r="PPX76" s="63"/>
      <c r="PPY76" s="63"/>
      <c r="PPZ76" s="63"/>
      <c r="PQA76" s="63"/>
      <c r="PQB76" s="63"/>
      <c r="PQC76" s="63"/>
      <c r="PQD76" s="63"/>
      <c r="PQE76" s="63"/>
      <c r="PQF76" s="63"/>
      <c r="PQG76" s="63"/>
      <c r="PQH76" s="63"/>
      <c r="PQI76" s="63"/>
      <c r="PQJ76" s="63"/>
      <c r="PQK76" s="63"/>
      <c r="PQL76" s="63"/>
      <c r="PQM76" s="63"/>
      <c r="PQN76" s="63"/>
      <c r="PQO76" s="63"/>
      <c r="PQP76" s="63"/>
      <c r="PQQ76" s="63"/>
      <c r="PQR76" s="63"/>
      <c r="PQS76" s="63"/>
      <c r="PQT76" s="63"/>
      <c r="PQU76" s="63"/>
      <c r="PQV76" s="63"/>
      <c r="PQW76" s="63"/>
      <c r="PQX76" s="63"/>
      <c r="PQY76" s="63"/>
      <c r="PQZ76" s="63"/>
      <c r="PRA76" s="63"/>
      <c r="PRB76" s="63"/>
      <c r="PRC76" s="63"/>
      <c r="PRD76" s="63"/>
      <c r="PRE76" s="63"/>
      <c r="PRF76" s="63"/>
      <c r="PRG76" s="63"/>
      <c r="PRH76" s="63"/>
      <c r="PRI76" s="63"/>
      <c r="PRJ76" s="63"/>
      <c r="PRK76" s="63"/>
      <c r="PRL76" s="63"/>
      <c r="PRM76" s="63"/>
      <c r="PRN76" s="63"/>
      <c r="PRO76" s="63"/>
      <c r="PRP76" s="63"/>
      <c r="PRQ76" s="63"/>
      <c r="PRR76" s="63"/>
      <c r="PRS76" s="63"/>
      <c r="PRT76" s="63"/>
      <c r="PRU76" s="63"/>
      <c r="PRV76" s="63"/>
      <c r="PRW76" s="63"/>
      <c r="PRX76" s="63"/>
      <c r="PRY76" s="63"/>
      <c r="PRZ76" s="63"/>
      <c r="PSA76" s="63"/>
      <c r="PSB76" s="63"/>
      <c r="PSC76" s="63"/>
      <c r="PSD76" s="63"/>
      <c r="PSE76" s="63"/>
      <c r="PSF76" s="63"/>
      <c r="PSG76" s="63"/>
      <c r="PSH76" s="63"/>
      <c r="PSI76" s="63"/>
      <c r="PSJ76" s="63"/>
      <c r="PSK76" s="63"/>
      <c r="PSL76" s="63"/>
      <c r="PSM76" s="63"/>
      <c r="PSN76" s="63"/>
      <c r="PSO76" s="63"/>
      <c r="PSP76" s="63"/>
      <c r="PSQ76" s="63"/>
      <c r="PSR76" s="63"/>
      <c r="PSS76" s="63"/>
      <c r="PST76" s="63"/>
      <c r="PSU76" s="63"/>
      <c r="PSV76" s="63"/>
      <c r="PSW76" s="63"/>
      <c r="PSX76" s="63"/>
      <c r="PSY76" s="63"/>
      <c r="PSZ76" s="63"/>
      <c r="PTA76" s="63"/>
      <c r="PTB76" s="63"/>
      <c r="PTC76" s="63"/>
      <c r="PTD76" s="63"/>
      <c r="PTE76" s="63"/>
      <c r="PTF76" s="63"/>
      <c r="PTG76" s="63"/>
      <c r="PTH76" s="63"/>
      <c r="PTI76" s="63"/>
      <c r="PTJ76" s="63"/>
      <c r="PTK76" s="63"/>
      <c r="PTL76" s="63"/>
      <c r="PTM76" s="63"/>
      <c r="PTN76" s="63"/>
      <c r="PTO76" s="63"/>
      <c r="PTP76" s="63"/>
      <c r="PTQ76" s="63"/>
      <c r="PTR76" s="63"/>
      <c r="PTS76" s="63"/>
      <c r="PTT76" s="63"/>
      <c r="PTU76" s="63"/>
      <c r="PTV76" s="63"/>
      <c r="PTW76" s="63"/>
      <c r="PTX76" s="63"/>
      <c r="PTY76" s="63"/>
      <c r="PTZ76" s="63"/>
      <c r="PUA76" s="63"/>
      <c r="PUB76" s="63"/>
      <c r="PUC76" s="63"/>
      <c r="PUD76" s="63"/>
      <c r="PUE76" s="63"/>
      <c r="PUF76" s="63"/>
      <c r="PUG76" s="63"/>
      <c r="PUH76" s="63"/>
      <c r="PUI76" s="63"/>
      <c r="PUJ76" s="63"/>
      <c r="PUK76" s="63"/>
      <c r="PUL76" s="63"/>
      <c r="PUM76" s="63"/>
      <c r="PUN76" s="63"/>
      <c r="PUO76" s="63"/>
      <c r="PUP76" s="63"/>
      <c r="PUQ76" s="63"/>
      <c r="PUR76" s="63"/>
      <c r="PUS76" s="63"/>
      <c r="PUT76" s="63"/>
      <c r="PUU76" s="63"/>
      <c r="PUV76" s="63"/>
      <c r="PUW76" s="63"/>
      <c r="PUX76" s="63"/>
      <c r="PUY76" s="63"/>
      <c r="PUZ76" s="63"/>
      <c r="PVA76" s="63"/>
      <c r="PVB76" s="63"/>
      <c r="PVC76" s="63"/>
      <c r="PVD76" s="63"/>
      <c r="PVE76" s="63"/>
      <c r="PVF76" s="63"/>
      <c r="PVG76" s="63"/>
      <c r="PVH76" s="63"/>
      <c r="PVI76" s="63"/>
      <c r="PVJ76" s="63"/>
      <c r="PVK76" s="63"/>
      <c r="PVL76" s="63"/>
      <c r="PVM76" s="63"/>
      <c r="PVN76" s="63"/>
      <c r="PVO76" s="63"/>
      <c r="PVP76" s="63"/>
      <c r="PVQ76" s="63"/>
      <c r="PVR76" s="63"/>
      <c r="PVS76" s="63"/>
      <c r="PVT76" s="63"/>
      <c r="PVU76" s="63"/>
      <c r="PVV76" s="63"/>
      <c r="PVW76" s="63"/>
      <c r="PVX76" s="63"/>
      <c r="PVY76" s="63"/>
      <c r="PVZ76" s="63"/>
      <c r="PWA76" s="63"/>
      <c r="PWB76" s="63"/>
      <c r="PWC76" s="63"/>
      <c r="PWD76" s="63"/>
      <c r="PWE76" s="63"/>
      <c r="PWF76" s="63"/>
      <c r="PWG76" s="63"/>
      <c r="PWH76" s="63"/>
      <c r="PWI76" s="63"/>
      <c r="PWJ76" s="63"/>
      <c r="PWK76" s="63"/>
      <c r="PWL76" s="63"/>
      <c r="PWM76" s="63"/>
      <c r="PWN76" s="63"/>
      <c r="PWO76" s="63"/>
      <c r="PWP76" s="63"/>
      <c r="PWQ76" s="63"/>
      <c r="PWR76" s="63"/>
      <c r="PWS76" s="63"/>
      <c r="PWT76" s="63"/>
      <c r="PWU76" s="63"/>
      <c r="PWV76" s="63"/>
      <c r="PWW76" s="63"/>
      <c r="PWX76" s="63"/>
      <c r="PWY76" s="63"/>
      <c r="PWZ76" s="63"/>
      <c r="PXA76" s="63"/>
      <c r="PXB76" s="63"/>
      <c r="PXC76" s="63"/>
      <c r="PXD76" s="63"/>
      <c r="PXE76" s="63"/>
      <c r="PXF76" s="63"/>
      <c r="PXG76" s="63"/>
      <c r="PXH76" s="63"/>
      <c r="PXI76" s="63"/>
      <c r="PXJ76" s="63"/>
      <c r="PXK76" s="63"/>
      <c r="PXL76" s="63"/>
      <c r="PXM76" s="63"/>
      <c r="PXN76" s="63"/>
      <c r="PXO76" s="63"/>
      <c r="PXP76" s="63"/>
      <c r="PXQ76" s="63"/>
      <c r="PXR76" s="63"/>
      <c r="PXS76" s="63"/>
      <c r="PXT76" s="63"/>
      <c r="PXU76" s="63"/>
      <c r="PXV76" s="63"/>
      <c r="PXW76" s="63"/>
      <c r="PXX76" s="63"/>
      <c r="PXY76" s="63"/>
      <c r="PXZ76" s="63"/>
      <c r="PYA76" s="63"/>
      <c r="PYB76" s="63"/>
      <c r="PYC76" s="63"/>
      <c r="PYD76" s="63"/>
      <c r="PYE76" s="63"/>
      <c r="PYF76" s="63"/>
      <c r="PYG76" s="63"/>
      <c r="PYH76" s="63"/>
      <c r="PYI76" s="63"/>
      <c r="PYJ76" s="63"/>
      <c r="PYK76" s="63"/>
      <c r="PYL76" s="63"/>
      <c r="PYM76" s="63"/>
      <c r="PYN76" s="63"/>
      <c r="PYO76" s="63"/>
      <c r="PYP76" s="63"/>
      <c r="PYQ76" s="63"/>
      <c r="PYR76" s="63"/>
      <c r="PYS76" s="63"/>
      <c r="PYT76" s="63"/>
      <c r="PYU76" s="63"/>
      <c r="PYV76" s="63"/>
      <c r="PYW76" s="63"/>
      <c r="PYX76" s="63"/>
      <c r="PYY76" s="63"/>
      <c r="PYZ76" s="63"/>
      <c r="PZA76" s="63"/>
      <c r="PZB76" s="63"/>
      <c r="PZC76" s="63"/>
      <c r="PZD76" s="63"/>
      <c r="PZE76" s="63"/>
      <c r="PZF76" s="63"/>
      <c r="PZG76" s="63"/>
      <c r="PZH76" s="63"/>
      <c r="PZI76" s="63"/>
      <c r="PZJ76" s="63"/>
      <c r="PZK76" s="63"/>
      <c r="PZL76" s="63"/>
      <c r="PZM76" s="63"/>
      <c r="PZN76" s="63"/>
      <c r="PZO76" s="63"/>
      <c r="PZP76" s="63"/>
      <c r="PZQ76" s="63"/>
      <c r="PZR76" s="63"/>
      <c r="PZS76" s="63"/>
      <c r="PZT76" s="63"/>
      <c r="PZU76" s="63"/>
      <c r="PZV76" s="63"/>
      <c r="PZW76" s="63"/>
      <c r="PZX76" s="63"/>
      <c r="PZY76" s="63"/>
      <c r="PZZ76" s="63"/>
      <c r="QAA76" s="63"/>
      <c r="QAB76" s="63"/>
      <c r="QAC76" s="63"/>
      <c r="QAD76" s="63"/>
      <c r="QAE76" s="63"/>
      <c r="QAF76" s="63"/>
      <c r="QAG76" s="63"/>
      <c r="QAH76" s="63"/>
      <c r="QAI76" s="63"/>
      <c r="QAJ76" s="63"/>
      <c r="QAK76" s="63"/>
      <c r="QAL76" s="63"/>
      <c r="QAM76" s="63"/>
      <c r="QAN76" s="63"/>
      <c r="QAO76" s="63"/>
      <c r="QAP76" s="63"/>
      <c r="QAQ76" s="63"/>
      <c r="QAR76" s="63"/>
      <c r="QAS76" s="63"/>
      <c r="QAT76" s="63"/>
      <c r="QAU76" s="63"/>
      <c r="QAV76" s="63"/>
      <c r="QAW76" s="63"/>
      <c r="QAX76" s="63"/>
      <c r="QAY76" s="63"/>
      <c r="QAZ76" s="63"/>
      <c r="QBA76" s="63"/>
      <c r="QBB76" s="63"/>
      <c r="QBC76" s="63"/>
      <c r="QBD76" s="63"/>
      <c r="QBE76" s="63"/>
      <c r="QBF76" s="63"/>
      <c r="QBG76" s="63"/>
      <c r="QBH76" s="63"/>
      <c r="QBI76" s="63"/>
      <c r="QBJ76" s="63"/>
      <c r="QBK76" s="63"/>
      <c r="QBL76" s="63"/>
      <c r="QBM76" s="63"/>
      <c r="QBN76" s="63"/>
      <c r="QBO76" s="63"/>
      <c r="QBP76" s="63"/>
      <c r="QBQ76" s="63"/>
      <c r="QBR76" s="63"/>
      <c r="QBS76" s="63"/>
      <c r="QBT76" s="63"/>
      <c r="QBU76" s="63"/>
      <c r="QBV76" s="63"/>
      <c r="QBW76" s="63"/>
      <c r="QBX76" s="63"/>
      <c r="QBY76" s="63"/>
      <c r="QBZ76" s="63"/>
      <c r="QCA76" s="63"/>
      <c r="QCB76" s="63"/>
      <c r="QCC76" s="63"/>
      <c r="QCD76" s="63"/>
      <c r="QCE76" s="63"/>
      <c r="QCF76" s="63"/>
      <c r="QCG76" s="63"/>
      <c r="QCH76" s="63"/>
      <c r="QCI76" s="63"/>
      <c r="QCJ76" s="63"/>
      <c r="QCK76" s="63"/>
      <c r="QCL76" s="63"/>
      <c r="QCM76" s="63"/>
      <c r="QCN76" s="63"/>
      <c r="QCO76" s="63"/>
      <c r="QCP76" s="63"/>
      <c r="QCQ76" s="63"/>
      <c r="QCR76" s="63"/>
      <c r="QCS76" s="63"/>
      <c r="QCT76" s="63"/>
      <c r="QCU76" s="63"/>
      <c r="QCV76" s="63"/>
      <c r="QCW76" s="63"/>
      <c r="QCX76" s="63"/>
      <c r="QCY76" s="63"/>
      <c r="QCZ76" s="63"/>
      <c r="QDA76" s="63"/>
      <c r="QDB76" s="63"/>
      <c r="QDC76" s="63"/>
      <c r="QDD76" s="63"/>
      <c r="QDE76" s="63"/>
      <c r="QDF76" s="63"/>
      <c r="QDG76" s="63"/>
      <c r="QDH76" s="63"/>
      <c r="QDI76" s="63"/>
      <c r="QDJ76" s="63"/>
      <c r="QDK76" s="63"/>
      <c r="QDL76" s="63"/>
      <c r="QDM76" s="63"/>
      <c r="QDN76" s="63"/>
      <c r="QDO76" s="63"/>
      <c r="QDP76" s="63"/>
      <c r="QDQ76" s="63"/>
      <c r="QDR76" s="63"/>
      <c r="QDS76" s="63"/>
      <c r="QDT76" s="63"/>
      <c r="QDU76" s="63"/>
      <c r="QDV76" s="63"/>
      <c r="QDW76" s="63"/>
      <c r="QDX76" s="63"/>
      <c r="QDY76" s="63"/>
      <c r="QDZ76" s="63"/>
      <c r="QEA76" s="63"/>
      <c r="QEB76" s="63"/>
      <c r="QEC76" s="63"/>
      <c r="QED76" s="63"/>
      <c r="QEE76" s="63"/>
      <c r="QEF76" s="63"/>
      <c r="QEG76" s="63"/>
      <c r="QEH76" s="63"/>
      <c r="QEI76" s="63"/>
      <c r="QEJ76" s="63"/>
      <c r="QEK76" s="63"/>
      <c r="QEL76" s="63"/>
      <c r="QEM76" s="63"/>
      <c r="QEN76" s="63"/>
      <c r="QEO76" s="63"/>
      <c r="QEP76" s="63"/>
      <c r="QEQ76" s="63"/>
      <c r="QER76" s="63"/>
      <c r="QES76" s="63"/>
      <c r="QET76" s="63"/>
      <c r="QEU76" s="63"/>
      <c r="QEV76" s="63"/>
      <c r="QEW76" s="63"/>
      <c r="QEX76" s="63"/>
      <c r="QEY76" s="63"/>
      <c r="QEZ76" s="63"/>
      <c r="QFA76" s="63"/>
      <c r="QFB76" s="63"/>
      <c r="QFC76" s="63"/>
      <c r="QFD76" s="63"/>
      <c r="QFE76" s="63"/>
      <c r="QFF76" s="63"/>
      <c r="QFG76" s="63"/>
      <c r="QFH76" s="63"/>
      <c r="QFI76" s="63"/>
      <c r="QFJ76" s="63"/>
      <c r="QFK76" s="63"/>
      <c r="QFL76" s="63"/>
      <c r="QFM76" s="63"/>
      <c r="QFN76" s="63"/>
      <c r="QFO76" s="63"/>
      <c r="QFP76" s="63"/>
      <c r="QFQ76" s="63"/>
      <c r="QFR76" s="63"/>
      <c r="QFS76" s="63"/>
      <c r="QFT76" s="63"/>
      <c r="QFU76" s="63"/>
      <c r="QFV76" s="63"/>
      <c r="QFW76" s="63"/>
      <c r="QFX76" s="63"/>
      <c r="QFY76" s="63"/>
      <c r="QFZ76" s="63"/>
      <c r="QGA76" s="63"/>
      <c r="QGB76" s="63"/>
      <c r="QGC76" s="63"/>
      <c r="QGD76" s="63"/>
      <c r="QGE76" s="63"/>
      <c r="QGF76" s="63"/>
      <c r="QGG76" s="63"/>
      <c r="QGH76" s="63"/>
      <c r="QGI76" s="63"/>
      <c r="QGJ76" s="63"/>
      <c r="QGK76" s="63"/>
      <c r="QGL76" s="63"/>
      <c r="QGM76" s="63"/>
      <c r="QGN76" s="63"/>
      <c r="QGO76" s="63"/>
      <c r="QGP76" s="63"/>
      <c r="QGQ76" s="63"/>
      <c r="QGR76" s="63"/>
      <c r="QGS76" s="63"/>
      <c r="QGT76" s="63"/>
      <c r="QGU76" s="63"/>
      <c r="QGV76" s="63"/>
      <c r="QGW76" s="63"/>
      <c r="QGX76" s="63"/>
      <c r="QGY76" s="63"/>
      <c r="QGZ76" s="63"/>
      <c r="QHA76" s="63"/>
      <c r="QHB76" s="63"/>
      <c r="QHC76" s="63"/>
      <c r="QHD76" s="63"/>
      <c r="QHE76" s="63"/>
      <c r="QHF76" s="63"/>
      <c r="QHG76" s="63"/>
      <c r="QHH76" s="63"/>
      <c r="QHI76" s="63"/>
      <c r="QHJ76" s="63"/>
      <c r="QHK76" s="63"/>
      <c r="QHL76" s="63"/>
      <c r="QHM76" s="63"/>
      <c r="QHN76" s="63"/>
      <c r="QHO76" s="63"/>
      <c r="QHP76" s="63"/>
      <c r="QHQ76" s="63"/>
      <c r="QHR76" s="63"/>
      <c r="QHS76" s="63"/>
      <c r="QHT76" s="63"/>
      <c r="QHU76" s="63"/>
      <c r="QHV76" s="63"/>
      <c r="QHW76" s="63"/>
      <c r="QHX76" s="63"/>
      <c r="QHY76" s="63"/>
      <c r="QHZ76" s="63"/>
      <c r="QIA76" s="63"/>
      <c r="QIB76" s="63"/>
      <c r="QIC76" s="63"/>
      <c r="QID76" s="63"/>
      <c r="QIE76" s="63"/>
      <c r="QIF76" s="63"/>
      <c r="QIG76" s="63"/>
      <c r="QIH76" s="63"/>
      <c r="QII76" s="63"/>
      <c r="QIJ76" s="63"/>
      <c r="QIK76" s="63"/>
      <c r="QIL76" s="63"/>
      <c r="QIM76" s="63"/>
      <c r="QIN76" s="63"/>
      <c r="QIO76" s="63"/>
      <c r="QIP76" s="63"/>
      <c r="QIQ76" s="63"/>
      <c r="QIR76" s="63"/>
      <c r="QIS76" s="63"/>
      <c r="QIT76" s="63"/>
      <c r="QIU76" s="63"/>
      <c r="QIV76" s="63"/>
      <c r="QIW76" s="63"/>
      <c r="QIX76" s="63"/>
      <c r="QIY76" s="63"/>
      <c r="QIZ76" s="63"/>
      <c r="QJA76" s="63"/>
      <c r="QJB76" s="63"/>
      <c r="QJC76" s="63"/>
      <c r="QJD76" s="63"/>
      <c r="QJE76" s="63"/>
      <c r="QJF76" s="63"/>
      <c r="QJG76" s="63"/>
      <c r="QJH76" s="63"/>
      <c r="QJI76" s="63"/>
      <c r="QJJ76" s="63"/>
      <c r="QJK76" s="63"/>
      <c r="QJL76" s="63"/>
      <c r="QJM76" s="63"/>
      <c r="QJN76" s="63"/>
      <c r="QJO76" s="63"/>
      <c r="QJP76" s="63"/>
      <c r="QJQ76" s="63"/>
      <c r="QJR76" s="63"/>
      <c r="QJS76" s="63"/>
      <c r="QJT76" s="63"/>
      <c r="QJU76" s="63"/>
      <c r="QJV76" s="63"/>
      <c r="QJW76" s="63"/>
      <c r="QJX76" s="63"/>
      <c r="QJY76" s="63"/>
      <c r="QJZ76" s="63"/>
      <c r="QKA76" s="63"/>
      <c r="QKB76" s="63"/>
      <c r="QKC76" s="63"/>
      <c r="QKD76" s="63"/>
      <c r="QKE76" s="63"/>
      <c r="QKF76" s="63"/>
      <c r="QKG76" s="63"/>
      <c r="QKH76" s="63"/>
      <c r="QKI76" s="63"/>
      <c r="QKJ76" s="63"/>
      <c r="QKK76" s="63"/>
      <c r="QKL76" s="63"/>
      <c r="QKM76" s="63"/>
      <c r="QKN76" s="63"/>
      <c r="QKO76" s="63"/>
      <c r="QKP76" s="63"/>
      <c r="QKQ76" s="63"/>
      <c r="QKR76" s="63"/>
      <c r="QKS76" s="63"/>
      <c r="QKT76" s="63"/>
      <c r="QKU76" s="63"/>
      <c r="QKV76" s="63"/>
      <c r="QKW76" s="63"/>
      <c r="QKX76" s="63"/>
      <c r="QKY76" s="63"/>
      <c r="QKZ76" s="63"/>
      <c r="QLA76" s="63"/>
      <c r="QLB76" s="63"/>
      <c r="QLC76" s="63"/>
      <c r="QLD76" s="63"/>
      <c r="QLE76" s="63"/>
      <c r="QLF76" s="63"/>
      <c r="QLG76" s="63"/>
      <c r="QLH76" s="63"/>
      <c r="QLI76" s="63"/>
      <c r="QLJ76" s="63"/>
      <c r="QLK76" s="63"/>
      <c r="QLL76" s="63"/>
      <c r="QLM76" s="63"/>
      <c r="QLN76" s="63"/>
      <c r="QLO76" s="63"/>
      <c r="QLP76" s="63"/>
      <c r="QLQ76" s="63"/>
      <c r="QLR76" s="63"/>
      <c r="QLS76" s="63"/>
      <c r="QLT76" s="63"/>
      <c r="QLU76" s="63"/>
      <c r="QLV76" s="63"/>
      <c r="QLW76" s="63"/>
      <c r="QLX76" s="63"/>
      <c r="QLY76" s="63"/>
      <c r="QLZ76" s="63"/>
      <c r="QMA76" s="63"/>
      <c r="QMB76" s="63"/>
      <c r="QMC76" s="63"/>
      <c r="QMD76" s="63"/>
      <c r="QME76" s="63"/>
      <c r="QMF76" s="63"/>
      <c r="QMG76" s="63"/>
      <c r="QMH76" s="63"/>
      <c r="QMI76" s="63"/>
      <c r="QMJ76" s="63"/>
      <c r="QMK76" s="63"/>
      <c r="QML76" s="63"/>
      <c r="QMM76" s="63"/>
      <c r="QMN76" s="63"/>
      <c r="QMO76" s="63"/>
      <c r="QMP76" s="63"/>
      <c r="QMQ76" s="63"/>
      <c r="QMR76" s="63"/>
      <c r="QMS76" s="63"/>
      <c r="QMT76" s="63"/>
      <c r="QMU76" s="63"/>
      <c r="QMV76" s="63"/>
      <c r="QMW76" s="63"/>
      <c r="QMX76" s="63"/>
      <c r="QMY76" s="63"/>
      <c r="QMZ76" s="63"/>
      <c r="QNA76" s="63"/>
      <c r="QNB76" s="63"/>
      <c r="QNC76" s="63"/>
      <c r="QND76" s="63"/>
      <c r="QNE76" s="63"/>
      <c r="QNF76" s="63"/>
      <c r="QNG76" s="63"/>
      <c r="QNH76" s="63"/>
      <c r="QNI76" s="63"/>
      <c r="QNJ76" s="63"/>
      <c r="QNK76" s="63"/>
      <c r="QNL76" s="63"/>
      <c r="QNM76" s="63"/>
      <c r="QNN76" s="63"/>
      <c r="QNO76" s="63"/>
      <c r="QNP76" s="63"/>
      <c r="QNQ76" s="63"/>
      <c r="QNR76" s="63"/>
      <c r="QNS76" s="63"/>
      <c r="QNT76" s="63"/>
      <c r="QNU76" s="63"/>
      <c r="QNV76" s="63"/>
      <c r="QNW76" s="63"/>
      <c r="QNX76" s="63"/>
      <c r="QNY76" s="63"/>
      <c r="QNZ76" s="63"/>
      <c r="QOA76" s="63"/>
      <c r="QOB76" s="63"/>
      <c r="QOC76" s="63"/>
      <c r="QOD76" s="63"/>
      <c r="QOE76" s="63"/>
      <c r="QOF76" s="63"/>
      <c r="QOG76" s="63"/>
      <c r="QOH76" s="63"/>
      <c r="QOI76" s="63"/>
      <c r="QOJ76" s="63"/>
      <c r="QOK76" s="63"/>
      <c r="QOL76" s="63"/>
      <c r="QOM76" s="63"/>
      <c r="QON76" s="63"/>
      <c r="QOO76" s="63"/>
      <c r="QOP76" s="63"/>
      <c r="QOQ76" s="63"/>
      <c r="QOR76" s="63"/>
      <c r="QOS76" s="63"/>
      <c r="QOT76" s="63"/>
      <c r="QOU76" s="63"/>
      <c r="QOV76" s="63"/>
      <c r="QOW76" s="63"/>
      <c r="QOX76" s="63"/>
      <c r="QOY76" s="63"/>
      <c r="QOZ76" s="63"/>
      <c r="QPA76" s="63"/>
      <c r="QPB76" s="63"/>
      <c r="QPC76" s="63"/>
      <c r="QPD76" s="63"/>
      <c r="QPE76" s="63"/>
      <c r="QPF76" s="63"/>
      <c r="QPG76" s="63"/>
      <c r="QPH76" s="63"/>
      <c r="QPI76" s="63"/>
      <c r="QPJ76" s="63"/>
      <c r="QPK76" s="63"/>
      <c r="QPL76" s="63"/>
      <c r="QPM76" s="63"/>
      <c r="QPN76" s="63"/>
      <c r="QPO76" s="63"/>
      <c r="QPP76" s="63"/>
      <c r="QPQ76" s="63"/>
      <c r="QPR76" s="63"/>
      <c r="QPS76" s="63"/>
      <c r="QPT76" s="63"/>
      <c r="QPU76" s="63"/>
      <c r="QPV76" s="63"/>
      <c r="QPW76" s="63"/>
      <c r="QPX76" s="63"/>
      <c r="QPY76" s="63"/>
      <c r="QPZ76" s="63"/>
      <c r="QQA76" s="63"/>
      <c r="QQB76" s="63"/>
      <c r="QQC76" s="63"/>
      <c r="QQD76" s="63"/>
      <c r="QQE76" s="63"/>
      <c r="QQF76" s="63"/>
      <c r="QQG76" s="63"/>
      <c r="QQH76" s="63"/>
      <c r="QQI76" s="63"/>
      <c r="QQJ76" s="63"/>
      <c r="QQK76" s="63"/>
      <c r="QQL76" s="63"/>
      <c r="QQM76" s="63"/>
      <c r="QQN76" s="63"/>
      <c r="QQO76" s="63"/>
      <c r="QQP76" s="63"/>
      <c r="QQQ76" s="63"/>
      <c r="QQR76" s="63"/>
      <c r="QQS76" s="63"/>
      <c r="QQT76" s="63"/>
      <c r="QQU76" s="63"/>
      <c r="QQV76" s="63"/>
      <c r="QQW76" s="63"/>
      <c r="QQX76" s="63"/>
      <c r="QQY76" s="63"/>
      <c r="QQZ76" s="63"/>
      <c r="QRA76" s="63"/>
      <c r="QRB76" s="63"/>
      <c r="QRC76" s="63"/>
      <c r="QRD76" s="63"/>
      <c r="QRE76" s="63"/>
      <c r="QRF76" s="63"/>
      <c r="QRG76" s="63"/>
      <c r="QRH76" s="63"/>
      <c r="QRI76" s="63"/>
      <c r="QRJ76" s="63"/>
      <c r="QRK76" s="63"/>
      <c r="QRL76" s="63"/>
      <c r="QRM76" s="63"/>
      <c r="QRN76" s="63"/>
      <c r="QRO76" s="63"/>
      <c r="QRP76" s="63"/>
      <c r="QRQ76" s="63"/>
      <c r="QRR76" s="63"/>
      <c r="QRS76" s="63"/>
      <c r="QRT76" s="63"/>
      <c r="QRU76" s="63"/>
      <c r="QRV76" s="63"/>
      <c r="QRW76" s="63"/>
      <c r="QRX76" s="63"/>
      <c r="QRY76" s="63"/>
      <c r="QRZ76" s="63"/>
      <c r="QSA76" s="63"/>
      <c r="QSB76" s="63"/>
      <c r="QSC76" s="63"/>
      <c r="QSD76" s="63"/>
      <c r="QSE76" s="63"/>
      <c r="QSF76" s="63"/>
      <c r="QSG76" s="63"/>
      <c r="QSH76" s="63"/>
      <c r="QSI76" s="63"/>
      <c r="QSJ76" s="63"/>
      <c r="QSK76" s="63"/>
      <c r="QSL76" s="63"/>
      <c r="QSM76" s="63"/>
      <c r="QSN76" s="63"/>
      <c r="QSO76" s="63"/>
      <c r="QSP76" s="63"/>
      <c r="QSQ76" s="63"/>
      <c r="QSR76" s="63"/>
      <c r="QSS76" s="63"/>
      <c r="QST76" s="63"/>
      <c r="QSU76" s="63"/>
      <c r="QSV76" s="63"/>
      <c r="QSW76" s="63"/>
      <c r="QSX76" s="63"/>
      <c r="QSY76" s="63"/>
      <c r="QSZ76" s="63"/>
      <c r="QTA76" s="63"/>
      <c r="QTB76" s="63"/>
      <c r="QTC76" s="63"/>
      <c r="QTD76" s="63"/>
      <c r="QTE76" s="63"/>
      <c r="QTF76" s="63"/>
      <c r="QTG76" s="63"/>
      <c r="QTH76" s="63"/>
      <c r="QTI76" s="63"/>
      <c r="QTJ76" s="63"/>
      <c r="QTK76" s="63"/>
      <c r="QTL76" s="63"/>
      <c r="QTM76" s="63"/>
      <c r="QTN76" s="63"/>
      <c r="QTO76" s="63"/>
      <c r="QTP76" s="63"/>
      <c r="QTQ76" s="63"/>
      <c r="QTR76" s="63"/>
      <c r="QTS76" s="63"/>
      <c r="QTT76" s="63"/>
      <c r="QTU76" s="63"/>
      <c r="QTV76" s="63"/>
      <c r="QTW76" s="63"/>
      <c r="QTX76" s="63"/>
      <c r="QTY76" s="63"/>
      <c r="QTZ76" s="63"/>
      <c r="QUA76" s="63"/>
      <c r="QUB76" s="63"/>
      <c r="QUC76" s="63"/>
      <c r="QUD76" s="63"/>
      <c r="QUE76" s="63"/>
      <c r="QUF76" s="63"/>
      <c r="QUG76" s="63"/>
      <c r="QUH76" s="63"/>
      <c r="QUI76" s="63"/>
      <c r="QUJ76" s="63"/>
      <c r="QUK76" s="63"/>
      <c r="QUL76" s="63"/>
      <c r="QUM76" s="63"/>
      <c r="QUN76" s="63"/>
      <c r="QUO76" s="63"/>
      <c r="QUP76" s="63"/>
      <c r="QUQ76" s="63"/>
      <c r="QUR76" s="63"/>
      <c r="QUS76" s="63"/>
      <c r="QUT76" s="63"/>
      <c r="QUU76" s="63"/>
      <c r="QUV76" s="63"/>
      <c r="QUW76" s="63"/>
      <c r="QUX76" s="63"/>
      <c r="QUY76" s="63"/>
      <c r="QUZ76" s="63"/>
      <c r="QVA76" s="63"/>
      <c r="QVB76" s="63"/>
      <c r="QVC76" s="63"/>
      <c r="QVD76" s="63"/>
      <c r="QVE76" s="63"/>
      <c r="QVF76" s="63"/>
      <c r="QVG76" s="63"/>
      <c r="QVH76" s="63"/>
      <c r="QVI76" s="63"/>
      <c r="QVJ76" s="63"/>
      <c r="QVK76" s="63"/>
      <c r="QVL76" s="63"/>
      <c r="QVM76" s="63"/>
      <c r="QVN76" s="63"/>
      <c r="QVO76" s="63"/>
      <c r="QVP76" s="63"/>
      <c r="QVQ76" s="63"/>
      <c r="QVR76" s="63"/>
      <c r="QVS76" s="63"/>
      <c r="QVT76" s="63"/>
      <c r="QVU76" s="63"/>
      <c r="QVV76" s="63"/>
      <c r="QVW76" s="63"/>
      <c r="QVX76" s="63"/>
      <c r="QVY76" s="63"/>
      <c r="QVZ76" s="63"/>
      <c r="QWA76" s="63"/>
      <c r="QWB76" s="63"/>
      <c r="QWC76" s="63"/>
      <c r="QWD76" s="63"/>
      <c r="QWE76" s="63"/>
      <c r="QWF76" s="63"/>
      <c r="QWG76" s="63"/>
      <c r="QWH76" s="63"/>
      <c r="QWI76" s="63"/>
      <c r="QWJ76" s="63"/>
      <c r="QWK76" s="63"/>
      <c r="QWL76" s="63"/>
      <c r="QWM76" s="63"/>
      <c r="QWN76" s="63"/>
      <c r="QWO76" s="63"/>
      <c r="QWP76" s="63"/>
      <c r="QWQ76" s="63"/>
      <c r="QWR76" s="63"/>
      <c r="QWS76" s="63"/>
      <c r="QWT76" s="63"/>
      <c r="QWU76" s="63"/>
      <c r="QWV76" s="63"/>
      <c r="QWW76" s="63"/>
      <c r="QWX76" s="63"/>
      <c r="QWY76" s="63"/>
      <c r="QWZ76" s="63"/>
      <c r="QXA76" s="63"/>
      <c r="QXB76" s="63"/>
      <c r="QXC76" s="63"/>
      <c r="QXD76" s="63"/>
      <c r="QXE76" s="63"/>
      <c r="QXF76" s="63"/>
      <c r="QXG76" s="63"/>
      <c r="QXH76" s="63"/>
      <c r="QXI76" s="63"/>
      <c r="QXJ76" s="63"/>
      <c r="QXK76" s="63"/>
      <c r="QXL76" s="63"/>
      <c r="QXM76" s="63"/>
      <c r="QXN76" s="63"/>
      <c r="QXO76" s="63"/>
      <c r="QXP76" s="63"/>
      <c r="QXQ76" s="63"/>
      <c r="QXR76" s="63"/>
      <c r="QXS76" s="63"/>
      <c r="QXT76" s="63"/>
      <c r="QXU76" s="63"/>
      <c r="QXV76" s="63"/>
      <c r="QXW76" s="63"/>
      <c r="QXX76" s="63"/>
      <c r="QXY76" s="63"/>
      <c r="QXZ76" s="63"/>
      <c r="QYA76" s="63"/>
      <c r="QYB76" s="63"/>
      <c r="QYC76" s="63"/>
      <c r="QYD76" s="63"/>
      <c r="QYE76" s="63"/>
      <c r="QYF76" s="63"/>
      <c r="QYG76" s="63"/>
      <c r="QYH76" s="63"/>
      <c r="QYI76" s="63"/>
      <c r="QYJ76" s="63"/>
      <c r="QYK76" s="63"/>
      <c r="QYL76" s="63"/>
      <c r="QYM76" s="63"/>
      <c r="QYN76" s="63"/>
      <c r="QYO76" s="63"/>
      <c r="QYP76" s="63"/>
      <c r="QYQ76" s="63"/>
      <c r="QYR76" s="63"/>
      <c r="QYS76" s="63"/>
      <c r="QYT76" s="63"/>
      <c r="QYU76" s="63"/>
      <c r="QYV76" s="63"/>
      <c r="QYW76" s="63"/>
      <c r="QYX76" s="63"/>
      <c r="QYY76" s="63"/>
      <c r="QYZ76" s="63"/>
      <c r="QZA76" s="63"/>
      <c r="QZB76" s="63"/>
      <c r="QZC76" s="63"/>
      <c r="QZD76" s="63"/>
      <c r="QZE76" s="63"/>
      <c r="QZF76" s="63"/>
      <c r="QZG76" s="63"/>
      <c r="QZH76" s="63"/>
      <c r="QZI76" s="63"/>
      <c r="QZJ76" s="63"/>
      <c r="QZK76" s="63"/>
      <c r="QZL76" s="63"/>
      <c r="QZM76" s="63"/>
      <c r="QZN76" s="63"/>
      <c r="QZO76" s="63"/>
      <c r="QZP76" s="63"/>
      <c r="QZQ76" s="63"/>
      <c r="QZR76" s="63"/>
      <c r="QZS76" s="63"/>
      <c r="QZT76" s="63"/>
      <c r="QZU76" s="63"/>
      <c r="QZV76" s="63"/>
      <c r="QZW76" s="63"/>
      <c r="QZX76" s="63"/>
      <c r="QZY76" s="63"/>
      <c r="QZZ76" s="63"/>
      <c r="RAA76" s="63"/>
      <c r="RAB76" s="63"/>
      <c r="RAC76" s="63"/>
      <c r="RAD76" s="63"/>
      <c r="RAE76" s="63"/>
      <c r="RAF76" s="63"/>
      <c r="RAG76" s="63"/>
      <c r="RAH76" s="63"/>
      <c r="RAI76" s="63"/>
      <c r="RAJ76" s="63"/>
      <c r="RAK76" s="63"/>
      <c r="RAL76" s="63"/>
      <c r="RAM76" s="63"/>
      <c r="RAN76" s="63"/>
      <c r="RAO76" s="63"/>
      <c r="RAP76" s="63"/>
      <c r="RAQ76" s="63"/>
      <c r="RAR76" s="63"/>
      <c r="RAS76" s="63"/>
      <c r="RAT76" s="63"/>
      <c r="RAU76" s="63"/>
      <c r="RAV76" s="63"/>
      <c r="RAW76" s="63"/>
      <c r="RAX76" s="63"/>
      <c r="RAY76" s="63"/>
      <c r="RAZ76" s="63"/>
      <c r="RBA76" s="63"/>
      <c r="RBB76" s="63"/>
      <c r="RBC76" s="63"/>
      <c r="RBD76" s="63"/>
      <c r="RBE76" s="63"/>
      <c r="RBF76" s="63"/>
      <c r="RBG76" s="63"/>
      <c r="RBH76" s="63"/>
      <c r="RBI76" s="63"/>
      <c r="RBJ76" s="63"/>
      <c r="RBK76" s="63"/>
      <c r="RBL76" s="63"/>
      <c r="RBM76" s="63"/>
      <c r="RBN76" s="63"/>
      <c r="RBO76" s="63"/>
      <c r="RBP76" s="63"/>
      <c r="RBQ76" s="63"/>
      <c r="RBR76" s="63"/>
      <c r="RBS76" s="63"/>
      <c r="RBT76" s="63"/>
      <c r="RBU76" s="63"/>
      <c r="RBV76" s="63"/>
      <c r="RBW76" s="63"/>
      <c r="RBX76" s="63"/>
      <c r="RBY76" s="63"/>
      <c r="RBZ76" s="63"/>
      <c r="RCA76" s="63"/>
      <c r="RCB76" s="63"/>
      <c r="RCC76" s="63"/>
      <c r="RCD76" s="63"/>
      <c r="RCE76" s="63"/>
      <c r="RCF76" s="63"/>
      <c r="RCG76" s="63"/>
      <c r="RCH76" s="63"/>
      <c r="RCI76" s="63"/>
      <c r="RCJ76" s="63"/>
      <c r="RCK76" s="63"/>
      <c r="RCL76" s="63"/>
      <c r="RCM76" s="63"/>
      <c r="RCN76" s="63"/>
      <c r="RCO76" s="63"/>
      <c r="RCP76" s="63"/>
      <c r="RCQ76" s="63"/>
      <c r="RCR76" s="63"/>
      <c r="RCS76" s="63"/>
      <c r="RCT76" s="63"/>
      <c r="RCU76" s="63"/>
      <c r="RCV76" s="63"/>
      <c r="RCW76" s="63"/>
      <c r="RCX76" s="63"/>
      <c r="RCY76" s="63"/>
      <c r="RCZ76" s="63"/>
      <c r="RDA76" s="63"/>
      <c r="RDB76" s="63"/>
      <c r="RDC76" s="63"/>
      <c r="RDD76" s="63"/>
      <c r="RDE76" s="63"/>
      <c r="RDF76" s="63"/>
      <c r="RDG76" s="63"/>
      <c r="RDH76" s="63"/>
      <c r="RDI76" s="63"/>
      <c r="RDJ76" s="63"/>
      <c r="RDK76" s="63"/>
      <c r="RDL76" s="63"/>
      <c r="RDM76" s="63"/>
      <c r="RDN76" s="63"/>
      <c r="RDO76" s="63"/>
      <c r="RDP76" s="63"/>
      <c r="RDQ76" s="63"/>
      <c r="RDR76" s="63"/>
      <c r="RDS76" s="63"/>
      <c r="RDT76" s="63"/>
      <c r="RDU76" s="63"/>
      <c r="RDV76" s="63"/>
      <c r="RDW76" s="63"/>
      <c r="RDX76" s="63"/>
      <c r="RDY76" s="63"/>
      <c r="RDZ76" s="63"/>
      <c r="REA76" s="63"/>
      <c r="REB76" s="63"/>
      <c r="REC76" s="63"/>
      <c r="RED76" s="63"/>
      <c r="REE76" s="63"/>
      <c r="REF76" s="63"/>
      <c r="REG76" s="63"/>
      <c r="REH76" s="63"/>
      <c r="REI76" s="63"/>
      <c r="REJ76" s="63"/>
      <c r="REK76" s="63"/>
      <c r="REL76" s="63"/>
      <c r="REM76" s="63"/>
      <c r="REN76" s="63"/>
      <c r="REO76" s="63"/>
      <c r="REP76" s="63"/>
      <c r="REQ76" s="63"/>
      <c r="RER76" s="63"/>
      <c r="RES76" s="63"/>
      <c r="RET76" s="63"/>
      <c r="REU76" s="63"/>
      <c r="REV76" s="63"/>
      <c r="REW76" s="63"/>
      <c r="REX76" s="63"/>
      <c r="REY76" s="63"/>
      <c r="REZ76" s="63"/>
      <c r="RFA76" s="63"/>
      <c r="RFB76" s="63"/>
      <c r="RFC76" s="63"/>
      <c r="RFD76" s="63"/>
      <c r="RFE76" s="63"/>
      <c r="RFF76" s="63"/>
      <c r="RFG76" s="63"/>
      <c r="RFH76" s="63"/>
      <c r="RFI76" s="63"/>
      <c r="RFJ76" s="63"/>
      <c r="RFK76" s="63"/>
      <c r="RFL76" s="63"/>
      <c r="RFM76" s="63"/>
      <c r="RFN76" s="63"/>
      <c r="RFO76" s="63"/>
      <c r="RFP76" s="63"/>
      <c r="RFQ76" s="63"/>
      <c r="RFR76" s="63"/>
      <c r="RFS76" s="63"/>
      <c r="RFT76" s="63"/>
      <c r="RFU76" s="63"/>
      <c r="RFV76" s="63"/>
      <c r="RFW76" s="63"/>
      <c r="RFX76" s="63"/>
      <c r="RFY76" s="63"/>
      <c r="RFZ76" s="63"/>
      <c r="RGA76" s="63"/>
      <c r="RGB76" s="63"/>
      <c r="RGC76" s="63"/>
      <c r="RGD76" s="63"/>
      <c r="RGE76" s="63"/>
      <c r="RGF76" s="63"/>
      <c r="RGG76" s="63"/>
      <c r="RGH76" s="63"/>
      <c r="RGI76" s="63"/>
      <c r="RGJ76" s="63"/>
      <c r="RGK76" s="63"/>
      <c r="RGL76" s="63"/>
      <c r="RGM76" s="63"/>
      <c r="RGN76" s="63"/>
      <c r="RGO76" s="63"/>
      <c r="RGP76" s="63"/>
      <c r="RGQ76" s="63"/>
      <c r="RGR76" s="63"/>
      <c r="RGS76" s="63"/>
      <c r="RGT76" s="63"/>
      <c r="RGU76" s="63"/>
      <c r="RGV76" s="63"/>
      <c r="RGW76" s="63"/>
      <c r="RGX76" s="63"/>
      <c r="RGY76" s="63"/>
      <c r="RGZ76" s="63"/>
      <c r="RHA76" s="63"/>
      <c r="RHB76" s="63"/>
      <c r="RHC76" s="63"/>
      <c r="RHD76" s="63"/>
      <c r="RHE76" s="63"/>
      <c r="RHF76" s="63"/>
      <c r="RHG76" s="63"/>
      <c r="RHH76" s="63"/>
      <c r="RHI76" s="63"/>
      <c r="RHJ76" s="63"/>
      <c r="RHK76" s="63"/>
      <c r="RHL76" s="63"/>
      <c r="RHM76" s="63"/>
      <c r="RHN76" s="63"/>
      <c r="RHO76" s="63"/>
      <c r="RHP76" s="63"/>
      <c r="RHQ76" s="63"/>
      <c r="RHR76" s="63"/>
      <c r="RHS76" s="63"/>
      <c r="RHT76" s="63"/>
      <c r="RHU76" s="63"/>
      <c r="RHV76" s="63"/>
      <c r="RHW76" s="63"/>
      <c r="RHX76" s="63"/>
      <c r="RHY76" s="63"/>
      <c r="RHZ76" s="63"/>
      <c r="RIA76" s="63"/>
      <c r="RIB76" s="63"/>
      <c r="RIC76" s="63"/>
      <c r="RID76" s="63"/>
      <c r="RIE76" s="63"/>
      <c r="RIF76" s="63"/>
      <c r="RIG76" s="63"/>
      <c r="RIH76" s="63"/>
      <c r="RII76" s="63"/>
      <c r="RIJ76" s="63"/>
      <c r="RIK76" s="63"/>
      <c r="RIL76" s="63"/>
      <c r="RIM76" s="63"/>
      <c r="RIN76" s="63"/>
      <c r="RIO76" s="63"/>
      <c r="RIP76" s="63"/>
      <c r="RIQ76" s="63"/>
      <c r="RIR76" s="63"/>
      <c r="RIS76" s="63"/>
      <c r="RIT76" s="63"/>
      <c r="RIU76" s="63"/>
      <c r="RIV76" s="63"/>
      <c r="RIW76" s="63"/>
      <c r="RIX76" s="63"/>
      <c r="RIY76" s="63"/>
      <c r="RIZ76" s="63"/>
      <c r="RJA76" s="63"/>
      <c r="RJB76" s="63"/>
      <c r="RJC76" s="63"/>
      <c r="RJD76" s="63"/>
      <c r="RJE76" s="63"/>
      <c r="RJF76" s="63"/>
      <c r="RJG76" s="63"/>
      <c r="RJH76" s="63"/>
      <c r="RJI76" s="63"/>
      <c r="RJJ76" s="63"/>
      <c r="RJK76" s="63"/>
      <c r="RJL76" s="63"/>
      <c r="RJM76" s="63"/>
      <c r="RJN76" s="63"/>
      <c r="RJO76" s="63"/>
      <c r="RJP76" s="63"/>
      <c r="RJQ76" s="63"/>
      <c r="RJR76" s="63"/>
      <c r="RJS76" s="63"/>
      <c r="RJT76" s="63"/>
      <c r="RJU76" s="63"/>
      <c r="RJV76" s="63"/>
      <c r="RJW76" s="63"/>
      <c r="RJX76" s="63"/>
      <c r="RJY76" s="63"/>
      <c r="RJZ76" s="63"/>
      <c r="RKA76" s="63"/>
      <c r="RKB76" s="63"/>
      <c r="RKC76" s="63"/>
      <c r="RKD76" s="63"/>
      <c r="RKE76" s="63"/>
      <c r="RKF76" s="63"/>
      <c r="RKG76" s="63"/>
      <c r="RKH76" s="63"/>
      <c r="RKI76" s="63"/>
      <c r="RKJ76" s="63"/>
      <c r="RKK76" s="63"/>
      <c r="RKL76" s="63"/>
      <c r="RKM76" s="63"/>
      <c r="RKN76" s="63"/>
      <c r="RKO76" s="63"/>
      <c r="RKP76" s="63"/>
      <c r="RKQ76" s="63"/>
      <c r="RKR76" s="63"/>
      <c r="RKS76" s="63"/>
      <c r="RKT76" s="63"/>
      <c r="RKU76" s="63"/>
      <c r="RKV76" s="63"/>
      <c r="RKW76" s="63"/>
      <c r="RKX76" s="63"/>
      <c r="RKY76" s="63"/>
      <c r="RKZ76" s="63"/>
      <c r="RLA76" s="63"/>
      <c r="RLB76" s="63"/>
      <c r="RLC76" s="63"/>
      <c r="RLD76" s="63"/>
      <c r="RLE76" s="63"/>
      <c r="RLF76" s="63"/>
      <c r="RLG76" s="63"/>
      <c r="RLH76" s="63"/>
      <c r="RLI76" s="63"/>
      <c r="RLJ76" s="63"/>
      <c r="RLK76" s="63"/>
      <c r="RLL76" s="63"/>
      <c r="RLM76" s="63"/>
      <c r="RLN76" s="63"/>
      <c r="RLO76" s="63"/>
      <c r="RLP76" s="63"/>
      <c r="RLQ76" s="63"/>
      <c r="RLR76" s="63"/>
      <c r="RLS76" s="63"/>
      <c r="RLT76" s="63"/>
      <c r="RLU76" s="63"/>
      <c r="RLV76" s="63"/>
      <c r="RLW76" s="63"/>
      <c r="RLX76" s="63"/>
      <c r="RLY76" s="63"/>
      <c r="RLZ76" s="63"/>
      <c r="RMA76" s="63"/>
      <c r="RMB76" s="63"/>
      <c r="RMC76" s="63"/>
      <c r="RMD76" s="63"/>
      <c r="RME76" s="63"/>
      <c r="RMF76" s="63"/>
      <c r="RMG76" s="63"/>
      <c r="RMH76" s="63"/>
      <c r="RMI76" s="63"/>
      <c r="RMJ76" s="63"/>
      <c r="RMK76" s="63"/>
      <c r="RML76" s="63"/>
      <c r="RMM76" s="63"/>
      <c r="RMN76" s="63"/>
      <c r="RMO76" s="63"/>
      <c r="RMP76" s="63"/>
      <c r="RMQ76" s="63"/>
      <c r="RMR76" s="63"/>
      <c r="RMS76" s="63"/>
      <c r="RMT76" s="63"/>
      <c r="RMU76" s="63"/>
      <c r="RMV76" s="63"/>
      <c r="RMW76" s="63"/>
      <c r="RMX76" s="63"/>
      <c r="RMY76" s="63"/>
      <c r="RMZ76" s="63"/>
      <c r="RNA76" s="63"/>
      <c r="RNB76" s="63"/>
      <c r="RNC76" s="63"/>
      <c r="RND76" s="63"/>
      <c r="RNE76" s="63"/>
      <c r="RNF76" s="63"/>
      <c r="RNG76" s="63"/>
      <c r="RNH76" s="63"/>
      <c r="RNI76" s="63"/>
      <c r="RNJ76" s="63"/>
      <c r="RNK76" s="63"/>
      <c r="RNL76" s="63"/>
      <c r="RNM76" s="63"/>
      <c r="RNN76" s="63"/>
      <c r="RNO76" s="63"/>
      <c r="RNP76" s="63"/>
      <c r="RNQ76" s="63"/>
      <c r="RNR76" s="63"/>
      <c r="RNS76" s="63"/>
      <c r="RNT76" s="63"/>
      <c r="RNU76" s="63"/>
      <c r="RNV76" s="63"/>
      <c r="RNW76" s="63"/>
      <c r="RNX76" s="63"/>
      <c r="RNY76" s="63"/>
      <c r="RNZ76" s="63"/>
      <c r="ROA76" s="63"/>
      <c r="ROB76" s="63"/>
      <c r="ROC76" s="63"/>
      <c r="ROD76" s="63"/>
      <c r="ROE76" s="63"/>
      <c r="ROF76" s="63"/>
      <c r="ROG76" s="63"/>
      <c r="ROH76" s="63"/>
      <c r="ROI76" s="63"/>
      <c r="ROJ76" s="63"/>
      <c r="ROK76" s="63"/>
      <c r="ROL76" s="63"/>
      <c r="ROM76" s="63"/>
      <c r="RON76" s="63"/>
      <c r="ROO76" s="63"/>
      <c r="ROP76" s="63"/>
      <c r="ROQ76" s="63"/>
      <c r="ROR76" s="63"/>
      <c r="ROS76" s="63"/>
      <c r="ROT76" s="63"/>
      <c r="ROU76" s="63"/>
      <c r="ROV76" s="63"/>
      <c r="ROW76" s="63"/>
      <c r="ROX76" s="63"/>
      <c r="ROY76" s="63"/>
      <c r="ROZ76" s="63"/>
      <c r="RPA76" s="63"/>
      <c r="RPB76" s="63"/>
      <c r="RPC76" s="63"/>
      <c r="RPD76" s="63"/>
      <c r="RPE76" s="63"/>
      <c r="RPF76" s="63"/>
      <c r="RPG76" s="63"/>
      <c r="RPH76" s="63"/>
      <c r="RPI76" s="63"/>
      <c r="RPJ76" s="63"/>
      <c r="RPK76" s="63"/>
      <c r="RPL76" s="63"/>
      <c r="RPM76" s="63"/>
      <c r="RPN76" s="63"/>
      <c r="RPO76" s="63"/>
      <c r="RPP76" s="63"/>
      <c r="RPQ76" s="63"/>
      <c r="RPR76" s="63"/>
      <c r="RPS76" s="63"/>
      <c r="RPT76" s="63"/>
      <c r="RPU76" s="63"/>
      <c r="RPV76" s="63"/>
      <c r="RPW76" s="63"/>
      <c r="RPX76" s="63"/>
      <c r="RPY76" s="63"/>
      <c r="RPZ76" s="63"/>
      <c r="RQA76" s="63"/>
      <c r="RQB76" s="63"/>
      <c r="RQC76" s="63"/>
      <c r="RQD76" s="63"/>
      <c r="RQE76" s="63"/>
      <c r="RQF76" s="63"/>
      <c r="RQG76" s="63"/>
      <c r="RQH76" s="63"/>
      <c r="RQI76" s="63"/>
      <c r="RQJ76" s="63"/>
      <c r="RQK76" s="63"/>
      <c r="RQL76" s="63"/>
      <c r="RQM76" s="63"/>
      <c r="RQN76" s="63"/>
      <c r="RQO76" s="63"/>
      <c r="RQP76" s="63"/>
      <c r="RQQ76" s="63"/>
      <c r="RQR76" s="63"/>
      <c r="RQS76" s="63"/>
      <c r="RQT76" s="63"/>
      <c r="RQU76" s="63"/>
      <c r="RQV76" s="63"/>
      <c r="RQW76" s="63"/>
      <c r="RQX76" s="63"/>
      <c r="RQY76" s="63"/>
      <c r="RQZ76" s="63"/>
      <c r="RRA76" s="63"/>
      <c r="RRB76" s="63"/>
      <c r="RRC76" s="63"/>
      <c r="RRD76" s="63"/>
      <c r="RRE76" s="63"/>
      <c r="RRF76" s="63"/>
      <c r="RRG76" s="63"/>
      <c r="RRH76" s="63"/>
      <c r="RRI76" s="63"/>
      <c r="RRJ76" s="63"/>
      <c r="RRK76" s="63"/>
      <c r="RRL76" s="63"/>
      <c r="RRM76" s="63"/>
      <c r="RRN76" s="63"/>
      <c r="RRO76" s="63"/>
      <c r="RRP76" s="63"/>
      <c r="RRQ76" s="63"/>
      <c r="RRR76" s="63"/>
      <c r="RRS76" s="63"/>
      <c r="RRT76" s="63"/>
      <c r="RRU76" s="63"/>
      <c r="RRV76" s="63"/>
      <c r="RRW76" s="63"/>
      <c r="RRX76" s="63"/>
      <c r="RRY76" s="63"/>
      <c r="RRZ76" s="63"/>
      <c r="RSA76" s="63"/>
      <c r="RSB76" s="63"/>
      <c r="RSC76" s="63"/>
      <c r="RSD76" s="63"/>
      <c r="RSE76" s="63"/>
      <c r="RSF76" s="63"/>
      <c r="RSG76" s="63"/>
      <c r="RSH76" s="63"/>
      <c r="RSI76" s="63"/>
      <c r="RSJ76" s="63"/>
      <c r="RSK76" s="63"/>
      <c r="RSL76" s="63"/>
      <c r="RSM76" s="63"/>
      <c r="RSN76" s="63"/>
      <c r="RSO76" s="63"/>
      <c r="RSP76" s="63"/>
      <c r="RSQ76" s="63"/>
      <c r="RSR76" s="63"/>
      <c r="RSS76" s="63"/>
      <c r="RST76" s="63"/>
      <c r="RSU76" s="63"/>
      <c r="RSV76" s="63"/>
      <c r="RSW76" s="63"/>
      <c r="RSX76" s="63"/>
      <c r="RSY76" s="63"/>
      <c r="RSZ76" s="63"/>
      <c r="RTA76" s="63"/>
      <c r="RTB76" s="63"/>
      <c r="RTC76" s="63"/>
      <c r="RTD76" s="63"/>
      <c r="RTE76" s="63"/>
      <c r="RTF76" s="63"/>
      <c r="RTG76" s="63"/>
      <c r="RTH76" s="63"/>
      <c r="RTI76" s="63"/>
      <c r="RTJ76" s="63"/>
      <c r="RTK76" s="63"/>
      <c r="RTL76" s="63"/>
      <c r="RTM76" s="63"/>
      <c r="RTN76" s="63"/>
      <c r="RTO76" s="63"/>
      <c r="RTP76" s="63"/>
      <c r="RTQ76" s="63"/>
      <c r="RTR76" s="63"/>
      <c r="RTS76" s="63"/>
      <c r="RTT76" s="63"/>
      <c r="RTU76" s="63"/>
      <c r="RTV76" s="63"/>
      <c r="RTW76" s="63"/>
      <c r="RTX76" s="63"/>
      <c r="RTY76" s="63"/>
      <c r="RTZ76" s="63"/>
      <c r="RUA76" s="63"/>
      <c r="RUB76" s="63"/>
      <c r="RUC76" s="63"/>
      <c r="RUD76" s="63"/>
      <c r="RUE76" s="63"/>
      <c r="RUF76" s="63"/>
      <c r="RUG76" s="63"/>
      <c r="RUH76" s="63"/>
      <c r="RUI76" s="63"/>
      <c r="RUJ76" s="63"/>
      <c r="RUK76" s="63"/>
      <c r="RUL76" s="63"/>
      <c r="RUM76" s="63"/>
      <c r="RUN76" s="63"/>
      <c r="RUO76" s="63"/>
      <c r="RUP76" s="63"/>
      <c r="RUQ76" s="63"/>
      <c r="RUR76" s="63"/>
      <c r="RUS76" s="63"/>
      <c r="RUT76" s="63"/>
      <c r="RUU76" s="63"/>
      <c r="RUV76" s="63"/>
      <c r="RUW76" s="63"/>
      <c r="RUX76" s="63"/>
      <c r="RUY76" s="63"/>
      <c r="RUZ76" s="63"/>
      <c r="RVA76" s="63"/>
      <c r="RVB76" s="63"/>
      <c r="RVC76" s="63"/>
      <c r="RVD76" s="63"/>
      <c r="RVE76" s="63"/>
      <c r="RVF76" s="63"/>
      <c r="RVG76" s="63"/>
      <c r="RVH76" s="63"/>
      <c r="RVI76" s="63"/>
      <c r="RVJ76" s="63"/>
      <c r="RVK76" s="63"/>
      <c r="RVL76" s="63"/>
      <c r="RVM76" s="63"/>
      <c r="RVN76" s="63"/>
      <c r="RVO76" s="63"/>
      <c r="RVP76" s="63"/>
      <c r="RVQ76" s="63"/>
      <c r="RVR76" s="63"/>
      <c r="RVS76" s="63"/>
      <c r="RVT76" s="63"/>
      <c r="RVU76" s="63"/>
      <c r="RVV76" s="63"/>
      <c r="RVW76" s="63"/>
      <c r="RVX76" s="63"/>
      <c r="RVY76" s="63"/>
      <c r="RVZ76" s="63"/>
      <c r="RWA76" s="63"/>
      <c r="RWB76" s="63"/>
      <c r="RWC76" s="63"/>
      <c r="RWD76" s="63"/>
      <c r="RWE76" s="63"/>
      <c r="RWF76" s="63"/>
      <c r="RWG76" s="63"/>
      <c r="RWH76" s="63"/>
      <c r="RWI76" s="63"/>
      <c r="RWJ76" s="63"/>
      <c r="RWK76" s="63"/>
      <c r="RWL76" s="63"/>
      <c r="RWM76" s="63"/>
      <c r="RWN76" s="63"/>
      <c r="RWO76" s="63"/>
      <c r="RWP76" s="63"/>
      <c r="RWQ76" s="63"/>
      <c r="RWR76" s="63"/>
      <c r="RWS76" s="63"/>
      <c r="RWT76" s="63"/>
      <c r="RWU76" s="63"/>
      <c r="RWV76" s="63"/>
      <c r="RWW76" s="63"/>
      <c r="RWX76" s="63"/>
      <c r="RWY76" s="63"/>
      <c r="RWZ76" s="63"/>
      <c r="RXA76" s="63"/>
      <c r="RXB76" s="63"/>
      <c r="RXC76" s="63"/>
      <c r="RXD76" s="63"/>
      <c r="RXE76" s="63"/>
      <c r="RXF76" s="63"/>
      <c r="RXG76" s="63"/>
      <c r="RXH76" s="63"/>
      <c r="RXI76" s="63"/>
      <c r="RXJ76" s="63"/>
      <c r="RXK76" s="63"/>
      <c r="RXL76" s="63"/>
      <c r="RXM76" s="63"/>
      <c r="RXN76" s="63"/>
      <c r="RXO76" s="63"/>
      <c r="RXP76" s="63"/>
      <c r="RXQ76" s="63"/>
      <c r="RXR76" s="63"/>
      <c r="RXS76" s="63"/>
      <c r="RXT76" s="63"/>
      <c r="RXU76" s="63"/>
      <c r="RXV76" s="63"/>
      <c r="RXW76" s="63"/>
      <c r="RXX76" s="63"/>
      <c r="RXY76" s="63"/>
      <c r="RXZ76" s="63"/>
      <c r="RYA76" s="63"/>
      <c r="RYB76" s="63"/>
      <c r="RYC76" s="63"/>
      <c r="RYD76" s="63"/>
      <c r="RYE76" s="63"/>
      <c r="RYF76" s="63"/>
      <c r="RYG76" s="63"/>
      <c r="RYH76" s="63"/>
      <c r="RYI76" s="63"/>
      <c r="RYJ76" s="63"/>
      <c r="RYK76" s="63"/>
      <c r="RYL76" s="63"/>
      <c r="RYM76" s="63"/>
      <c r="RYN76" s="63"/>
      <c r="RYO76" s="63"/>
      <c r="RYP76" s="63"/>
      <c r="RYQ76" s="63"/>
      <c r="RYR76" s="63"/>
      <c r="RYS76" s="63"/>
      <c r="RYT76" s="63"/>
      <c r="RYU76" s="63"/>
      <c r="RYV76" s="63"/>
      <c r="RYW76" s="63"/>
      <c r="RYX76" s="63"/>
      <c r="RYY76" s="63"/>
      <c r="RYZ76" s="63"/>
      <c r="RZA76" s="63"/>
      <c r="RZB76" s="63"/>
      <c r="RZC76" s="63"/>
      <c r="RZD76" s="63"/>
      <c r="RZE76" s="63"/>
      <c r="RZF76" s="63"/>
      <c r="RZG76" s="63"/>
      <c r="RZH76" s="63"/>
      <c r="RZI76" s="63"/>
      <c r="RZJ76" s="63"/>
      <c r="RZK76" s="63"/>
      <c r="RZL76" s="63"/>
      <c r="RZM76" s="63"/>
      <c r="RZN76" s="63"/>
      <c r="RZO76" s="63"/>
      <c r="RZP76" s="63"/>
      <c r="RZQ76" s="63"/>
      <c r="RZR76" s="63"/>
      <c r="RZS76" s="63"/>
      <c r="RZT76" s="63"/>
      <c r="RZU76" s="63"/>
      <c r="RZV76" s="63"/>
      <c r="RZW76" s="63"/>
      <c r="RZX76" s="63"/>
      <c r="RZY76" s="63"/>
      <c r="RZZ76" s="63"/>
      <c r="SAA76" s="63"/>
      <c r="SAB76" s="63"/>
      <c r="SAC76" s="63"/>
      <c r="SAD76" s="63"/>
      <c r="SAE76" s="63"/>
      <c r="SAF76" s="63"/>
      <c r="SAG76" s="63"/>
      <c r="SAH76" s="63"/>
      <c r="SAI76" s="63"/>
      <c r="SAJ76" s="63"/>
      <c r="SAK76" s="63"/>
      <c r="SAL76" s="63"/>
      <c r="SAM76" s="63"/>
      <c r="SAN76" s="63"/>
      <c r="SAO76" s="63"/>
      <c r="SAP76" s="63"/>
      <c r="SAQ76" s="63"/>
      <c r="SAR76" s="63"/>
      <c r="SAS76" s="63"/>
      <c r="SAT76" s="63"/>
      <c r="SAU76" s="63"/>
      <c r="SAV76" s="63"/>
      <c r="SAW76" s="63"/>
      <c r="SAX76" s="63"/>
      <c r="SAY76" s="63"/>
      <c r="SAZ76" s="63"/>
      <c r="SBA76" s="63"/>
      <c r="SBB76" s="63"/>
      <c r="SBC76" s="63"/>
      <c r="SBD76" s="63"/>
      <c r="SBE76" s="63"/>
      <c r="SBF76" s="63"/>
      <c r="SBG76" s="63"/>
      <c r="SBH76" s="63"/>
      <c r="SBI76" s="63"/>
      <c r="SBJ76" s="63"/>
      <c r="SBK76" s="63"/>
      <c r="SBL76" s="63"/>
      <c r="SBM76" s="63"/>
      <c r="SBN76" s="63"/>
      <c r="SBO76" s="63"/>
      <c r="SBP76" s="63"/>
      <c r="SBQ76" s="63"/>
      <c r="SBR76" s="63"/>
      <c r="SBS76" s="63"/>
      <c r="SBT76" s="63"/>
      <c r="SBU76" s="63"/>
      <c r="SBV76" s="63"/>
      <c r="SBW76" s="63"/>
      <c r="SBX76" s="63"/>
      <c r="SBY76" s="63"/>
      <c r="SBZ76" s="63"/>
      <c r="SCA76" s="63"/>
      <c r="SCB76" s="63"/>
      <c r="SCC76" s="63"/>
      <c r="SCD76" s="63"/>
      <c r="SCE76" s="63"/>
      <c r="SCF76" s="63"/>
      <c r="SCG76" s="63"/>
      <c r="SCH76" s="63"/>
      <c r="SCI76" s="63"/>
      <c r="SCJ76" s="63"/>
      <c r="SCK76" s="63"/>
      <c r="SCL76" s="63"/>
      <c r="SCM76" s="63"/>
      <c r="SCN76" s="63"/>
      <c r="SCO76" s="63"/>
      <c r="SCP76" s="63"/>
      <c r="SCQ76" s="63"/>
      <c r="SCR76" s="63"/>
      <c r="SCS76" s="63"/>
      <c r="SCT76" s="63"/>
      <c r="SCU76" s="63"/>
      <c r="SCV76" s="63"/>
      <c r="SCW76" s="63"/>
      <c r="SCX76" s="63"/>
      <c r="SCY76" s="63"/>
      <c r="SCZ76" s="63"/>
      <c r="SDA76" s="63"/>
      <c r="SDB76" s="63"/>
      <c r="SDC76" s="63"/>
      <c r="SDD76" s="63"/>
      <c r="SDE76" s="63"/>
      <c r="SDF76" s="63"/>
      <c r="SDG76" s="63"/>
      <c r="SDH76" s="63"/>
      <c r="SDI76" s="63"/>
      <c r="SDJ76" s="63"/>
      <c r="SDK76" s="63"/>
      <c r="SDL76" s="63"/>
      <c r="SDM76" s="63"/>
      <c r="SDN76" s="63"/>
      <c r="SDO76" s="63"/>
      <c r="SDP76" s="63"/>
      <c r="SDQ76" s="63"/>
      <c r="SDR76" s="63"/>
      <c r="SDS76" s="63"/>
      <c r="SDT76" s="63"/>
      <c r="SDU76" s="63"/>
      <c r="SDV76" s="63"/>
      <c r="SDW76" s="63"/>
      <c r="SDX76" s="63"/>
      <c r="SDY76" s="63"/>
      <c r="SDZ76" s="63"/>
      <c r="SEA76" s="63"/>
      <c r="SEB76" s="63"/>
      <c r="SEC76" s="63"/>
      <c r="SED76" s="63"/>
      <c r="SEE76" s="63"/>
      <c r="SEF76" s="63"/>
      <c r="SEG76" s="63"/>
      <c r="SEH76" s="63"/>
      <c r="SEI76" s="63"/>
      <c r="SEJ76" s="63"/>
      <c r="SEK76" s="63"/>
      <c r="SEL76" s="63"/>
      <c r="SEM76" s="63"/>
      <c r="SEN76" s="63"/>
      <c r="SEO76" s="63"/>
      <c r="SEP76" s="63"/>
      <c r="SEQ76" s="63"/>
      <c r="SER76" s="63"/>
      <c r="SES76" s="63"/>
      <c r="SET76" s="63"/>
      <c r="SEU76" s="63"/>
      <c r="SEV76" s="63"/>
      <c r="SEW76" s="63"/>
      <c r="SEX76" s="63"/>
      <c r="SEY76" s="63"/>
      <c r="SEZ76" s="63"/>
      <c r="SFA76" s="63"/>
      <c r="SFB76" s="63"/>
      <c r="SFC76" s="63"/>
      <c r="SFD76" s="63"/>
      <c r="SFE76" s="63"/>
      <c r="SFF76" s="63"/>
      <c r="SFG76" s="63"/>
      <c r="SFH76" s="63"/>
      <c r="SFI76" s="63"/>
      <c r="SFJ76" s="63"/>
      <c r="SFK76" s="63"/>
      <c r="SFL76" s="63"/>
      <c r="SFM76" s="63"/>
      <c r="SFN76" s="63"/>
      <c r="SFO76" s="63"/>
      <c r="SFP76" s="63"/>
      <c r="SFQ76" s="63"/>
      <c r="SFR76" s="63"/>
      <c r="SFS76" s="63"/>
      <c r="SFT76" s="63"/>
      <c r="SFU76" s="63"/>
      <c r="SFV76" s="63"/>
      <c r="SFW76" s="63"/>
      <c r="SFX76" s="63"/>
      <c r="SFY76" s="63"/>
      <c r="SFZ76" s="63"/>
      <c r="SGA76" s="63"/>
      <c r="SGB76" s="63"/>
      <c r="SGC76" s="63"/>
      <c r="SGD76" s="63"/>
      <c r="SGE76" s="63"/>
      <c r="SGF76" s="63"/>
      <c r="SGG76" s="63"/>
      <c r="SGH76" s="63"/>
      <c r="SGI76" s="63"/>
      <c r="SGJ76" s="63"/>
      <c r="SGK76" s="63"/>
      <c r="SGL76" s="63"/>
      <c r="SGM76" s="63"/>
      <c r="SGN76" s="63"/>
      <c r="SGO76" s="63"/>
      <c r="SGP76" s="63"/>
      <c r="SGQ76" s="63"/>
      <c r="SGR76" s="63"/>
      <c r="SGS76" s="63"/>
      <c r="SGT76" s="63"/>
      <c r="SGU76" s="63"/>
      <c r="SGV76" s="63"/>
      <c r="SGW76" s="63"/>
      <c r="SGX76" s="63"/>
      <c r="SGY76" s="63"/>
      <c r="SGZ76" s="63"/>
      <c r="SHA76" s="63"/>
      <c r="SHB76" s="63"/>
      <c r="SHC76" s="63"/>
      <c r="SHD76" s="63"/>
      <c r="SHE76" s="63"/>
      <c r="SHF76" s="63"/>
      <c r="SHG76" s="63"/>
      <c r="SHH76" s="63"/>
      <c r="SHI76" s="63"/>
      <c r="SHJ76" s="63"/>
      <c r="SHK76" s="63"/>
      <c r="SHL76" s="63"/>
      <c r="SHM76" s="63"/>
      <c r="SHN76" s="63"/>
      <c r="SHO76" s="63"/>
      <c r="SHP76" s="63"/>
      <c r="SHQ76" s="63"/>
      <c r="SHR76" s="63"/>
      <c r="SHS76" s="63"/>
      <c r="SHT76" s="63"/>
      <c r="SHU76" s="63"/>
      <c r="SHV76" s="63"/>
      <c r="SHW76" s="63"/>
      <c r="SHX76" s="63"/>
      <c r="SHY76" s="63"/>
      <c r="SHZ76" s="63"/>
      <c r="SIA76" s="63"/>
      <c r="SIB76" s="63"/>
      <c r="SIC76" s="63"/>
      <c r="SID76" s="63"/>
      <c r="SIE76" s="63"/>
      <c r="SIF76" s="63"/>
      <c r="SIG76" s="63"/>
      <c r="SIH76" s="63"/>
      <c r="SII76" s="63"/>
      <c r="SIJ76" s="63"/>
      <c r="SIK76" s="63"/>
      <c r="SIL76" s="63"/>
      <c r="SIM76" s="63"/>
      <c r="SIN76" s="63"/>
      <c r="SIO76" s="63"/>
      <c r="SIP76" s="63"/>
      <c r="SIQ76" s="63"/>
      <c r="SIR76" s="63"/>
      <c r="SIS76" s="63"/>
      <c r="SIT76" s="63"/>
      <c r="SIU76" s="63"/>
      <c r="SIV76" s="63"/>
      <c r="SIW76" s="63"/>
      <c r="SIX76" s="63"/>
      <c r="SIY76" s="63"/>
      <c r="SIZ76" s="63"/>
      <c r="SJA76" s="63"/>
      <c r="SJB76" s="63"/>
      <c r="SJC76" s="63"/>
      <c r="SJD76" s="63"/>
      <c r="SJE76" s="63"/>
      <c r="SJF76" s="63"/>
      <c r="SJG76" s="63"/>
      <c r="SJH76" s="63"/>
      <c r="SJI76" s="63"/>
      <c r="SJJ76" s="63"/>
      <c r="SJK76" s="63"/>
      <c r="SJL76" s="63"/>
      <c r="SJM76" s="63"/>
      <c r="SJN76" s="63"/>
      <c r="SJO76" s="63"/>
      <c r="SJP76" s="63"/>
      <c r="SJQ76" s="63"/>
      <c r="SJR76" s="63"/>
      <c r="SJS76" s="63"/>
      <c r="SJT76" s="63"/>
      <c r="SJU76" s="63"/>
      <c r="SJV76" s="63"/>
      <c r="SJW76" s="63"/>
      <c r="SJX76" s="63"/>
      <c r="SJY76" s="63"/>
      <c r="SJZ76" s="63"/>
      <c r="SKA76" s="63"/>
      <c r="SKB76" s="63"/>
      <c r="SKC76" s="63"/>
      <c r="SKD76" s="63"/>
      <c r="SKE76" s="63"/>
      <c r="SKF76" s="63"/>
      <c r="SKG76" s="63"/>
      <c r="SKH76" s="63"/>
      <c r="SKI76" s="63"/>
      <c r="SKJ76" s="63"/>
      <c r="SKK76" s="63"/>
      <c r="SKL76" s="63"/>
      <c r="SKM76" s="63"/>
      <c r="SKN76" s="63"/>
      <c r="SKO76" s="63"/>
      <c r="SKP76" s="63"/>
      <c r="SKQ76" s="63"/>
      <c r="SKR76" s="63"/>
      <c r="SKS76" s="63"/>
      <c r="SKT76" s="63"/>
      <c r="SKU76" s="63"/>
      <c r="SKV76" s="63"/>
      <c r="SKW76" s="63"/>
      <c r="SKX76" s="63"/>
      <c r="SKY76" s="63"/>
      <c r="SKZ76" s="63"/>
      <c r="SLA76" s="63"/>
      <c r="SLB76" s="63"/>
      <c r="SLC76" s="63"/>
      <c r="SLD76" s="63"/>
      <c r="SLE76" s="63"/>
      <c r="SLF76" s="63"/>
      <c r="SLG76" s="63"/>
      <c r="SLH76" s="63"/>
      <c r="SLI76" s="63"/>
      <c r="SLJ76" s="63"/>
      <c r="SLK76" s="63"/>
      <c r="SLL76" s="63"/>
      <c r="SLM76" s="63"/>
      <c r="SLN76" s="63"/>
      <c r="SLO76" s="63"/>
      <c r="SLP76" s="63"/>
      <c r="SLQ76" s="63"/>
      <c r="SLR76" s="63"/>
      <c r="SLS76" s="63"/>
      <c r="SLT76" s="63"/>
      <c r="SLU76" s="63"/>
      <c r="SLV76" s="63"/>
      <c r="SLW76" s="63"/>
      <c r="SLX76" s="63"/>
      <c r="SLY76" s="63"/>
      <c r="SLZ76" s="63"/>
      <c r="SMA76" s="63"/>
      <c r="SMB76" s="63"/>
      <c r="SMC76" s="63"/>
      <c r="SMD76" s="63"/>
      <c r="SME76" s="63"/>
      <c r="SMF76" s="63"/>
      <c r="SMG76" s="63"/>
      <c r="SMH76" s="63"/>
      <c r="SMI76" s="63"/>
      <c r="SMJ76" s="63"/>
      <c r="SMK76" s="63"/>
      <c r="SML76" s="63"/>
      <c r="SMM76" s="63"/>
      <c r="SMN76" s="63"/>
      <c r="SMO76" s="63"/>
      <c r="SMP76" s="63"/>
      <c r="SMQ76" s="63"/>
      <c r="SMR76" s="63"/>
      <c r="SMS76" s="63"/>
      <c r="SMT76" s="63"/>
      <c r="SMU76" s="63"/>
      <c r="SMV76" s="63"/>
      <c r="SMW76" s="63"/>
      <c r="SMX76" s="63"/>
      <c r="SMY76" s="63"/>
      <c r="SMZ76" s="63"/>
      <c r="SNA76" s="63"/>
      <c r="SNB76" s="63"/>
      <c r="SNC76" s="63"/>
      <c r="SND76" s="63"/>
      <c r="SNE76" s="63"/>
      <c r="SNF76" s="63"/>
      <c r="SNG76" s="63"/>
      <c r="SNH76" s="63"/>
      <c r="SNI76" s="63"/>
      <c r="SNJ76" s="63"/>
      <c r="SNK76" s="63"/>
      <c r="SNL76" s="63"/>
      <c r="SNM76" s="63"/>
      <c r="SNN76" s="63"/>
      <c r="SNO76" s="63"/>
      <c r="SNP76" s="63"/>
      <c r="SNQ76" s="63"/>
      <c r="SNR76" s="63"/>
      <c r="SNS76" s="63"/>
      <c r="SNT76" s="63"/>
      <c r="SNU76" s="63"/>
      <c r="SNV76" s="63"/>
      <c r="SNW76" s="63"/>
      <c r="SNX76" s="63"/>
      <c r="SNY76" s="63"/>
      <c r="SNZ76" s="63"/>
      <c r="SOA76" s="63"/>
      <c r="SOB76" s="63"/>
      <c r="SOC76" s="63"/>
      <c r="SOD76" s="63"/>
      <c r="SOE76" s="63"/>
      <c r="SOF76" s="63"/>
      <c r="SOG76" s="63"/>
      <c r="SOH76" s="63"/>
      <c r="SOI76" s="63"/>
      <c r="SOJ76" s="63"/>
      <c r="SOK76" s="63"/>
      <c r="SOL76" s="63"/>
      <c r="SOM76" s="63"/>
      <c r="SON76" s="63"/>
      <c r="SOO76" s="63"/>
      <c r="SOP76" s="63"/>
      <c r="SOQ76" s="63"/>
      <c r="SOR76" s="63"/>
      <c r="SOS76" s="63"/>
      <c r="SOT76" s="63"/>
      <c r="SOU76" s="63"/>
      <c r="SOV76" s="63"/>
      <c r="SOW76" s="63"/>
      <c r="SOX76" s="63"/>
      <c r="SOY76" s="63"/>
      <c r="SOZ76" s="63"/>
      <c r="SPA76" s="63"/>
      <c r="SPB76" s="63"/>
      <c r="SPC76" s="63"/>
      <c r="SPD76" s="63"/>
      <c r="SPE76" s="63"/>
      <c r="SPF76" s="63"/>
      <c r="SPG76" s="63"/>
      <c r="SPH76" s="63"/>
      <c r="SPI76" s="63"/>
      <c r="SPJ76" s="63"/>
      <c r="SPK76" s="63"/>
      <c r="SPL76" s="63"/>
      <c r="SPM76" s="63"/>
      <c r="SPN76" s="63"/>
      <c r="SPO76" s="63"/>
      <c r="SPP76" s="63"/>
      <c r="SPQ76" s="63"/>
      <c r="SPR76" s="63"/>
      <c r="SPS76" s="63"/>
      <c r="SPT76" s="63"/>
      <c r="SPU76" s="63"/>
      <c r="SPV76" s="63"/>
      <c r="SPW76" s="63"/>
      <c r="SPX76" s="63"/>
      <c r="SPY76" s="63"/>
      <c r="SPZ76" s="63"/>
      <c r="SQA76" s="63"/>
      <c r="SQB76" s="63"/>
      <c r="SQC76" s="63"/>
      <c r="SQD76" s="63"/>
      <c r="SQE76" s="63"/>
      <c r="SQF76" s="63"/>
      <c r="SQG76" s="63"/>
      <c r="SQH76" s="63"/>
      <c r="SQI76" s="63"/>
      <c r="SQJ76" s="63"/>
      <c r="SQK76" s="63"/>
      <c r="SQL76" s="63"/>
      <c r="SQM76" s="63"/>
      <c r="SQN76" s="63"/>
      <c r="SQO76" s="63"/>
      <c r="SQP76" s="63"/>
      <c r="SQQ76" s="63"/>
      <c r="SQR76" s="63"/>
      <c r="SQS76" s="63"/>
      <c r="SQT76" s="63"/>
      <c r="SQU76" s="63"/>
      <c r="SQV76" s="63"/>
      <c r="SQW76" s="63"/>
      <c r="SQX76" s="63"/>
      <c r="SQY76" s="63"/>
      <c r="SQZ76" s="63"/>
      <c r="SRA76" s="63"/>
      <c r="SRB76" s="63"/>
      <c r="SRC76" s="63"/>
      <c r="SRD76" s="63"/>
      <c r="SRE76" s="63"/>
      <c r="SRF76" s="63"/>
      <c r="SRG76" s="63"/>
      <c r="SRH76" s="63"/>
      <c r="SRI76" s="63"/>
      <c r="SRJ76" s="63"/>
      <c r="SRK76" s="63"/>
      <c r="SRL76" s="63"/>
      <c r="SRM76" s="63"/>
      <c r="SRN76" s="63"/>
      <c r="SRO76" s="63"/>
      <c r="SRP76" s="63"/>
      <c r="SRQ76" s="63"/>
      <c r="SRR76" s="63"/>
      <c r="SRS76" s="63"/>
      <c r="SRT76" s="63"/>
      <c r="SRU76" s="63"/>
      <c r="SRV76" s="63"/>
      <c r="SRW76" s="63"/>
      <c r="SRX76" s="63"/>
      <c r="SRY76" s="63"/>
      <c r="SRZ76" s="63"/>
      <c r="SSA76" s="63"/>
      <c r="SSB76" s="63"/>
      <c r="SSC76" s="63"/>
      <c r="SSD76" s="63"/>
      <c r="SSE76" s="63"/>
      <c r="SSF76" s="63"/>
      <c r="SSG76" s="63"/>
      <c r="SSH76" s="63"/>
      <c r="SSI76" s="63"/>
      <c r="SSJ76" s="63"/>
      <c r="SSK76" s="63"/>
      <c r="SSL76" s="63"/>
      <c r="SSM76" s="63"/>
      <c r="SSN76" s="63"/>
      <c r="SSO76" s="63"/>
      <c r="SSP76" s="63"/>
      <c r="SSQ76" s="63"/>
      <c r="SSR76" s="63"/>
      <c r="SSS76" s="63"/>
      <c r="SST76" s="63"/>
      <c r="SSU76" s="63"/>
      <c r="SSV76" s="63"/>
      <c r="SSW76" s="63"/>
      <c r="SSX76" s="63"/>
      <c r="SSY76" s="63"/>
      <c r="SSZ76" s="63"/>
      <c r="STA76" s="63"/>
      <c r="STB76" s="63"/>
      <c r="STC76" s="63"/>
      <c r="STD76" s="63"/>
      <c r="STE76" s="63"/>
      <c r="STF76" s="63"/>
      <c r="STG76" s="63"/>
      <c r="STH76" s="63"/>
      <c r="STI76" s="63"/>
      <c r="STJ76" s="63"/>
      <c r="STK76" s="63"/>
      <c r="STL76" s="63"/>
      <c r="STM76" s="63"/>
      <c r="STN76" s="63"/>
      <c r="STO76" s="63"/>
      <c r="STP76" s="63"/>
      <c r="STQ76" s="63"/>
      <c r="STR76" s="63"/>
      <c r="STS76" s="63"/>
      <c r="STT76" s="63"/>
      <c r="STU76" s="63"/>
      <c r="STV76" s="63"/>
      <c r="STW76" s="63"/>
      <c r="STX76" s="63"/>
      <c r="STY76" s="63"/>
      <c r="STZ76" s="63"/>
      <c r="SUA76" s="63"/>
      <c r="SUB76" s="63"/>
      <c r="SUC76" s="63"/>
      <c r="SUD76" s="63"/>
      <c r="SUE76" s="63"/>
      <c r="SUF76" s="63"/>
      <c r="SUG76" s="63"/>
      <c r="SUH76" s="63"/>
      <c r="SUI76" s="63"/>
      <c r="SUJ76" s="63"/>
      <c r="SUK76" s="63"/>
      <c r="SUL76" s="63"/>
      <c r="SUM76" s="63"/>
      <c r="SUN76" s="63"/>
      <c r="SUO76" s="63"/>
      <c r="SUP76" s="63"/>
      <c r="SUQ76" s="63"/>
      <c r="SUR76" s="63"/>
      <c r="SUS76" s="63"/>
      <c r="SUT76" s="63"/>
      <c r="SUU76" s="63"/>
      <c r="SUV76" s="63"/>
      <c r="SUW76" s="63"/>
      <c r="SUX76" s="63"/>
      <c r="SUY76" s="63"/>
      <c r="SUZ76" s="63"/>
      <c r="SVA76" s="63"/>
      <c r="SVB76" s="63"/>
      <c r="SVC76" s="63"/>
      <c r="SVD76" s="63"/>
      <c r="SVE76" s="63"/>
      <c r="SVF76" s="63"/>
      <c r="SVG76" s="63"/>
      <c r="SVH76" s="63"/>
      <c r="SVI76" s="63"/>
      <c r="SVJ76" s="63"/>
      <c r="SVK76" s="63"/>
      <c r="SVL76" s="63"/>
      <c r="SVM76" s="63"/>
      <c r="SVN76" s="63"/>
      <c r="SVO76" s="63"/>
      <c r="SVP76" s="63"/>
      <c r="SVQ76" s="63"/>
      <c r="SVR76" s="63"/>
      <c r="SVS76" s="63"/>
      <c r="SVT76" s="63"/>
      <c r="SVU76" s="63"/>
      <c r="SVV76" s="63"/>
      <c r="SVW76" s="63"/>
      <c r="SVX76" s="63"/>
      <c r="SVY76" s="63"/>
      <c r="SVZ76" s="63"/>
      <c r="SWA76" s="63"/>
      <c r="SWB76" s="63"/>
      <c r="SWC76" s="63"/>
      <c r="SWD76" s="63"/>
      <c r="SWE76" s="63"/>
      <c r="SWF76" s="63"/>
      <c r="SWG76" s="63"/>
      <c r="SWH76" s="63"/>
      <c r="SWI76" s="63"/>
      <c r="SWJ76" s="63"/>
      <c r="SWK76" s="63"/>
      <c r="SWL76" s="63"/>
      <c r="SWM76" s="63"/>
      <c r="SWN76" s="63"/>
      <c r="SWO76" s="63"/>
      <c r="SWP76" s="63"/>
      <c r="SWQ76" s="63"/>
      <c r="SWR76" s="63"/>
      <c r="SWS76" s="63"/>
      <c r="SWT76" s="63"/>
      <c r="SWU76" s="63"/>
      <c r="SWV76" s="63"/>
      <c r="SWW76" s="63"/>
      <c r="SWX76" s="63"/>
      <c r="SWY76" s="63"/>
      <c r="SWZ76" s="63"/>
      <c r="SXA76" s="63"/>
      <c r="SXB76" s="63"/>
      <c r="SXC76" s="63"/>
      <c r="SXD76" s="63"/>
      <c r="SXE76" s="63"/>
      <c r="SXF76" s="63"/>
      <c r="SXG76" s="63"/>
      <c r="SXH76" s="63"/>
      <c r="SXI76" s="63"/>
      <c r="SXJ76" s="63"/>
      <c r="SXK76" s="63"/>
      <c r="SXL76" s="63"/>
      <c r="SXM76" s="63"/>
      <c r="SXN76" s="63"/>
      <c r="SXO76" s="63"/>
      <c r="SXP76" s="63"/>
      <c r="SXQ76" s="63"/>
      <c r="SXR76" s="63"/>
      <c r="SXS76" s="63"/>
      <c r="SXT76" s="63"/>
      <c r="SXU76" s="63"/>
      <c r="SXV76" s="63"/>
      <c r="SXW76" s="63"/>
      <c r="SXX76" s="63"/>
      <c r="SXY76" s="63"/>
      <c r="SXZ76" s="63"/>
      <c r="SYA76" s="63"/>
      <c r="SYB76" s="63"/>
      <c r="SYC76" s="63"/>
      <c r="SYD76" s="63"/>
      <c r="SYE76" s="63"/>
      <c r="SYF76" s="63"/>
      <c r="SYG76" s="63"/>
      <c r="SYH76" s="63"/>
      <c r="SYI76" s="63"/>
      <c r="SYJ76" s="63"/>
      <c r="SYK76" s="63"/>
      <c r="SYL76" s="63"/>
      <c r="SYM76" s="63"/>
      <c r="SYN76" s="63"/>
      <c r="SYO76" s="63"/>
      <c r="SYP76" s="63"/>
      <c r="SYQ76" s="63"/>
      <c r="SYR76" s="63"/>
      <c r="SYS76" s="63"/>
      <c r="SYT76" s="63"/>
      <c r="SYU76" s="63"/>
      <c r="SYV76" s="63"/>
      <c r="SYW76" s="63"/>
      <c r="SYX76" s="63"/>
      <c r="SYY76" s="63"/>
      <c r="SYZ76" s="63"/>
      <c r="SZA76" s="63"/>
      <c r="SZB76" s="63"/>
      <c r="SZC76" s="63"/>
      <c r="SZD76" s="63"/>
      <c r="SZE76" s="63"/>
      <c r="SZF76" s="63"/>
      <c r="SZG76" s="63"/>
      <c r="SZH76" s="63"/>
      <c r="SZI76" s="63"/>
      <c r="SZJ76" s="63"/>
      <c r="SZK76" s="63"/>
      <c r="SZL76" s="63"/>
      <c r="SZM76" s="63"/>
      <c r="SZN76" s="63"/>
      <c r="SZO76" s="63"/>
      <c r="SZP76" s="63"/>
      <c r="SZQ76" s="63"/>
      <c r="SZR76" s="63"/>
      <c r="SZS76" s="63"/>
      <c r="SZT76" s="63"/>
      <c r="SZU76" s="63"/>
      <c r="SZV76" s="63"/>
      <c r="SZW76" s="63"/>
      <c r="SZX76" s="63"/>
      <c r="SZY76" s="63"/>
      <c r="SZZ76" s="63"/>
      <c r="TAA76" s="63"/>
      <c r="TAB76" s="63"/>
      <c r="TAC76" s="63"/>
      <c r="TAD76" s="63"/>
      <c r="TAE76" s="63"/>
      <c r="TAF76" s="63"/>
      <c r="TAG76" s="63"/>
      <c r="TAH76" s="63"/>
      <c r="TAI76" s="63"/>
      <c r="TAJ76" s="63"/>
      <c r="TAK76" s="63"/>
      <c r="TAL76" s="63"/>
      <c r="TAM76" s="63"/>
      <c r="TAN76" s="63"/>
      <c r="TAO76" s="63"/>
      <c r="TAP76" s="63"/>
      <c r="TAQ76" s="63"/>
      <c r="TAR76" s="63"/>
      <c r="TAS76" s="63"/>
      <c r="TAT76" s="63"/>
      <c r="TAU76" s="63"/>
      <c r="TAV76" s="63"/>
      <c r="TAW76" s="63"/>
      <c r="TAX76" s="63"/>
      <c r="TAY76" s="63"/>
      <c r="TAZ76" s="63"/>
      <c r="TBA76" s="63"/>
      <c r="TBB76" s="63"/>
      <c r="TBC76" s="63"/>
      <c r="TBD76" s="63"/>
      <c r="TBE76" s="63"/>
      <c r="TBF76" s="63"/>
      <c r="TBG76" s="63"/>
      <c r="TBH76" s="63"/>
      <c r="TBI76" s="63"/>
      <c r="TBJ76" s="63"/>
      <c r="TBK76" s="63"/>
      <c r="TBL76" s="63"/>
      <c r="TBM76" s="63"/>
      <c r="TBN76" s="63"/>
      <c r="TBO76" s="63"/>
      <c r="TBP76" s="63"/>
      <c r="TBQ76" s="63"/>
      <c r="TBR76" s="63"/>
      <c r="TBS76" s="63"/>
      <c r="TBT76" s="63"/>
      <c r="TBU76" s="63"/>
      <c r="TBV76" s="63"/>
      <c r="TBW76" s="63"/>
      <c r="TBX76" s="63"/>
      <c r="TBY76" s="63"/>
      <c r="TBZ76" s="63"/>
      <c r="TCA76" s="63"/>
      <c r="TCB76" s="63"/>
      <c r="TCC76" s="63"/>
      <c r="TCD76" s="63"/>
      <c r="TCE76" s="63"/>
      <c r="TCF76" s="63"/>
      <c r="TCG76" s="63"/>
      <c r="TCH76" s="63"/>
      <c r="TCI76" s="63"/>
      <c r="TCJ76" s="63"/>
      <c r="TCK76" s="63"/>
      <c r="TCL76" s="63"/>
      <c r="TCM76" s="63"/>
      <c r="TCN76" s="63"/>
      <c r="TCO76" s="63"/>
      <c r="TCP76" s="63"/>
      <c r="TCQ76" s="63"/>
      <c r="TCR76" s="63"/>
      <c r="TCS76" s="63"/>
      <c r="TCT76" s="63"/>
      <c r="TCU76" s="63"/>
      <c r="TCV76" s="63"/>
      <c r="TCW76" s="63"/>
      <c r="TCX76" s="63"/>
      <c r="TCY76" s="63"/>
      <c r="TCZ76" s="63"/>
      <c r="TDA76" s="63"/>
      <c r="TDB76" s="63"/>
      <c r="TDC76" s="63"/>
      <c r="TDD76" s="63"/>
      <c r="TDE76" s="63"/>
      <c r="TDF76" s="63"/>
      <c r="TDG76" s="63"/>
      <c r="TDH76" s="63"/>
      <c r="TDI76" s="63"/>
      <c r="TDJ76" s="63"/>
      <c r="TDK76" s="63"/>
      <c r="TDL76" s="63"/>
      <c r="TDM76" s="63"/>
      <c r="TDN76" s="63"/>
      <c r="TDO76" s="63"/>
      <c r="TDP76" s="63"/>
      <c r="TDQ76" s="63"/>
      <c r="TDR76" s="63"/>
      <c r="TDS76" s="63"/>
      <c r="TDT76" s="63"/>
      <c r="TDU76" s="63"/>
      <c r="TDV76" s="63"/>
      <c r="TDW76" s="63"/>
      <c r="TDX76" s="63"/>
      <c r="TDY76" s="63"/>
      <c r="TDZ76" s="63"/>
      <c r="TEA76" s="63"/>
      <c r="TEB76" s="63"/>
      <c r="TEC76" s="63"/>
      <c r="TED76" s="63"/>
      <c r="TEE76" s="63"/>
      <c r="TEF76" s="63"/>
      <c r="TEG76" s="63"/>
      <c r="TEH76" s="63"/>
      <c r="TEI76" s="63"/>
      <c r="TEJ76" s="63"/>
      <c r="TEK76" s="63"/>
      <c r="TEL76" s="63"/>
      <c r="TEM76" s="63"/>
      <c r="TEN76" s="63"/>
      <c r="TEO76" s="63"/>
      <c r="TEP76" s="63"/>
      <c r="TEQ76" s="63"/>
      <c r="TER76" s="63"/>
      <c r="TES76" s="63"/>
      <c r="TET76" s="63"/>
      <c r="TEU76" s="63"/>
      <c r="TEV76" s="63"/>
      <c r="TEW76" s="63"/>
      <c r="TEX76" s="63"/>
      <c r="TEY76" s="63"/>
      <c r="TEZ76" s="63"/>
      <c r="TFA76" s="63"/>
      <c r="TFB76" s="63"/>
      <c r="TFC76" s="63"/>
      <c r="TFD76" s="63"/>
      <c r="TFE76" s="63"/>
      <c r="TFF76" s="63"/>
      <c r="TFG76" s="63"/>
      <c r="TFH76" s="63"/>
      <c r="TFI76" s="63"/>
      <c r="TFJ76" s="63"/>
      <c r="TFK76" s="63"/>
      <c r="TFL76" s="63"/>
      <c r="TFM76" s="63"/>
      <c r="TFN76" s="63"/>
      <c r="TFO76" s="63"/>
      <c r="TFP76" s="63"/>
      <c r="TFQ76" s="63"/>
      <c r="TFR76" s="63"/>
      <c r="TFS76" s="63"/>
      <c r="TFT76" s="63"/>
      <c r="TFU76" s="63"/>
      <c r="TFV76" s="63"/>
      <c r="TFW76" s="63"/>
      <c r="TFX76" s="63"/>
      <c r="TFY76" s="63"/>
      <c r="TFZ76" s="63"/>
      <c r="TGA76" s="63"/>
      <c r="TGB76" s="63"/>
      <c r="TGC76" s="63"/>
      <c r="TGD76" s="63"/>
      <c r="TGE76" s="63"/>
      <c r="TGF76" s="63"/>
      <c r="TGG76" s="63"/>
      <c r="TGH76" s="63"/>
      <c r="TGI76" s="63"/>
      <c r="TGJ76" s="63"/>
      <c r="TGK76" s="63"/>
      <c r="TGL76" s="63"/>
      <c r="TGM76" s="63"/>
      <c r="TGN76" s="63"/>
      <c r="TGO76" s="63"/>
      <c r="TGP76" s="63"/>
      <c r="TGQ76" s="63"/>
      <c r="TGR76" s="63"/>
      <c r="TGS76" s="63"/>
      <c r="TGT76" s="63"/>
      <c r="TGU76" s="63"/>
      <c r="TGV76" s="63"/>
      <c r="TGW76" s="63"/>
      <c r="TGX76" s="63"/>
      <c r="TGY76" s="63"/>
      <c r="TGZ76" s="63"/>
      <c r="THA76" s="63"/>
      <c r="THB76" s="63"/>
      <c r="THC76" s="63"/>
      <c r="THD76" s="63"/>
      <c r="THE76" s="63"/>
      <c r="THF76" s="63"/>
      <c r="THG76" s="63"/>
      <c r="THH76" s="63"/>
      <c r="THI76" s="63"/>
      <c r="THJ76" s="63"/>
      <c r="THK76" s="63"/>
      <c r="THL76" s="63"/>
      <c r="THM76" s="63"/>
      <c r="THN76" s="63"/>
      <c r="THO76" s="63"/>
      <c r="THP76" s="63"/>
      <c r="THQ76" s="63"/>
      <c r="THR76" s="63"/>
      <c r="THS76" s="63"/>
      <c r="THT76" s="63"/>
      <c r="THU76" s="63"/>
      <c r="THV76" s="63"/>
      <c r="THW76" s="63"/>
      <c r="THX76" s="63"/>
      <c r="THY76" s="63"/>
      <c r="THZ76" s="63"/>
      <c r="TIA76" s="63"/>
      <c r="TIB76" s="63"/>
      <c r="TIC76" s="63"/>
      <c r="TID76" s="63"/>
      <c r="TIE76" s="63"/>
      <c r="TIF76" s="63"/>
      <c r="TIG76" s="63"/>
      <c r="TIH76" s="63"/>
      <c r="TII76" s="63"/>
      <c r="TIJ76" s="63"/>
      <c r="TIK76" s="63"/>
      <c r="TIL76" s="63"/>
      <c r="TIM76" s="63"/>
      <c r="TIN76" s="63"/>
      <c r="TIO76" s="63"/>
      <c r="TIP76" s="63"/>
      <c r="TIQ76" s="63"/>
      <c r="TIR76" s="63"/>
      <c r="TIS76" s="63"/>
      <c r="TIT76" s="63"/>
      <c r="TIU76" s="63"/>
      <c r="TIV76" s="63"/>
      <c r="TIW76" s="63"/>
      <c r="TIX76" s="63"/>
      <c r="TIY76" s="63"/>
      <c r="TIZ76" s="63"/>
      <c r="TJA76" s="63"/>
      <c r="TJB76" s="63"/>
      <c r="TJC76" s="63"/>
      <c r="TJD76" s="63"/>
      <c r="TJE76" s="63"/>
      <c r="TJF76" s="63"/>
      <c r="TJG76" s="63"/>
      <c r="TJH76" s="63"/>
      <c r="TJI76" s="63"/>
      <c r="TJJ76" s="63"/>
      <c r="TJK76" s="63"/>
      <c r="TJL76" s="63"/>
      <c r="TJM76" s="63"/>
      <c r="TJN76" s="63"/>
      <c r="TJO76" s="63"/>
      <c r="TJP76" s="63"/>
      <c r="TJQ76" s="63"/>
      <c r="TJR76" s="63"/>
      <c r="TJS76" s="63"/>
      <c r="TJT76" s="63"/>
      <c r="TJU76" s="63"/>
      <c r="TJV76" s="63"/>
      <c r="TJW76" s="63"/>
      <c r="TJX76" s="63"/>
      <c r="TJY76" s="63"/>
      <c r="TJZ76" s="63"/>
      <c r="TKA76" s="63"/>
      <c r="TKB76" s="63"/>
      <c r="TKC76" s="63"/>
      <c r="TKD76" s="63"/>
      <c r="TKE76" s="63"/>
      <c r="TKF76" s="63"/>
      <c r="TKG76" s="63"/>
      <c r="TKH76" s="63"/>
      <c r="TKI76" s="63"/>
      <c r="TKJ76" s="63"/>
      <c r="TKK76" s="63"/>
      <c r="TKL76" s="63"/>
      <c r="TKM76" s="63"/>
      <c r="TKN76" s="63"/>
      <c r="TKO76" s="63"/>
      <c r="TKP76" s="63"/>
      <c r="TKQ76" s="63"/>
      <c r="TKR76" s="63"/>
      <c r="TKS76" s="63"/>
      <c r="TKT76" s="63"/>
      <c r="TKU76" s="63"/>
      <c r="TKV76" s="63"/>
      <c r="TKW76" s="63"/>
      <c r="TKX76" s="63"/>
      <c r="TKY76" s="63"/>
      <c r="TKZ76" s="63"/>
      <c r="TLA76" s="63"/>
      <c r="TLB76" s="63"/>
      <c r="TLC76" s="63"/>
      <c r="TLD76" s="63"/>
      <c r="TLE76" s="63"/>
      <c r="TLF76" s="63"/>
      <c r="TLG76" s="63"/>
      <c r="TLH76" s="63"/>
      <c r="TLI76" s="63"/>
      <c r="TLJ76" s="63"/>
      <c r="TLK76" s="63"/>
      <c r="TLL76" s="63"/>
      <c r="TLM76" s="63"/>
      <c r="TLN76" s="63"/>
      <c r="TLO76" s="63"/>
      <c r="TLP76" s="63"/>
      <c r="TLQ76" s="63"/>
      <c r="TLR76" s="63"/>
      <c r="TLS76" s="63"/>
      <c r="TLT76" s="63"/>
      <c r="TLU76" s="63"/>
      <c r="TLV76" s="63"/>
      <c r="TLW76" s="63"/>
      <c r="TLX76" s="63"/>
      <c r="TLY76" s="63"/>
      <c r="TLZ76" s="63"/>
      <c r="TMA76" s="63"/>
      <c r="TMB76" s="63"/>
      <c r="TMC76" s="63"/>
      <c r="TMD76" s="63"/>
      <c r="TME76" s="63"/>
      <c r="TMF76" s="63"/>
      <c r="TMG76" s="63"/>
      <c r="TMH76" s="63"/>
      <c r="TMI76" s="63"/>
      <c r="TMJ76" s="63"/>
      <c r="TMK76" s="63"/>
      <c r="TML76" s="63"/>
      <c r="TMM76" s="63"/>
      <c r="TMN76" s="63"/>
      <c r="TMO76" s="63"/>
      <c r="TMP76" s="63"/>
      <c r="TMQ76" s="63"/>
      <c r="TMR76" s="63"/>
      <c r="TMS76" s="63"/>
      <c r="TMT76" s="63"/>
      <c r="TMU76" s="63"/>
      <c r="TMV76" s="63"/>
      <c r="TMW76" s="63"/>
      <c r="TMX76" s="63"/>
      <c r="TMY76" s="63"/>
      <c r="TMZ76" s="63"/>
      <c r="TNA76" s="63"/>
      <c r="TNB76" s="63"/>
      <c r="TNC76" s="63"/>
      <c r="TND76" s="63"/>
      <c r="TNE76" s="63"/>
      <c r="TNF76" s="63"/>
      <c r="TNG76" s="63"/>
      <c r="TNH76" s="63"/>
      <c r="TNI76" s="63"/>
      <c r="TNJ76" s="63"/>
      <c r="TNK76" s="63"/>
      <c r="TNL76" s="63"/>
      <c r="TNM76" s="63"/>
      <c r="TNN76" s="63"/>
      <c r="TNO76" s="63"/>
      <c r="TNP76" s="63"/>
      <c r="TNQ76" s="63"/>
      <c r="TNR76" s="63"/>
      <c r="TNS76" s="63"/>
      <c r="TNT76" s="63"/>
      <c r="TNU76" s="63"/>
      <c r="TNV76" s="63"/>
      <c r="TNW76" s="63"/>
      <c r="TNX76" s="63"/>
      <c r="TNY76" s="63"/>
      <c r="TNZ76" s="63"/>
      <c r="TOA76" s="63"/>
      <c r="TOB76" s="63"/>
      <c r="TOC76" s="63"/>
      <c r="TOD76" s="63"/>
      <c r="TOE76" s="63"/>
      <c r="TOF76" s="63"/>
      <c r="TOG76" s="63"/>
      <c r="TOH76" s="63"/>
      <c r="TOI76" s="63"/>
      <c r="TOJ76" s="63"/>
      <c r="TOK76" s="63"/>
      <c r="TOL76" s="63"/>
      <c r="TOM76" s="63"/>
      <c r="TON76" s="63"/>
      <c r="TOO76" s="63"/>
      <c r="TOP76" s="63"/>
      <c r="TOQ76" s="63"/>
      <c r="TOR76" s="63"/>
      <c r="TOS76" s="63"/>
      <c r="TOT76" s="63"/>
      <c r="TOU76" s="63"/>
      <c r="TOV76" s="63"/>
      <c r="TOW76" s="63"/>
      <c r="TOX76" s="63"/>
      <c r="TOY76" s="63"/>
      <c r="TOZ76" s="63"/>
      <c r="TPA76" s="63"/>
      <c r="TPB76" s="63"/>
      <c r="TPC76" s="63"/>
      <c r="TPD76" s="63"/>
      <c r="TPE76" s="63"/>
      <c r="TPF76" s="63"/>
      <c r="TPG76" s="63"/>
      <c r="TPH76" s="63"/>
      <c r="TPI76" s="63"/>
      <c r="TPJ76" s="63"/>
      <c r="TPK76" s="63"/>
      <c r="TPL76" s="63"/>
      <c r="TPM76" s="63"/>
      <c r="TPN76" s="63"/>
      <c r="TPO76" s="63"/>
      <c r="TPP76" s="63"/>
      <c r="TPQ76" s="63"/>
      <c r="TPR76" s="63"/>
      <c r="TPS76" s="63"/>
      <c r="TPT76" s="63"/>
      <c r="TPU76" s="63"/>
      <c r="TPV76" s="63"/>
      <c r="TPW76" s="63"/>
      <c r="TPX76" s="63"/>
      <c r="TPY76" s="63"/>
      <c r="TPZ76" s="63"/>
      <c r="TQA76" s="63"/>
      <c r="TQB76" s="63"/>
      <c r="TQC76" s="63"/>
      <c r="TQD76" s="63"/>
      <c r="TQE76" s="63"/>
      <c r="TQF76" s="63"/>
      <c r="TQG76" s="63"/>
      <c r="TQH76" s="63"/>
      <c r="TQI76" s="63"/>
      <c r="TQJ76" s="63"/>
      <c r="TQK76" s="63"/>
      <c r="TQL76" s="63"/>
      <c r="TQM76" s="63"/>
      <c r="TQN76" s="63"/>
      <c r="TQO76" s="63"/>
      <c r="TQP76" s="63"/>
      <c r="TQQ76" s="63"/>
      <c r="TQR76" s="63"/>
      <c r="TQS76" s="63"/>
      <c r="TQT76" s="63"/>
      <c r="TQU76" s="63"/>
      <c r="TQV76" s="63"/>
      <c r="TQW76" s="63"/>
      <c r="TQX76" s="63"/>
      <c r="TQY76" s="63"/>
      <c r="TQZ76" s="63"/>
      <c r="TRA76" s="63"/>
      <c r="TRB76" s="63"/>
      <c r="TRC76" s="63"/>
      <c r="TRD76" s="63"/>
      <c r="TRE76" s="63"/>
      <c r="TRF76" s="63"/>
      <c r="TRG76" s="63"/>
      <c r="TRH76" s="63"/>
      <c r="TRI76" s="63"/>
      <c r="TRJ76" s="63"/>
      <c r="TRK76" s="63"/>
      <c r="TRL76" s="63"/>
      <c r="TRM76" s="63"/>
      <c r="TRN76" s="63"/>
      <c r="TRO76" s="63"/>
      <c r="TRP76" s="63"/>
      <c r="TRQ76" s="63"/>
      <c r="TRR76" s="63"/>
      <c r="TRS76" s="63"/>
      <c r="TRT76" s="63"/>
      <c r="TRU76" s="63"/>
      <c r="TRV76" s="63"/>
      <c r="TRW76" s="63"/>
      <c r="TRX76" s="63"/>
      <c r="TRY76" s="63"/>
      <c r="TRZ76" s="63"/>
      <c r="TSA76" s="63"/>
      <c r="TSB76" s="63"/>
      <c r="TSC76" s="63"/>
      <c r="TSD76" s="63"/>
      <c r="TSE76" s="63"/>
      <c r="TSF76" s="63"/>
      <c r="TSG76" s="63"/>
      <c r="TSH76" s="63"/>
      <c r="TSI76" s="63"/>
      <c r="TSJ76" s="63"/>
      <c r="TSK76" s="63"/>
      <c r="TSL76" s="63"/>
      <c r="TSM76" s="63"/>
      <c r="TSN76" s="63"/>
      <c r="TSO76" s="63"/>
      <c r="TSP76" s="63"/>
      <c r="TSQ76" s="63"/>
      <c r="TSR76" s="63"/>
      <c r="TSS76" s="63"/>
      <c r="TST76" s="63"/>
      <c r="TSU76" s="63"/>
      <c r="TSV76" s="63"/>
      <c r="TSW76" s="63"/>
      <c r="TSX76" s="63"/>
      <c r="TSY76" s="63"/>
      <c r="TSZ76" s="63"/>
      <c r="TTA76" s="63"/>
      <c r="TTB76" s="63"/>
      <c r="TTC76" s="63"/>
      <c r="TTD76" s="63"/>
      <c r="TTE76" s="63"/>
      <c r="TTF76" s="63"/>
      <c r="TTG76" s="63"/>
      <c r="TTH76" s="63"/>
      <c r="TTI76" s="63"/>
      <c r="TTJ76" s="63"/>
      <c r="TTK76" s="63"/>
      <c r="TTL76" s="63"/>
      <c r="TTM76" s="63"/>
      <c r="TTN76" s="63"/>
      <c r="TTO76" s="63"/>
      <c r="TTP76" s="63"/>
      <c r="TTQ76" s="63"/>
      <c r="TTR76" s="63"/>
      <c r="TTS76" s="63"/>
      <c r="TTT76" s="63"/>
      <c r="TTU76" s="63"/>
      <c r="TTV76" s="63"/>
      <c r="TTW76" s="63"/>
      <c r="TTX76" s="63"/>
      <c r="TTY76" s="63"/>
      <c r="TTZ76" s="63"/>
      <c r="TUA76" s="63"/>
      <c r="TUB76" s="63"/>
      <c r="TUC76" s="63"/>
      <c r="TUD76" s="63"/>
      <c r="TUE76" s="63"/>
      <c r="TUF76" s="63"/>
      <c r="TUG76" s="63"/>
      <c r="TUH76" s="63"/>
      <c r="TUI76" s="63"/>
      <c r="TUJ76" s="63"/>
      <c r="TUK76" s="63"/>
      <c r="TUL76" s="63"/>
      <c r="TUM76" s="63"/>
      <c r="TUN76" s="63"/>
      <c r="TUO76" s="63"/>
      <c r="TUP76" s="63"/>
      <c r="TUQ76" s="63"/>
      <c r="TUR76" s="63"/>
      <c r="TUS76" s="63"/>
      <c r="TUT76" s="63"/>
      <c r="TUU76" s="63"/>
      <c r="TUV76" s="63"/>
      <c r="TUW76" s="63"/>
      <c r="TUX76" s="63"/>
      <c r="TUY76" s="63"/>
      <c r="TUZ76" s="63"/>
      <c r="TVA76" s="63"/>
      <c r="TVB76" s="63"/>
      <c r="TVC76" s="63"/>
      <c r="TVD76" s="63"/>
      <c r="TVE76" s="63"/>
      <c r="TVF76" s="63"/>
      <c r="TVG76" s="63"/>
      <c r="TVH76" s="63"/>
      <c r="TVI76" s="63"/>
      <c r="TVJ76" s="63"/>
      <c r="TVK76" s="63"/>
      <c r="TVL76" s="63"/>
      <c r="TVM76" s="63"/>
      <c r="TVN76" s="63"/>
      <c r="TVO76" s="63"/>
      <c r="TVP76" s="63"/>
      <c r="TVQ76" s="63"/>
      <c r="TVR76" s="63"/>
      <c r="TVS76" s="63"/>
      <c r="TVT76" s="63"/>
      <c r="TVU76" s="63"/>
      <c r="TVV76" s="63"/>
      <c r="TVW76" s="63"/>
      <c r="TVX76" s="63"/>
      <c r="TVY76" s="63"/>
      <c r="TVZ76" s="63"/>
      <c r="TWA76" s="63"/>
      <c r="TWB76" s="63"/>
      <c r="TWC76" s="63"/>
      <c r="TWD76" s="63"/>
      <c r="TWE76" s="63"/>
      <c r="TWF76" s="63"/>
      <c r="TWG76" s="63"/>
      <c r="TWH76" s="63"/>
      <c r="TWI76" s="63"/>
      <c r="TWJ76" s="63"/>
      <c r="TWK76" s="63"/>
      <c r="TWL76" s="63"/>
      <c r="TWM76" s="63"/>
      <c r="TWN76" s="63"/>
      <c r="TWO76" s="63"/>
      <c r="TWP76" s="63"/>
      <c r="TWQ76" s="63"/>
      <c r="TWR76" s="63"/>
      <c r="TWS76" s="63"/>
      <c r="TWT76" s="63"/>
      <c r="TWU76" s="63"/>
      <c r="TWV76" s="63"/>
      <c r="TWW76" s="63"/>
      <c r="TWX76" s="63"/>
      <c r="TWY76" s="63"/>
      <c r="TWZ76" s="63"/>
      <c r="TXA76" s="63"/>
      <c r="TXB76" s="63"/>
      <c r="TXC76" s="63"/>
      <c r="TXD76" s="63"/>
      <c r="TXE76" s="63"/>
      <c r="TXF76" s="63"/>
      <c r="TXG76" s="63"/>
      <c r="TXH76" s="63"/>
      <c r="TXI76" s="63"/>
      <c r="TXJ76" s="63"/>
      <c r="TXK76" s="63"/>
      <c r="TXL76" s="63"/>
      <c r="TXM76" s="63"/>
      <c r="TXN76" s="63"/>
      <c r="TXO76" s="63"/>
      <c r="TXP76" s="63"/>
      <c r="TXQ76" s="63"/>
      <c r="TXR76" s="63"/>
      <c r="TXS76" s="63"/>
      <c r="TXT76" s="63"/>
      <c r="TXU76" s="63"/>
      <c r="TXV76" s="63"/>
      <c r="TXW76" s="63"/>
      <c r="TXX76" s="63"/>
      <c r="TXY76" s="63"/>
      <c r="TXZ76" s="63"/>
      <c r="TYA76" s="63"/>
      <c r="TYB76" s="63"/>
      <c r="TYC76" s="63"/>
      <c r="TYD76" s="63"/>
      <c r="TYE76" s="63"/>
      <c r="TYF76" s="63"/>
      <c r="TYG76" s="63"/>
      <c r="TYH76" s="63"/>
      <c r="TYI76" s="63"/>
      <c r="TYJ76" s="63"/>
      <c r="TYK76" s="63"/>
      <c r="TYL76" s="63"/>
      <c r="TYM76" s="63"/>
      <c r="TYN76" s="63"/>
      <c r="TYO76" s="63"/>
      <c r="TYP76" s="63"/>
      <c r="TYQ76" s="63"/>
      <c r="TYR76" s="63"/>
      <c r="TYS76" s="63"/>
      <c r="TYT76" s="63"/>
      <c r="TYU76" s="63"/>
      <c r="TYV76" s="63"/>
      <c r="TYW76" s="63"/>
      <c r="TYX76" s="63"/>
      <c r="TYY76" s="63"/>
      <c r="TYZ76" s="63"/>
      <c r="TZA76" s="63"/>
      <c r="TZB76" s="63"/>
      <c r="TZC76" s="63"/>
      <c r="TZD76" s="63"/>
      <c r="TZE76" s="63"/>
      <c r="TZF76" s="63"/>
      <c r="TZG76" s="63"/>
      <c r="TZH76" s="63"/>
      <c r="TZI76" s="63"/>
      <c r="TZJ76" s="63"/>
      <c r="TZK76" s="63"/>
      <c r="TZL76" s="63"/>
      <c r="TZM76" s="63"/>
      <c r="TZN76" s="63"/>
      <c r="TZO76" s="63"/>
      <c r="TZP76" s="63"/>
      <c r="TZQ76" s="63"/>
      <c r="TZR76" s="63"/>
      <c r="TZS76" s="63"/>
      <c r="TZT76" s="63"/>
      <c r="TZU76" s="63"/>
      <c r="TZV76" s="63"/>
      <c r="TZW76" s="63"/>
      <c r="TZX76" s="63"/>
      <c r="TZY76" s="63"/>
      <c r="TZZ76" s="63"/>
      <c r="UAA76" s="63"/>
      <c r="UAB76" s="63"/>
      <c r="UAC76" s="63"/>
      <c r="UAD76" s="63"/>
      <c r="UAE76" s="63"/>
      <c r="UAF76" s="63"/>
      <c r="UAG76" s="63"/>
      <c r="UAH76" s="63"/>
      <c r="UAI76" s="63"/>
      <c r="UAJ76" s="63"/>
      <c r="UAK76" s="63"/>
      <c r="UAL76" s="63"/>
      <c r="UAM76" s="63"/>
      <c r="UAN76" s="63"/>
      <c r="UAO76" s="63"/>
      <c r="UAP76" s="63"/>
      <c r="UAQ76" s="63"/>
      <c r="UAR76" s="63"/>
      <c r="UAS76" s="63"/>
      <c r="UAT76" s="63"/>
      <c r="UAU76" s="63"/>
      <c r="UAV76" s="63"/>
      <c r="UAW76" s="63"/>
      <c r="UAX76" s="63"/>
      <c r="UAY76" s="63"/>
      <c r="UAZ76" s="63"/>
      <c r="UBA76" s="63"/>
      <c r="UBB76" s="63"/>
      <c r="UBC76" s="63"/>
      <c r="UBD76" s="63"/>
      <c r="UBE76" s="63"/>
      <c r="UBF76" s="63"/>
      <c r="UBG76" s="63"/>
      <c r="UBH76" s="63"/>
      <c r="UBI76" s="63"/>
      <c r="UBJ76" s="63"/>
      <c r="UBK76" s="63"/>
      <c r="UBL76" s="63"/>
      <c r="UBM76" s="63"/>
      <c r="UBN76" s="63"/>
      <c r="UBO76" s="63"/>
      <c r="UBP76" s="63"/>
      <c r="UBQ76" s="63"/>
      <c r="UBR76" s="63"/>
      <c r="UBS76" s="63"/>
      <c r="UBT76" s="63"/>
      <c r="UBU76" s="63"/>
      <c r="UBV76" s="63"/>
      <c r="UBW76" s="63"/>
      <c r="UBX76" s="63"/>
      <c r="UBY76" s="63"/>
      <c r="UBZ76" s="63"/>
      <c r="UCA76" s="63"/>
      <c r="UCB76" s="63"/>
      <c r="UCC76" s="63"/>
      <c r="UCD76" s="63"/>
      <c r="UCE76" s="63"/>
      <c r="UCF76" s="63"/>
      <c r="UCG76" s="63"/>
      <c r="UCH76" s="63"/>
      <c r="UCI76" s="63"/>
      <c r="UCJ76" s="63"/>
      <c r="UCK76" s="63"/>
      <c r="UCL76" s="63"/>
      <c r="UCM76" s="63"/>
      <c r="UCN76" s="63"/>
      <c r="UCO76" s="63"/>
      <c r="UCP76" s="63"/>
      <c r="UCQ76" s="63"/>
      <c r="UCR76" s="63"/>
      <c r="UCS76" s="63"/>
      <c r="UCT76" s="63"/>
      <c r="UCU76" s="63"/>
      <c r="UCV76" s="63"/>
      <c r="UCW76" s="63"/>
      <c r="UCX76" s="63"/>
      <c r="UCY76" s="63"/>
      <c r="UCZ76" s="63"/>
      <c r="UDA76" s="63"/>
      <c r="UDB76" s="63"/>
      <c r="UDC76" s="63"/>
      <c r="UDD76" s="63"/>
      <c r="UDE76" s="63"/>
      <c r="UDF76" s="63"/>
      <c r="UDG76" s="63"/>
      <c r="UDH76" s="63"/>
      <c r="UDI76" s="63"/>
      <c r="UDJ76" s="63"/>
      <c r="UDK76" s="63"/>
      <c r="UDL76" s="63"/>
      <c r="UDM76" s="63"/>
      <c r="UDN76" s="63"/>
      <c r="UDO76" s="63"/>
      <c r="UDP76" s="63"/>
      <c r="UDQ76" s="63"/>
      <c r="UDR76" s="63"/>
      <c r="UDS76" s="63"/>
      <c r="UDT76" s="63"/>
      <c r="UDU76" s="63"/>
      <c r="UDV76" s="63"/>
      <c r="UDW76" s="63"/>
      <c r="UDX76" s="63"/>
      <c r="UDY76" s="63"/>
      <c r="UDZ76" s="63"/>
      <c r="UEA76" s="63"/>
      <c r="UEB76" s="63"/>
      <c r="UEC76" s="63"/>
      <c r="UED76" s="63"/>
      <c r="UEE76" s="63"/>
      <c r="UEF76" s="63"/>
      <c r="UEG76" s="63"/>
      <c r="UEH76" s="63"/>
      <c r="UEI76" s="63"/>
      <c r="UEJ76" s="63"/>
      <c r="UEK76" s="63"/>
      <c r="UEL76" s="63"/>
      <c r="UEM76" s="63"/>
      <c r="UEN76" s="63"/>
      <c r="UEO76" s="63"/>
      <c r="UEP76" s="63"/>
      <c r="UEQ76" s="63"/>
      <c r="UER76" s="63"/>
      <c r="UES76" s="63"/>
      <c r="UET76" s="63"/>
      <c r="UEU76" s="63"/>
      <c r="UEV76" s="63"/>
      <c r="UEW76" s="63"/>
      <c r="UEX76" s="63"/>
      <c r="UEY76" s="63"/>
      <c r="UEZ76" s="63"/>
      <c r="UFA76" s="63"/>
      <c r="UFB76" s="63"/>
      <c r="UFC76" s="63"/>
      <c r="UFD76" s="63"/>
      <c r="UFE76" s="63"/>
      <c r="UFF76" s="63"/>
      <c r="UFG76" s="63"/>
      <c r="UFH76" s="63"/>
      <c r="UFI76" s="63"/>
      <c r="UFJ76" s="63"/>
      <c r="UFK76" s="63"/>
      <c r="UFL76" s="63"/>
      <c r="UFM76" s="63"/>
      <c r="UFN76" s="63"/>
      <c r="UFO76" s="63"/>
      <c r="UFP76" s="63"/>
      <c r="UFQ76" s="63"/>
      <c r="UFR76" s="63"/>
      <c r="UFS76" s="63"/>
      <c r="UFT76" s="63"/>
      <c r="UFU76" s="63"/>
      <c r="UFV76" s="63"/>
      <c r="UFW76" s="63"/>
      <c r="UFX76" s="63"/>
      <c r="UFY76" s="63"/>
      <c r="UFZ76" s="63"/>
      <c r="UGA76" s="63"/>
      <c r="UGB76" s="63"/>
      <c r="UGC76" s="63"/>
      <c r="UGD76" s="63"/>
      <c r="UGE76" s="63"/>
      <c r="UGF76" s="63"/>
      <c r="UGG76" s="63"/>
      <c r="UGH76" s="63"/>
      <c r="UGI76" s="63"/>
      <c r="UGJ76" s="63"/>
      <c r="UGK76" s="63"/>
      <c r="UGL76" s="63"/>
      <c r="UGM76" s="63"/>
      <c r="UGN76" s="63"/>
      <c r="UGO76" s="63"/>
      <c r="UGP76" s="63"/>
      <c r="UGQ76" s="63"/>
      <c r="UGR76" s="63"/>
      <c r="UGS76" s="63"/>
      <c r="UGT76" s="63"/>
      <c r="UGU76" s="63"/>
      <c r="UGV76" s="63"/>
      <c r="UGW76" s="63"/>
      <c r="UGX76" s="63"/>
      <c r="UGY76" s="63"/>
      <c r="UGZ76" s="63"/>
      <c r="UHA76" s="63"/>
      <c r="UHB76" s="63"/>
      <c r="UHC76" s="63"/>
      <c r="UHD76" s="63"/>
      <c r="UHE76" s="63"/>
      <c r="UHF76" s="63"/>
      <c r="UHG76" s="63"/>
      <c r="UHH76" s="63"/>
      <c r="UHI76" s="63"/>
      <c r="UHJ76" s="63"/>
      <c r="UHK76" s="63"/>
      <c r="UHL76" s="63"/>
      <c r="UHM76" s="63"/>
      <c r="UHN76" s="63"/>
      <c r="UHO76" s="63"/>
      <c r="UHP76" s="63"/>
      <c r="UHQ76" s="63"/>
      <c r="UHR76" s="63"/>
      <c r="UHS76" s="63"/>
      <c r="UHT76" s="63"/>
      <c r="UHU76" s="63"/>
      <c r="UHV76" s="63"/>
      <c r="UHW76" s="63"/>
      <c r="UHX76" s="63"/>
      <c r="UHY76" s="63"/>
      <c r="UHZ76" s="63"/>
      <c r="UIA76" s="63"/>
      <c r="UIB76" s="63"/>
      <c r="UIC76" s="63"/>
      <c r="UID76" s="63"/>
      <c r="UIE76" s="63"/>
      <c r="UIF76" s="63"/>
      <c r="UIG76" s="63"/>
      <c r="UIH76" s="63"/>
      <c r="UII76" s="63"/>
      <c r="UIJ76" s="63"/>
      <c r="UIK76" s="63"/>
      <c r="UIL76" s="63"/>
      <c r="UIM76" s="63"/>
      <c r="UIN76" s="63"/>
      <c r="UIO76" s="63"/>
      <c r="UIP76" s="63"/>
      <c r="UIQ76" s="63"/>
      <c r="UIR76" s="63"/>
      <c r="UIS76" s="63"/>
      <c r="UIT76" s="63"/>
      <c r="UIU76" s="63"/>
      <c r="UIV76" s="63"/>
      <c r="UIW76" s="63"/>
      <c r="UIX76" s="63"/>
      <c r="UIY76" s="63"/>
      <c r="UIZ76" s="63"/>
      <c r="UJA76" s="63"/>
      <c r="UJB76" s="63"/>
      <c r="UJC76" s="63"/>
      <c r="UJD76" s="63"/>
      <c r="UJE76" s="63"/>
      <c r="UJF76" s="63"/>
      <c r="UJG76" s="63"/>
      <c r="UJH76" s="63"/>
      <c r="UJI76" s="63"/>
      <c r="UJJ76" s="63"/>
      <c r="UJK76" s="63"/>
      <c r="UJL76" s="63"/>
      <c r="UJM76" s="63"/>
      <c r="UJN76" s="63"/>
      <c r="UJO76" s="63"/>
      <c r="UJP76" s="63"/>
      <c r="UJQ76" s="63"/>
      <c r="UJR76" s="63"/>
      <c r="UJS76" s="63"/>
      <c r="UJT76" s="63"/>
      <c r="UJU76" s="63"/>
      <c r="UJV76" s="63"/>
      <c r="UJW76" s="63"/>
      <c r="UJX76" s="63"/>
      <c r="UJY76" s="63"/>
      <c r="UJZ76" s="63"/>
      <c r="UKA76" s="63"/>
      <c r="UKB76" s="63"/>
      <c r="UKC76" s="63"/>
      <c r="UKD76" s="63"/>
      <c r="UKE76" s="63"/>
      <c r="UKF76" s="63"/>
      <c r="UKG76" s="63"/>
      <c r="UKH76" s="63"/>
      <c r="UKI76" s="63"/>
      <c r="UKJ76" s="63"/>
      <c r="UKK76" s="63"/>
      <c r="UKL76" s="63"/>
      <c r="UKM76" s="63"/>
      <c r="UKN76" s="63"/>
      <c r="UKO76" s="63"/>
      <c r="UKP76" s="63"/>
      <c r="UKQ76" s="63"/>
      <c r="UKR76" s="63"/>
      <c r="UKS76" s="63"/>
      <c r="UKT76" s="63"/>
      <c r="UKU76" s="63"/>
      <c r="UKV76" s="63"/>
      <c r="UKW76" s="63"/>
      <c r="UKX76" s="63"/>
      <c r="UKY76" s="63"/>
      <c r="UKZ76" s="63"/>
      <c r="ULA76" s="63"/>
      <c r="ULB76" s="63"/>
      <c r="ULC76" s="63"/>
      <c r="ULD76" s="63"/>
      <c r="ULE76" s="63"/>
      <c r="ULF76" s="63"/>
      <c r="ULG76" s="63"/>
      <c r="ULH76" s="63"/>
      <c r="ULI76" s="63"/>
      <c r="ULJ76" s="63"/>
      <c r="ULK76" s="63"/>
      <c r="ULL76" s="63"/>
      <c r="ULM76" s="63"/>
      <c r="ULN76" s="63"/>
      <c r="ULO76" s="63"/>
      <c r="ULP76" s="63"/>
      <c r="ULQ76" s="63"/>
      <c r="ULR76" s="63"/>
      <c r="ULS76" s="63"/>
      <c r="ULT76" s="63"/>
      <c r="ULU76" s="63"/>
      <c r="ULV76" s="63"/>
      <c r="ULW76" s="63"/>
      <c r="ULX76" s="63"/>
      <c r="ULY76" s="63"/>
      <c r="ULZ76" s="63"/>
      <c r="UMA76" s="63"/>
      <c r="UMB76" s="63"/>
      <c r="UMC76" s="63"/>
      <c r="UMD76" s="63"/>
      <c r="UME76" s="63"/>
      <c r="UMF76" s="63"/>
      <c r="UMG76" s="63"/>
      <c r="UMH76" s="63"/>
      <c r="UMI76" s="63"/>
      <c r="UMJ76" s="63"/>
      <c r="UMK76" s="63"/>
      <c r="UML76" s="63"/>
      <c r="UMM76" s="63"/>
      <c r="UMN76" s="63"/>
      <c r="UMO76" s="63"/>
      <c r="UMP76" s="63"/>
      <c r="UMQ76" s="63"/>
      <c r="UMR76" s="63"/>
      <c r="UMS76" s="63"/>
      <c r="UMT76" s="63"/>
      <c r="UMU76" s="63"/>
      <c r="UMV76" s="63"/>
      <c r="UMW76" s="63"/>
      <c r="UMX76" s="63"/>
      <c r="UMY76" s="63"/>
      <c r="UMZ76" s="63"/>
      <c r="UNA76" s="63"/>
      <c r="UNB76" s="63"/>
      <c r="UNC76" s="63"/>
      <c r="UND76" s="63"/>
      <c r="UNE76" s="63"/>
      <c r="UNF76" s="63"/>
      <c r="UNG76" s="63"/>
      <c r="UNH76" s="63"/>
      <c r="UNI76" s="63"/>
      <c r="UNJ76" s="63"/>
      <c r="UNK76" s="63"/>
      <c r="UNL76" s="63"/>
      <c r="UNM76" s="63"/>
      <c r="UNN76" s="63"/>
      <c r="UNO76" s="63"/>
      <c r="UNP76" s="63"/>
      <c r="UNQ76" s="63"/>
      <c r="UNR76" s="63"/>
      <c r="UNS76" s="63"/>
      <c r="UNT76" s="63"/>
      <c r="UNU76" s="63"/>
      <c r="UNV76" s="63"/>
      <c r="UNW76" s="63"/>
      <c r="UNX76" s="63"/>
      <c r="UNY76" s="63"/>
      <c r="UNZ76" s="63"/>
      <c r="UOA76" s="63"/>
      <c r="UOB76" s="63"/>
      <c r="UOC76" s="63"/>
      <c r="UOD76" s="63"/>
      <c r="UOE76" s="63"/>
      <c r="UOF76" s="63"/>
      <c r="UOG76" s="63"/>
      <c r="UOH76" s="63"/>
      <c r="UOI76" s="63"/>
      <c r="UOJ76" s="63"/>
      <c r="UOK76" s="63"/>
      <c r="UOL76" s="63"/>
      <c r="UOM76" s="63"/>
      <c r="UON76" s="63"/>
      <c r="UOO76" s="63"/>
      <c r="UOP76" s="63"/>
      <c r="UOQ76" s="63"/>
      <c r="UOR76" s="63"/>
      <c r="UOS76" s="63"/>
      <c r="UOT76" s="63"/>
      <c r="UOU76" s="63"/>
      <c r="UOV76" s="63"/>
      <c r="UOW76" s="63"/>
      <c r="UOX76" s="63"/>
      <c r="UOY76" s="63"/>
      <c r="UOZ76" s="63"/>
      <c r="UPA76" s="63"/>
      <c r="UPB76" s="63"/>
      <c r="UPC76" s="63"/>
      <c r="UPD76" s="63"/>
      <c r="UPE76" s="63"/>
      <c r="UPF76" s="63"/>
      <c r="UPG76" s="63"/>
      <c r="UPH76" s="63"/>
      <c r="UPI76" s="63"/>
      <c r="UPJ76" s="63"/>
      <c r="UPK76" s="63"/>
      <c r="UPL76" s="63"/>
      <c r="UPM76" s="63"/>
      <c r="UPN76" s="63"/>
      <c r="UPO76" s="63"/>
      <c r="UPP76" s="63"/>
      <c r="UPQ76" s="63"/>
      <c r="UPR76" s="63"/>
      <c r="UPS76" s="63"/>
      <c r="UPT76" s="63"/>
      <c r="UPU76" s="63"/>
      <c r="UPV76" s="63"/>
      <c r="UPW76" s="63"/>
      <c r="UPX76" s="63"/>
      <c r="UPY76" s="63"/>
      <c r="UPZ76" s="63"/>
      <c r="UQA76" s="63"/>
      <c r="UQB76" s="63"/>
      <c r="UQC76" s="63"/>
      <c r="UQD76" s="63"/>
      <c r="UQE76" s="63"/>
      <c r="UQF76" s="63"/>
      <c r="UQG76" s="63"/>
      <c r="UQH76" s="63"/>
      <c r="UQI76" s="63"/>
      <c r="UQJ76" s="63"/>
      <c r="UQK76" s="63"/>
      <c r="UQL76" s="63"/>
      <c r="UQM76" s="63"/>
      <c r="UQN76" s="63"/>
      <c r="UQO76" s="63"/>
      <c r="UQP76" s="63"/>
      <c r="UQQ76" s="63"/>
      <c r="UQR76" s="63"/>
      <c r="UQS76" s="63"/>
      <c r="UQT76" s="63"/>
      <c r="UQU76" s="63"/>
      <c r="UQV76" s="63"/>
      <c r="UQW76" s="63"/>
      <c r="UQX76" s="63"/>
      <c r="UQY76" s="63"/>
      <c r="UQZ76" s="63"/>
      <c r="URA76" s="63"/>
      <c r="URB76" s="63"/>
      <c r="URC76" s="63"/>
      <c r="URD76" s="63"/>
      <c r="URE76" s="63"/>
      <c r="URF76" s="63"/>
      <c r="URG76" s="63"/>
      <c r="URH76" s="63"/>
      <c r="URI76" s="63"/>
      <c r="URJ76" s="63"/>
      <c r="URK76" s="63"/>
      <c r="URL76" s="63"/>
      <c r="URM76" s="63"/>
      <c r="URN76" s="63"/>
      <c r="URO76" s="63"/>
      <c r="URP76" s="63"/>
      <c r="URQ76" s="63"/>
      <c r="URR76" s="63"/>
      <c r="URS76" s="63"/>
      <c r="URT76" s="63"/>
      <c r="URU76" s="63"/>
      <c r="URV76" s="63"/>
      <c r="URW76" s="63"/>
      <c r="URX76" s="63"/>
      <c r="URY76" s="63"/>
      <c r="URZ76" s="63"/>
      <c r="USA76" s="63"/>
      <c r="USB76" s="63"/>
      <c r="USC76" s="63"/>
      <c r="USD76" s="63"/>
      <c r="USE76" s="63"/>
      <c r="USF76" s="63"/>
      <c r="USG76" s="63"/>
      <c r="USH76" s="63"/>
      <c r="USI76" s="63"/>
      <c r="USJ76" s="63"/>
      <c r="USK76" s="63"/>
      <c r="USL76" s="63"/>
      <c r="USM76" s="63"/>
      <c r="USN76" s="63"/>
      <c r="USO76" s="63"/>
      <c r="USP76" s="63"/>
      <c r="USQ76" s="63"/>
      <c r="USR76" s="63"/>
      <c r="USS76" s="63"/>
      <c r="UST76" s="63"/>
      <c r="USU76" s="63"/>
      <c r="USV76" s="63"/>
      <c r="USW76" s="63"/>
      <c r="USX76" s="63"/>
      <c r="USY76" s="63"/>
      <c r="USZ76" s="63"/>
      <c r="UTA76" s="63"/>
      <c r="UTB76" s="63"/>
      <c r="UTC76" s="63"/>
      <c r="UTD76" s="63"/>
      <c r="UTE76" s="63"/>
      <c r="UTF76" s="63"/>
      <c r="UTG76" s="63"/>
      <c r="UTH76" s="63"/>
      <c r="UTI76" s="63"/>
      <c r="UTJ76" s="63"/>
      <c r="UTK76" s="63"/>
      <c r="UTL76" s="63"/>
      <c r="UTM76" s="63"/>
      <c r="UTN76" s="63"/>
      <c r="UTO76" s="63"/>
      <c r="UTP76" s="63"/>
      <c r="UTQ76" s="63"/>
      <c r="UTR76" s="63"/>
      <c r="UTS76" s="63"/>
      <c r="UTT76" s="63"/>
      <c r="UTU76" s="63"/>
      <c r="UTV76" s="63"/>
      <c r="UTW76" s="63"/>
      <c r="UTX76" s="63"/>
      <c r="UTY76" s="63"/>
      <c r="UTZ76" s="63"/>
      <c r="UUA76" s="63"/>
      <c r="UUB76" s="63"/>
      <c r="UUC76" s="63"/>
      <c r="UUD76" s="63"/>
      <c r="UUE76" s="63"/>
      <c r="UUF76" s="63"/>
      <c r="UUG76" s="63"/>
      <c r="UUH76" s="63"/>
      <c r="UUI76" s="63"/>
      <c r="UUJ76" s="63"/>
      <c r="UUK76" s="63"/>
      <c r="UUL76" s="63"/>
      <c r="UUM76" s="63"/>
      <c r="UUN76" s="63"/>
      <c r="UUO76" s="63"/>
      <c r="UUP76" s="63"/>
      <c r="UUQ76" s="63"/>
      <c r="UUR76" s="63"/>
      <c r="UUS76" s="63"/>
      <c r="UUT76" s="63"/>
      <c r="UUU76" s="63"/>
      <c r="UUV76" s="63"/>
      <c r="UUW76" s="63"/>
      <c r="UUX76" s="63"/>
      <c r="UUY76" s="63"/>
      <c r="UUZ76" s="63"/>
      <c r="UVA76" s="63"/>
      <c r="UVB76" s="63"/>
      <c r="UVC76" s="63"/>
      <c r="UVD76" s="63"/>
      <c r="UVE76" s="63"/>
      <c r="UVF76" s="63"/>
      <c r="UVG76" s="63"/>
      <c r="UVH76" s="63"/>
      <c r="UVI76" s="63"/>
      <c r="UVJ76" s="63"/>
      <c r="UVK76" s="63"/>
      <c r="UVL76" s="63"/>
      <c r="UVM76" s="63"/>
      <c r="UVN76" s="63"/>
      <c r="UVO76" s="63"/>
      <c r="UVP76" s="63"/>
      <c r="UVQ76" s="63"/>
      <c r="UVR76" s="63"/>
      <c r="UVS76" s="63"/>
      <c r="UVT76" s="63"/>
      <c r="UVU76" s="63"/>
      <c r="UVV76" s="63"/>
      <c r="UVW76" s="63"/>
      <c r="UVX76" s="63"/>
      <c r="UVY76" s="63"/>
      <c r="UVZ76" s="63"/>
      <c r="UWA76" s="63"/>
      <c r="UWB76" s="63"/>
      <c r="UWC76" s="63"/>
      <c r="UWD76" s="63"/>
      <c r="UWE76" s="63"/>
      <c r="UWF76" s="63"/>
      <c r="UWG76" s="63"/>
      <c r="UWH76" s="63"/>
      <c r="UWI76" s="63"/>
      <c r="UWJ76" s="63"/>
      <c r="UWK76" s="63"/>
      <c r="UWL76" s="63"/>
      <c r="UWM76" s="63"/>
      <c r="UWN76" s="63"/>
      <c r="UWO76" s="63"/>
      <c r="UWP76" s="63"/>
      <c r="UWQ76" s="63"/>
      <c r="UWR76" s="63"/>
      <c r="UWS76" s="63"/>
      <c r="UWT76" s="63"/>
      <c r="UWU76" s="63"/>
      <c r="UWV76" s="63"/>
      <c r="UWW76" s="63"/>
      <c r="UWX76" s="63"/>
      <c r="UWY76" s="63"/>
      <c r="UWZ76" s="63"/>
      <c r="UXA76" s="63"/>
      <c r="UXB76" s="63"/>
      <c r="UXC76" s="63"/>
      <c r="UXD76" s="63"/>
      <c r="UXE76" s="63"/>
      <c r="UXF76" s="63"/>
      <c r="UXG76" s="63"/>
      <c r="UXH76" s="63"/>
      <c r="UXI76" s="63"/>
      <c r="UXJ76" s="63"/>
      <c r="UXK76" s="63"/>
      <c r="UXL76" s="63"/>
      <c r="UXM76" s="63"/>
      <c r="UXN76" s="63"/>
      <c r="UXO76" s="63"/>
      <c r="UXP76" s="63"/>
      <c r="UXQ76" s="63"/>
      <c r="UXR76" s="63"/>
      <c r="UXS76" s="63"/>
      <c r="UXT76" s="63"/>
      <c r="UXU76" s="63"/>
      <c r="UXV76" s="63"/>
      <c r="UXW76" s="63"/>
      <c r="UXX76" s="63"/>
      <c r="UXY76" s="63"/>
      <c r="UXZ76" s="63"/>
      <c r="UYA76" s="63"/>
      <c r="UYB76" s="63"/>
      <c r="UYC76" s="63"/>
      <c r="UYD76" s="63"/>
      <c r="UYE76" s="63"/>
      <c r="UYF76" s="63"/>
      <c r="UYG76" s="63"/>
      <c r="UYH76" s="63"/>
      <c r="UYI76" s="63"/>
      <c r="UYJ76" s="63"/>
      <c r="UYK76" s="63"/>
      <c r="UYL76" s="63"/>
      <c r="UYM76" s="63"/>
      <c r="UYN76" s="63"/>
      <c r="UYO76" s="63"/>
      <c r="UYP76" s="63"/>
      <c r="UYQ76" s="63"/>
      <c r="UYR76" s="63"/>
      <c r="UYS76" s="63"/>
      <c r="UYT76" s="63"/>
      <c r="UYU76" s="63"/>
      <c r="UYV76" s="63"/>
      <c r="UYW76" s="63"/>
      <c r="UYX76" s="63"/>
      <c r="UYY76" s="63"/>
      <c r="UYZ76" s="63"/>
      <c r="UZA76" s="63"/>
      <c r="UZB76" s="63"/>
      <c r="UZC76" s="63"/>
      <c r="UZD76" s="63"/>
      <c r="UZE76" s="63"/>
      <c r="UZF76" s="63"/>
      <c r="UZG76" s="63"/>
      <c r="UZH76" s="63"/>
      <c r="UZI76" s="63"/>
      <c r="UZJ76" s="63"/>
      <c r="UZK76" s="63"/>
      <c r="UZL76" s="63"/>
      <c r="UZM76" s="63"/>
      <c r="UZN76" s="63"/>
      <c r="UZO76" s="63"/>
      <c r="UZP76" s="63"/>
      <c r="UZQ76" s="63"/>
      <c r="UZR76" s="63"/>
      <c r="UZS76" s="63"/>
      <c r="UZT76" s="63"/>
      <c r="UZU76" s="63"/>
      <c r="UZV76" s="63"/>
      <c r="UZW76" s="63"/>
      <c r="UZX76" s="63"/>
      <c r="UZY76" s="63"/>
      <c r="UZZ76" s="63"/>
      <c r="VAA76" s="63"/>
      <c r="VAB76" s="63"/>
      <c r="VAC76" s="63"/>
      <c r="VAD76" s="63"/>
      <c r="VAE76" s="63"/>
      <c r="VAF76" s="63"/>
      <c r="VAG76" s="63"/>
      <c r="VAH76" s="63"/>
      <c r="VAI76" s="63"/>
      <c r="VAJ76" s="63"/>
      <c r="VAK76" s="63"/>
      <c r="VAL76" s="63"/>
      <c r="VAM76" s="63"/>
      <c r="VAN76" s="63"/>
      <c r="VAO76" s="63"/>
      <c r="VAP76" s="63"/>
      <c r="VAQ76" s="63"/>
      <c r="VAR76" s="63"/>
      <c r="VAS76" s="63"/>
      <c r="VAT76" s="63"/>
      <c r="VAU76" s="63"/>
      <c r="VAV76" s="63"/>
      <c r="VAW76" s="63"/>
      <c r="VAX76" s="63"/>
      <c r="VAY76" s="63"/>
      <c r="VAZ76" s="63"/>
      <c r="VBA76" s="63"/>
      <c r="VBB76" s="63"/>
      <c r="VBC76" s="63"/>
      <c r="VBD76" s="63"/>
      <c r="VBE76" s="63"/>
      <c r="VBF76" s="63"/>
      <c r="VBG76" s="63"/>
      <c r="VBH76" s="63"/>
      <c r="VBI76" s="63"/>
      <c r="VBJ76" s="63"/>
      <c r="VBK76" s="63"/>
      <c r="VBL76" s="63"/>
      <c r="VBM76" s="63"/>
      <c r="VBN76" s="63"/>
      <c r="VBO76" s="63"/>
      <c r="VBP76" s="63"/>
      <c r="VBQ76" s="63"/>
      <c r="VBR76" s="63"/>
      <c r="VBS76" s="63"/>
      <c r="VBT76" s="63"/>
      <c r="VBU76" s="63"/>
      <c r="VBV76" s="63"/>
      <c r="VBW76" s="63"/>
      <c r="VBX76" s="63"/>
      <c r="VBY76" s="63"/>
      <c r="VBZ76" s="63"/>
      <c r="VCA76" s="63"/>
      <c r="VCB76" s="63"/>
      <c r="VCC76" s="63"/>
      <c r="VCD76" s="63"/>
      <c r="VCE76" s="63"/>
      <c r="VCF76" s="63"/>
      <c r="VCG76" s="63"/>
      <c r="VCH76" s="63"/>
      <c r="VCI76" s="63"/>
      <c r="VCJ76" s="63"/>
      <c r="VCK76" s="63"/>
      <c r="VCL76" s="63"/>
      <c r="VCM76" s="63"/>
      <c r="VCN76" s="63"/>
      <c r="VCO76" s="63"/>
      <c r="VCP76" s="63"/>
      <c r="VCQ76" s="63"/>
      <c r="VCR76" s="63"/>
      <c r="VCS76" s="63"/>
      <c r="VCT76" s="63"/>
      <c r="VCU76" s="63"/>
      <c r="VCV76" s="63"/>
      <c r="VCW76" s="63"/>
      <c r="VCX76" s="63"/>
      <c r="VCY76" s="63"/>
      <c r="VCZ76" s="63"/>
      <c r="VDA76" s="63"/>
      <c r="VDB76" s="63"/>
      <c r="VDC76" s="63"/>
      <c r="VDD76" s="63"/>
      <c r="VDE76" s="63"/>
      <c r="VDF76" s="63"/>
      <c r="VDG76" s="63"/>
      <c r="VDH76" s="63"/>
      <c r="VDI76" s="63"/>
      <c r="VDJ76" s="63"/>
      <c r="VDK76" s="63"/>
      <c r="VDL76" s="63"/>
      <c r="VDM76" s="63"/>
      <c r="VDN76" s="63"/>
      <c r="VDO76" s="63"/>
      <c r="VDP76" s="63"/>
      <c r="VDQ76" s="63"/>
      <c r="VDR76" s="63"/>
      <c r="VDS76" s="63"/>
      <c r="VDT76" s="63"/>
      <c r="VDU76" s="63"/>
      <c r="VDV76" s="63"/>
      <c r="VDW76" s="63"/>
      <c r="VDX76" s="63"/>
      <c r="VDY76" s="63"/>
      <c r="VDZ76" s="63"/>
      <c r="VEA76" s="63"/>
      <c r="VEB76" s="63"/>
      <c r="VEC76" s="63"/>
      <c r="VED76" s="63"/>
      <c r="VEE76" s="63"/>
      <c r="VEF76" s="63"/>
      <c r="VEG76" s="63"/>
      <c r="VEH76" s="63"/>
      <c r="VEI76" s="63"/>
      <c r="VEJ76" s="63"/>
      <c r="VEK76" s="63"/>
      <c r="VEL76" s="63"/>
      <c r="VEM76" s="63"/>
      <c r="VEN76" s="63"/>
      <c r="VEO76" s="63"/>
      <c r="VEP76" s="63"/>
      <c r="VEQ76" s="63"/>
      <c r="VER76" s="63"/>
      <c r="VES76" s="63"/>
      <c r="VET76" s="63"/>
      <c r="VEU76" s="63"/>
      <c r="VEV76" s="63"/>
      <c r="VEW76" s="63"/>
      <c r="VEX76" s="63"/>
      <c r="VEY76" s="63"/>
      <c r="VEZ76" s="63"/>
      <c r="VFA76" s="63"/>
      <c r="VFB76" s="63"/>
      <c r="VFC76" s="63"/>
      <c r="VFD76" s="63"/>
      <c r="VFE76" s="63"/>
      <c r="VFF76" s="63"/>
      <c r="VFG76" s="63"/>
      <c r="VFH76" s="63"/>
      <c r="VFI76" s="63"/>
      <c r="VFJ76" s="63"/>
      <c r="VFK76" s="63"/>
      <c r="VFL76" s="63"/>
      <c r="VFM76" s="63"/>
      <c r="VFN76" s="63"/>
      <c r="VFO76" s="63"/>
      <c r="VFP76" s="63"/>
      <c r="VFQ76" s="63"/>
      <c r="VFR76" s="63"/>
      <c r="VFS76" s="63"/>
      <c r="VFT76" s="63"/>
      <c r="VFU76" s="63"/>
      <c r="VFV76" s="63"/>
      <c r="VFW76" s="63"/>
      <c r="VFX76" s="63"/>
      <c r="VFY76" s="63"/>
      <c r="VFZ76" s="63"/>
      <c r="VGA76" s="63"/>
      <c r="VGB76" s="63"/>
      <c r="VGC76" s="63"/>
      <c r="VGD76" s="63"/>
      <c r="VGE76" s="63"/>
      <c r="VGF76" s="63"/>
      <c r="VGG76" s="63"/>
      <c r="VGH76" s="63"/>
      <c r="VGI76" s="63"/>
      <c r="VGJ76" s="63"/>
      <c r="VGK76" s="63"/>
      <c r="VGL76" s="63"/>
      <c r="VGM76" s="63"/>
      <c r="VGN76" s="63"/>
      <c r="VGO76" s="63"/>
      <c r="VGP76" s="63"/>
      <c r="VGQ76" s="63"/>
      <c r="VGR76" s="63"/>
      <c r="VGS76" s="63"/>
      <c r="VGT76" s="63"/>
      <c r="VGU76" s="63"/>
      <c r="VGV76" s="63"/>
      <c r="VGW76" s="63"/>
      <c r="VGX76" s="63"/>
      <c r="VGY76" s="63"/>
      <c r="VGZ76" s="63"/>
      <c r="VHA76" s="63"/>
      <c r="VHB76" s="63"/>
      <c r="VHC76" s="63"/>
      <c r="VHD76" s="63"/>
      <c r="VHE76" s="63"/>
      <c r="VHF76" s="63"/>
      <c r="VHG76" s="63"/>
      <c r="VHH76" s="63"/>
      <c r="VHI76" s="63"/>
      <c r="VHJ76" s="63"/>
      <c r="VHK76" s="63"/>
      <c r="VHL76" s="63"/>
      <c r="VHM76" s="63"/>
      <c r="VHN76" s="63"/>
      <c r="VHO76" s="63"/>
      <c r="VHP76" s="63"/>
      <c r="VHQ76" s="63"/>
      <c r="VHR76" s="63"/>
      <c r="VHS76" s="63"/>
      <c r="VHT76" s="63"/>
      <c r="VHU76" s="63"/>
      <c r="VHV76" s="63"/>
      <c r="VHW76" s="63"/>
      <c r="VHX76" s="63"/>
      <c r="VHY76" s="63"/>
      <c r="VHZ76" s="63"/>
      <c r="VIA76" s="63"/>
      <c r="VIB76" s="63"/>
      <c r="VIC76" s="63"/>
      <c r="VID76" s="63"/>
      <c r="VIE76" s="63"/>
      <c r="VIF76" s="63"/>
      <c r="VIG76" s="63"/>
      <c r="VIH76" s="63"/>
      <c r="VII76" s="63"/>
      <c r="VIJ76" s="63"/>
      <c r="VIK76" s="63"/>
      <c r="VIL76" s="63"/>
      <c r="VIM76" s="63"/>
      <c r="VIN76" s="63"/>
      <c r="VIO76" s="63"/>
      <c r="VIP76" s="63"/>
      <c r="VIQ76" s="63"/>
      <c r="VIR76" s="63"/>
      <c r="VIS76" s="63"/>
      <c r="VIT76" s="63"/>
      <c r="VIU76" s="63"/>
      <c r="VIV76" s="63"/>
      <c r="VIW76" s="63"/>
      <c r="VIX76" s="63"/>
      <c r="VIY76" s="63"/>
      <c r="VIZ76" s="63"/>
      <c r="VJA76" s="63"/>
      <c r="VJB76" s="63"/>
      <c r="VJC76" s="63"/>
      <c r="VJD76" s="63"/>
      <c r="VJE76" s="63"/>
      <c r="VJF76" s="63"/>
      <c r="VJG76" s="63"/>
      <c r="VJH76" s="63"/>
      <c r="VJI76" s="63"/>
      <c r="VJJ76" s="63"/>
      <c r="VJK76" s="63"/>
      <c r="VJL76" s="63"/>
      <c r="VJM76" s="63"/>
      <c r="VJN76" s="63"/>
      <c r="VJO76" s="63"/>
      <c r="VJP76" s="63"/>
      <c r="VJQ76" s="63"/>
      <c r="VJR76" s="63"/>
      <c r="VJS76" s="63"/>
      <c r="VJT76" s="63"/>
      <c r="VJU76" s="63"/>
      <c r="VJV76" s="63"/>
      <c r="VJW76" s="63"/>
      <c r="VJX76" s="63"/>
      <c r="VJY76" s="63"/>
      <c r="VJZ76" s="63"/>
      <c r="VKA76" s="63"/>
      <c r="VKB76" s="63"/>
      <c r="VKC76" s="63"/>
      <c r="VKD76" s="63"/>
      <c r="VKE76" s="63"/>
      <c r="VKF76" s="63"/>
      <c r="VKG76" s="63"/>
      <c r="VKH76" s="63"/>
      <c r="VKI76" s="63"/>
      <c r="VKJ76" s="63"/>
      <c r="VKK76" s="63"/>
      <c r="VKL76" s="63"/>
      <c r="VKM76" s="63"/>
      <c r="VKN76" s="63"/>
      <c r="VKO76" s="63"/>
      <c r="VKP76" s="63"/>
      <c r="VKQ76" s="63"/>
      <c r="VKR76" s="63"/>
      <c r="VKS76" s="63"/>
      <c r="VKT76" s="63"/>
      <c r="VKU76" s="63"/>
      <c r="VKV76" s="63"/>
      <c r="VKW76" s="63"/>
      <c r="VKX76" s="63"/>
      <c r="VKY76" s="63"/>
      <c r="VKZ76" s="63"/>
      <c r="VLA76" s="63"/>
      <c r="VLB76" s="63"/>
      <c r="VLC76" s="63"/>
      <c r="VLD76" s="63"/>
      <c r="VLE76" s="63"/>
      <c r="VLF76" s="63"/>
      <c r="VLG76" s="63"/>
      <c r="VLH76" s="63"/>
      <c r="VLI76" s="63"/>
      <c r="VLJ76" s="63"/>
      <c r="VLK76" s="63"/>
      <c r="VLL76" s="63"/>
      <c r="VLM76" s="63"/>
      <c r="VLN76" s="63"/>
      <c r="VLO76" s="63"/>
      <c r="VLP76" s="63"/>
      <c r="VLQ76" s="63"/>
      <c r="VLR76" s="63"/>
      <c r="VLS76" s="63"/>
      <c r="VLT76" s="63"/>
      <c r="VLU76" s="63"/>
      <c r="VLV76" s="63"/>
      <c r="VLW76" s="63"/>
      <c r="VLX76" s="63"/>
      <c r="VLY76" s="63"/>
      <c r="VLZ76" s="63"/>
      <c r="VMA76" s="63"/>
      <c r="VMB76" s="63"/>
      <c r="VMC76" s="63"/>
      <c r="VMD76" s="63"/>
      <c r="VME76" s="63"/>
      <c r="VMF76" s="63"/>
      <c r="VMG76" s="63"/>
      <c r="VMH76" s="63"/>
      <c r="VMI76" s="63"/>
      <c r="VMJ76" s="63"/>
      <c r="VMK76" s="63"/>
      <c r="VML76" s="63"/>
      <c r="VMM76" s="63"/>
      <c r="VMN76" s="63"/>
      <c r="VMO76" s="63"/>
      <c r="VMP76" s="63"/>
      <c r="VMQ76" s="63"/>
      <c r="VMR76" s="63"/>
      <c r="VMS76" s="63"/>
      <c r="VMT76" s="63"/>
      <c r="VMU76" s="63"/>
      <c r="VMV76" s="63"/>
      <c r="VMW76" s="63"/>
      <c r="VMX76" s="63"/>
      <c r="VMY76" s="63"/>
      <c r="VMZ76" s="63"/>
      <c r="VNA76" s="63"/>
      <c r="VNB76" s="63"/>
      <c r="VNC76" s="63"/>
      <c r="VND76" s="63"/>
      <c r="VNE76" s="63"/>
      <c r="VNF76" s="63"/>
      <c r="VNG76" s="63"/>
      <c r="VNH76" s="63"/>
      <c r="VNI76" s="63"/>
      <c r="VNJ76" s="63"/>
      <c r="VNK76" s="63"/>
      <c r="VNL76" s="63"/>
      <c r="VNM76" s="63"/>
      <c r="VNN76" s="63"/>
      <c r="VNO76" s="63"/>
      <c r="VNP76" s="63"/>
      <c r="VNQ76" s="63"/>
      <c r="VNR76" s="63"/>
      <c r="VNS76" s="63"/>
      <c r="VNT76" s="63"/>
      <c r="VNU76" s="63"/>
      <c r="VNV76" s="63"/>
      <c r="VNW76" s="63"/>
      <c r="VNX76" s="63"/>
      <c r="VNY76" s="63"/>
      <c r="VNZ76" s="63"/>
      <c r="VOA76" s="63"/>
      <c r="VOB76" s="63"/>
      <c r="VOC76" s="63"/>
      <c r="VOD76" s="63"/>
      <c r="VOE76" s="63"/>
      <c r="VOF76" s="63"/>
      <c r="VOG76" s="63"/>
      <c r="VOH76" s="63"/>
      <c r="VOI76" s="63"/>
      <c r="VOJ76" s="63"/>
      <c r="VOK76" s="63"/>
      <c r="VOL76" s="63"/>
      <c r="VOM76" s="63"/>
      <c r="VON76" s="63"/>
      <c r="VOO76" s="63"/>
      <c r="VOP76" s="63"/>
      <c r="VOQ76" s="63"/>
      <c r="VOR76" s="63"/>
      <c r="VOS76" s="63"/>
      <c r="VOT76" s="63"/>
      <c r="VOU76" s="63"/>
      <c r="VOV76" s="63"/>
      <c r="VOW76" s="63"/>
      <c r="VOX76" s="63"/>
      <c r="VOY76" s="63"/>
      <c r="VOZ76" s="63"/>
      <c r="VPA76" s="63"/>
      <c r="VPB76" s="63"/>
      <c r="VPC76" s="63"/>
      <c r="VPD76" s="63"/>
      <c r="VPE76" s="63"/>
      <c r="VPF76" s="63"/>
      <c r="VPG76" s="63"/>
      <c r="VPH76" s="63"/>
      <c r="VPI76" s="63"/>
      <c r="VPJ76" s="63"/>
      <c r="VPK76" s="63"/>
      <c r="VPL76" s="63"/>
      <c r="VPM76" s="63"/>
      <c r="VPN76" s="63"/>
      <c r="VPO76" s="63"/>
      <c r="VPP76" s="63"/>
      <c r="VPQ76" s="63"/>
      <c r="VPR76" s="63"/>
      <c r="VPS76" s="63"/>
      <c r="VPT76" s="63"/>
      <c r="VPU76" s="63"/>
      <c r="VPV76" s="63"/>
      <c r="VPW76" s="63"/>
      <c r="VPX76" s="63"/>
      <c r="VPY76" s="63"/>
      <c r="VPZ76" s="63"/>
      <c r="VQA76" s="63"/>
      <c r="VQB76" s="63"/>
      <c r="VQC76" s="63"/>
      <c r="VQD76" s="63"/>
      <c r="VQE76" s="63"/>
      <c r="VQF76" s="63"/>
      <c r="VQG76" s="63"/>
      <c r="VQH76" s="63"/>
      <c r="VQI76" s="63"/>
      <c r="VQJ76" s="63"/>
      <c r="VQK76" s="63"/>
      <c r="VQL76" s="63"/>
      <c r="VQM76" s="63"/>
      <c r="VQN76" s="63"/>
      <c r="VQO76" s="63"/>
      <c r="VQP76" s="63"/>
      <c r="VQQ76" s="63"/>
      <c r="VQR76" s="63"/>
      <c r="VQS76" s="63"/>
      <c r="VQT76" s="63"/>
      <c r="VQU76" s="63"/>
      <c r="VQV76" s="63"/>
      <c r="VQW76" s="63"/>
      <c r="VQX76" s="63"/>
      <c r="VQY76" s="63"/>
      <c r="VQZ76" s="63"/>
      <c r="VRA76" s="63"/>
      <c r="VRB76" s="63"/>
      <c r="VRC76" s="63"/>
      <c r="VRD76" s="63"/>
      <c r="VRE76" s="63"/>
      <c r="VRF76" s="63"/>
      <c r="VRG76" s="63"/>
      <c r="VRH76" s="63"/>
      <c r="VRI76" s="63"/>
      <c r="VRJ76" s="63"/>
      <c r="VRK76" s="63"/>
      <c r="VRL76" s="63"/>
      <c r="VRM76" s="63"/>
      <c r="VRN76" s="63"/>
      <c r="VRO76" s="63"/>
      <c r="VRP76" s="63"/>
      <c r="VRQ76" s="63"/>
      <c r="VRR76" s="63"/>
      <c r="VRS76" s="63"/>
      <c r="VRT76" s="63"/>
      <c r="VRU76" s="63"/>
      <c r="VRV76" s="63"/>
      <c r="VRW76" s="63"/>
      <c r="VRX76" s="63"/>
      <c r="VRY76" s="63"/>
      <c r="VRZ76" s="63"/>
      <c r="VSA76" s="63"/>
      <c r="VSB76" s="63"/>
      <c r="VSC76" s="63"/>
      <c r="VSD76" s="63"/>
      <c r="VSE76" s="63"/>
      <c r="VSF76" s="63"/>
      <c r="VSG76" s="63"/>
      <c r="VSH76" s="63"/>
      <c r="VSI76" s="63"/>
      <c r="VSJ76" s="63"/>
      <c r="VSK76" s="63"/>
      <c r="VSL76" s="63"/>
      <c r="VSM76" s="63"/>
      <c r="VSN76" s="63"/>
      <c r="VSO76" s="63"/>
      <c r="VSP76" s="63"/>
      <c r="VSQ76" s="63"/>
      <c r="VSR76" s="63"/>
      <c r="VSS76" s="63"/>
      <c r="VST76" s="63"/>
      <c r="VSU76" s="63"/>
      <c r="VSV76" s="63"/>
      <c r="VSW76" s="63"/>
      <c r="VSX76" s="63"/>
      <c r="VSY76" s="63"/>
      <c r="VSZ76" s="63"/>
      <c r="VTA76" s="63"/>
      <c r="VTB76" s="63"/>
      <c r="VTC76" s="63"/>
      <c r="VTD76" s="63"/>
      <c r="VTE76" s="63"/>
      <c r="VTF76" s="63"/>
      <c r="VTG76" s="63"/>
      <c r="VTH76" s="63"/>
      <c r="VTI76" s="63"/>
      <c r="VTJ76" s="63"/>
      <c r="VTK76" s="63"/>
      <c r="VTL76" s="63"/>
      <c r="VTM76" s="63"/>
      <c r="VTN76" s="63"/>
      <c r="VTO76" s="63"/>
      <c r="VTP76" s="63"/>
      <c r="VTQ76" s="63"/>
      <c r="VTR76" s="63"/>
      <c r="VTS76" s="63"/>
      <c r="VTT76" s="63"/>
      <c r="VTU76" s="63"/>
      <c r="VTV76" s="63"/>
      <c r="VTW76" s="63"/>
      <c r="VTX76" s="63"/>
      <c r="VTY76" s="63"/>
      <c r="VTZ76" s="63"/>
      <c r="VUA76" s="63"/>
      <c r="VUB76" s="63"/>
      <c r="VUC76" s="63"/>
      <c r="VUD76" s="63"/>
      <c r="VUE76" s="63"/>
      <c r="VUF76" s="63"/>
      <c r="VUG76" s="63"/>
      <c r="VUH76" s="63"/>
      <c r="VUI76" s="63"/>
      <c r="VUJ76" s="63"/>
      <c r="VUK76" s="63"/>
      <c r="VUL76" s="63"/>
      <c r="VUM76" s="63"/>
      <c r="VUN76" s="63"/>
      <c r="VUO76" s="63"/>
      <c r="VUP76" s="63"/>
      <c r="VUQ76" s="63"/>
      <c r="VUR76" s="63"/>
      <c r="VUS76" s="63"/>
      <c r="VUT76" s="63"/>
      <c r="VUU76" s="63"/>
      <c r="VUV76" s="63"/>
      <c r="VUW76" s="63"/>
      <c r="VUX76" s="63"/>
      <c r="VUY76" s="63"/>
      <c r="VUZ76" s="63"/>
      <c r="VVA76" s="63"/>
      <c r="VVB76" s="63"/>
      <c r="VVC76" s="63"/>
      <c r="VVD76" s="63"/>
      <c r="VVE76" s="63"/>
      <c r="VVF76" s="63"/>
      <c r="VVG76" s="63"/>
      <c r="VVH76" s="63"/>
      <c r="VVI76" s="63"/>
      <c r="VVJ76" s="63"/>
      <c r="VVK76" s="63"/>
      <c r="VVL76" s="63"/>
      <c r="VVM76" s="63"/>
      <c r="VVN76" s="63"/>
      <c r="VVO76" s="63"/>
      <c r="VVP76" s="63"/>
      <c r="VVQ76" s="63"/>
      <c r="VVR76" s="63"/>
      <c r="VVS76" s="63"/>
      <c r="VVT76" s="63"/>
      <c r="VVU76" s="63"/>
      <c r="VVV76" s="63"/>
      <c r="VVW76" s="63"/>
      <c r="VVX76" s="63"/>
      <c r="VVY76" s="63"/>
      <c r="VVZ76" s="63"/>
      <c r="VWA76" s="63"/>
      <c r="VWB76" s="63"/>
      <c r="VWC76" s="63"/>
      <c r="VWD76" s="63"/>
      <c r="VWE76" s="63"/>
      <c r="VWF76" s="63"/>
      <c r="VWG76" s="63"/>
      <c r="VWH76" s="63"/>
      <c r="VWI76" s="63"/>
      <c r="VWJ76" s="63"/>
      <c r="VWK76" s="63"/>
      <c r="VWL76" s="63"/>
      <c r="VWM76" s="63"/>
      <c r="VWN76" s="63"/>
      <c r="VWO76" s="63"/>
      <c r="VWP76" s="63"/>
      <c r="VWQ76" s="63"/>
      <c r="VWR76" s="63"/>
      <c r="VWS76" s="63"/>
      <c r="VWT76" s="63"/>
      <c r="VWU76" s="63"/>
      <c r="VWV76" s="63"/>
      <c r="VWW76" s="63"/>
      <c r="VWX76" s="63"/>
      <c r="VWY76" s="63"/>
      <c r="VWZ76" s="63"/>
      <c r="VXA76" s="63"/>
      <c r="VXB76" s="63"/>
      <c r="VXC76" s="63"/>
      <c r="VXD76" s="63"/>
      <c r="VXE76" s="63"/>
      <c r="VXF76" s="63"/>
      <c r="VXG76" s="63"/>
      <c r="VXH76" s="63"/>
      <c r="VXI76" s="63"/>
      <c r="VXJ76" s="63"/>
      <c r="VXK76" s="63"/>
      <c r="VXL76" s="63"/>
      <c r="VXM76" s="63"/>
      <c r="VXN76" s="63"/>
      <c r="VXO76" s="63"/>
      <c r="VXP76" s="63"/>
      <c r="VXQ76" s="63"/>
      <c r="VXR76" s="63"/>
      <c r="VXS76" s="63"/>
      <c r="VXT76" s="63"/>
      <c r="VXU76" s="63"/>
      <c r="VXV76" s="63"/>
      <c r="VXW76" s="63"/>
      <c r="VXX76" s="63"/>
      <c r="VXY76" s="63"/>
      <c r="VXZ76" s="63"/>
      <c r="VYA76" s="63"/>
      <c r="VYB76" s="63"/>
      <c r="VYC76" s="63"/>
      <c r="VYD76" s="63"/>
      <c r="VYE76" s="63"/>
      <c r="VYF76" s="63"/>
      <c r="VYG76" s="63"/>
      <c r="VYH76" s="63"/>
      <c r="VYI76" s="63"/>
      <c r="VYJ76" s="63"/>
      <c r="VYK76" s="63"/>
      <c r="VYL76" s="63"/>
      <c r="VYM76" s="63"/>
      <c r="VYN76" s="63"/>
      <c r="VYO76" s="63"/>
      <c r="VYP76" s="63"/>
      <c r="VYQ76" s="63"/>
      <c r="VYR76" s="63"/>
      <c r="VYS76" s="63"/>
      <c r="VYT76" s="63"/>
      <c r="VYU76" s="63"/>
      <c r="VYV76" s="63"/>
      <c r="VYW76" s="63"/>
      <c r="VYX76" s="63"/>
      <c r="VYY76" s="63"/>
      <c r="VYZ76" s="63"/>
      <c r="VZA76" s="63"/>
      <c r="VZB76" s="63"/>
      <c r="VZC76" s="63"/>
      <c r="VZD76" s="63"/>
      <c r="VZE76" s="63"/>
      <c r="VZF76" s="63"/>
      <c r="VZG76" s="63"/>
      <c r="VZH76" s="63"/>
      <c r="VZI76" s="63"/>
      <c r="VZJ76" s="63"/>
      <c r="VZK76" s="63"/>
      <c r="VZL76" s="63"/>
      <c r="VZM76" s="63"/>
      <c r="VZN76" s="63"/>
      <c r="VZO76" s="63"/>
      <c r="VZP76" s="63"/>
      <c r="VZQ76" s="63"/>
      <c r="VZR76" s="63"/>
      <c r="VZS76" s="63"/>
      <c r="VZT76" s="63"/>
      <c r="VZU76" s="63"/>
      <c r="VZV76" s="63"/>
      <c r="VZW76" s="63"/>
      <c r="VZX76" s="63"/>
      <c r="VZY76" s="63"/>
      <c r="VZZ76" s="63"/>
      <c r="WAA76" s="63"/>
      <c r="WAB76" s="63"/>
      <c r="WAC76" s="63"/>
      <c r="WAD76" s="63"/>
      <c r="WAE76" s="63"/>
      <c r="WAF76" s="63"/>
      <c r="WAG76" s="63"/>
      <c r="WAH76" s="63"/>
      <c r="WAI76" s="63"/>
      <c r="WAJ76" s="63"/>
      <c r="WAK76" s="63"/>
      <c r="WAL76" s="63"/>
      <c r="WAM76" s="63"/>
      <c r="WAN76" s="63"/>
      <c r="WAO76" s="63"/>
      <c r="WAP76" s="63"/>
      <c r="WAQ76" s="63"/>
      <c r="WAR76" s="63"/>
      <c r="WAS76" s="63"/>
      <c r="WAT76" s="63"/>
      <c r="WAU76" s="63"/>
      <c r="WAV76" s="63"/>
      <c r="WAW76" s="63"/>
      <c r="WAX76" s="63"/>
      <c r="WAY76" s="63"/>
      <c r="WAZ76" s="63"/>
      <c r="WBA76" s="63"/>
      <c r="WBB76" s="63"/>
      <c r="WBC76" s="63"/>
      <c r="WBD76" s="63"/>
      <c r="WBE76" s="63"/>
      <c r="WBF76" s="63"/>
      <c r="WBG76" s="63"/>
      <c r="WBH76" s="63"/>
      <c r="WBI76" s="63"/>
      <c r="WBJ76" s="63"/>
      <c r="WBK76" s="63"/>
      <c r="WBL76" s="63"/>
      <c r="WBM76" s="63"/>
      <c r="WBN76" s="63"/>
      <c r="WBO76" s="63"/>
      <c r="WBP76" s="63"/>
      <c r="WBQ76" s="63"/>
      <c r="WBR76" s="63"/>
      <c r="WBS76" s="63"/>
      <c r="WBT76" s="63"/>
      <c r="WBU76" s="63"/>
      <c r="WBV76" s="63"/>
      <c r="WBW76" s="63"/>
      <c r="WBX76" s="63"/>
      <c r="WBY76" s="63"/>
      <c r="WBZ76" s="63"/>
      <c r="WCA76" s="63"/>
      <c r="WCB76" s="63"/>
      <c r="WCC76" s="63"/>
      <c r="WCD76" s="63"/>
      <c r="WCE76" s="63"/>
      <c r="WCF76" s="63"/>
      <c r="WCG76" s="63"/>
      <c r="WCH76" s="63"/>
      <c r="WCI76" s="63"/>
      <c r="WCJ76" s="63"/>
      <c r="WCK76" s="63"/>
      <c r="WCL76" s="63"/>
      <c r="WCM76" s="63"/>
      <c r="WCN76" s="63"/>
      <c r="WCO76" s="63"/>
      <c r="WCP76" s="63"/>
      <c r="WCQ76" s="63"/>
      <c r="WCR76" s="63"/>
      <c r="WCS76" s="63"/>
      <c r="WCT76" s="63"/>
      <c r="WCU76" s="63"/>
      <c r="WCV76" s="63"/>
      <c r="WCW76" s="63"/>
      <c r="WCX76" s="63"/>
      <c r="WCY76" s="63"/>
      <c r="WCZ76" s="63"/>
      <c r="WDA76" s="63"/>
      <c r="WDB76" s="63"/>
      <c r="WDC76" s="63"/>
      <c r="WDD76" s="63"/>
      <c r="WDE76" s="63"/>
      <c r="WDF76" s="63"/>
      <c r="WDG76" s="63"/>
      <c r="WDH76" s="63"/>
      <c r="WDI76" s="63"/>
      <c r="WDJ76" s="63"/>
      <c r="WDK76" s="63"/>
      <c r="WDL76" s="63"/>
      <c r="WDM76" s="63"/>
      <c r="WDN76" s="63"/>
      <c r="WDO76" s="63"/>
      <c r="WDP76" s="63"/>
      <c r="WDQ76" s="63"/>
      <c r="WDR76" s="63"/>
      <c r="WDS76" s="63"/>
      <c r="WDT76" s="63"/>
      <c r="WDU76" s="63"/>
      <c r="WDV76" s="63"/>
      <c r="WDW76" s="63"/>
      <c r="WDX76" s="63"/>
      <c r="WDY76" s="63"/>
      <c r="WDZ76" s="63"/>
      <c r="WEA76" s="63"/>
      <c r="WEB76" s="63"/>
      <c r="WEC76" s="63"/>
      <c r="WED76" s="63"/>
      <c r="WEE76" s="63"/>
      <c r="WEF76" s="63"/>
      <c r="WEG76" s="63"/>
      <c r="WEH76" s="63"/>
      <c r="WEI76" s="63"/>
      <c r="WEJ76" s="63"/>
      <c r="WEK76" s="63"/>
      <c r="WEL76" s="63"/>
      <c r="WEM76" s="63"/>
      <c r="WEN76" s="63"/>
      <c r="WEO76" s="63"/>
      <c r="WEP76" s="63"/>
      <c r="WEQ76" s="63"/>
      <c r="WER76" s="63"/>
      <c r="WES76" s="63"/>
      <c r="WET76" s="63"/>
      <c r="WEU76" s="63"/>
      <c r="WEV76" s="63"/>
      <c r="WEW76" s="63"/>
      <c r="WEX76" s="63"/>
      <c r="WEY76" s="63"/>
      <c r="WEZ76" s="63"/>
      <c r="WFA76" s="63"/>
      <c r="WFB76" s="63"/>
      <c r="WFC76" s="63"/>
      <c r="WFD76" s="63"/>
      <c r="WFE76" s="63"/>
      <c r="WFF76" s="63"/>
      <c r="WFG76" s="63"/>
      <c r="WFH76" s="63"/>
      <c r="WFI76" s="63"/>
      <c r="WFJ76" s="63"/>
      <c r="WFK76" s="63"/>
      <c r="WFL76" s="63"/>
      <c r="WFM76" s="63"/>
      <c r="WFN76" s="63"/>
      <c r="WFO76" s="63"/>
      <c r="WFP76" s="63"/>
      <c r="WFQ76" s="63"/>
      <c r="WFR76" s="63"/>
      <c r="WFS76" s="63"/>
      <c r="WFT76" s="63"/>
      <c r="WFU76" s="63"/>
      <c r="WFV76" s="63"/>
      <c r="WFW76" s="63"/>
      <c r="WFX76" s="63"/>
      <c r="WFY76" s="63"/>
      <c r="WFZ76" s="63"/>
      <c r="WGA76" s="63"/>
      <c r="WGB76" s="63"/>
      <c r="WGC76" s="63"/>
      <c r="WGD76" s="63"/>
      <c r="WGE76" s="63"/>
      <c r="WGF76" s="63"/>
      <c r="WGG76" s="63"/>
      <c r="WGH76" s="63"/>
      <c r="WGI76" s="63"/>
      <c r="WGJ76" s="63"/>
      <c r="WGK76" s="63"/>
      <c r="WGL76" s="63"/>
      <c r="WGM76" s="63"/>
      <c r="WGN76" s="63"/>
      <c r="WGO76" s="63"/>
      <c r="WGP76" s="63"/>
      <c r="WGQ76" s="63"/>
      <c r="WGR76" s="63"/>
      <c r="WGS76" s="63"/>
      <c r="WGT76" s="63"/>
      <c r="WGU76" s="63"/>
      <c r="WGV76" s="63"/>
      <c r="WGW76" s="63"/>
      <c r="WGX76" s="63"/>
      <c r="WGY76" s="63"/>
      <c r="WGZ76" s="63"/>
      <c r="WHA76" s="63"/>
      <c r="WHB76" s="63"/>
      <c r="WHC76" s="63"/>
      <c r="WHD76" s="63"/>
      <c r="WHE76" s="63"/>
      <c r="WHF76" s="63"/>
      <c r="WHG76" s="63"/>
      <c r="WHH76" s="63"/>
      <c r="WHI76" s="63"/>
      <c r="WHJ76" s="63"/>
      <c r="WHK76" s="63"/>
      <c r="WHL76" s="63"/>
      <c r="WHM76" s="63"/>
      <c r="WHN76" s="63"/>
      <c r="WHO76" s="63"/>
      <c r="WHP76" s="63"/>
      <c r="WHQ76" s="63"/>
      <c r="WHR76" s="63"/>
      <c r="WHS76" s="63"/>
      <c r="WHT76" s="63"/>
      <c r="WHU76" s="63"/>
      <c r="WHV76" s="63"/>
      <c r="WHW76" s="63"/>
      <c r="WHX76" s="63"/>
      <c r="WHY76" s="63"/>
      <c r="WHZ76" s="63"/>
      <c r="WIA76" s="63"/>
      <c r="WIB76" s="63"/>
      <c r="WIC76" s="63"/>
      <c r="WID76" s="63"/>
      <c r="WIE76" s="63"/>
      <c r="WIF76" s="63"/>
      <c r="WIG76" s="63"/>
      <c r="WIH76" s="63"/>
      <c r="WII76" s="63"/>
      <c r="WIJ76" s="63"/>
      <c r="WIK76" s="63"/>
      <c r="WIL76" s="63"/>
      <c r="WIM76" s="63"/>
      <c r="WIN76" s="63"/>
      <c r="WIO76" s="63"/>
      <c r="WIP76" s="63"/>
      <c r="WIQ76" s="63"/>
      <c r="WIR76" s="63"/>
      <c r="WIS76" s="63"/>
      <c r="WIT76" s="63"/>
      <c r="WIU76" s="63"/>
      <c r="WIV76" s="63"/>
      <c r="WIW76" s="63"/>
      <c r="WIX76" s="63"/>
      <c r="WIY76" s="63"/>
      <c r="WIZ76" s="63"/>
      <c r="WJA76" s="63"/>
      <c r="WJB76" s="63"/>
      <c r="WJC76" s="63"/>
      <c r="WJD76" s="63"/>
      <c r="WJE76" s="63"/>
      <c r="WJF76" s="63"/>
      <c r="WJG76" s="63"/>
      <c r="WJH76" s="63"/>
      <c r="WJI76" s="63"/>
      <c r="WJJ76" s="63"/>
      <c r="WJK76" s="63"/>
      <c r="WJL76" s="63"/>
      <c r="WJM76" s="63"/>
      <c r="WJN76" s="63"/>
      <c r="WJO76" s="63"/>
      <c r="WJP76" s="63"/>
      <c r="WJQ76" s="63"/>
      <c r="WJR76" s="63"/>
      <c r="WJS76" s="63"/>
      <c r="WJT76" s="63"/>
      <c r="WJU76" s="63"/>
      <c r="WJV76" s="63"/>
      <c r="WJW76" s="63"/>
      <c r="WJX76" s="63"/>
      <c r="WJY76" s="63"/>
      <c r="WJZ76" s="63"/>
      <c r="WKA76" s="63"/>
      <c r="WKB76" s="63"/>
      <c r="WKC76" s="63"/>
      <c r="WKD76" s="63"/>
      <c r="WKE76" s="63"/>
      <c r="WKF76" s="63"/>
      <c r="WKG76" s="63"/>
      <c r="WKH76" s="63"/>
      <c r="WKI76" s="63"/>
      <c r="WKJ76" s="63"/>
      <c r="WKK76" s="63"/>
      <c r="WKL76" s="63"/>
      <c r="WKM76" s="63"/>
      <c r="WKN76" s="63"/>
      <c r="WKO76" s="63"/>
      <c r="WKP76" s="63"/>
      <c r="WKQ76" s="63"/>
      <c r="WKR76" s="63"/>
      <c r="WKS76" s="63"/>
      <c r="WKT76" s="63"/>
      <c r="WKU76" s="63"/>
      <c r="WKV76" s="63"/>
      <c r="WKW76" s="63"/>
      <c r="WKX76" s="63"/>
      <c r="WKY76" s="63"/>
      <c r="WKZ76" s="63"/>
      <c r="WLA76" s="63"/>
      <c r="WLB76" s="63"/>
      <c r="WLC76" s="63"/>
      <c r="WLD76" s="63"/>
      <c r="WLE76" s="63"/>
      <c r="WLF76" s="63"/>
      <c r="WLG76" s="63"/>
      <c r="WLH76" s="63"/>
      <c r="WLI76" s="63"/>
      <c r="WLJ76" s="63"/>
      <c r="WLK76" s="63"/>
      <c r="WLL76" s="63"/>
      <c r="WLM76" s="63"/>
      <c r="WLN76" s="63"/>
      <c r="WLO76" s="63"/>
      <c r="WLP76" s="63"/>
      <c r="WLQ76" s="63"/>
      <c r="WLR76" s="63"/>
      <c r="WLS76" s="63"/>
      <c r="WLT76" s="63"/>
      <c r="WLU76" s="63"/>
      <c r="WLV76" s="63"/>
      <c r="WLW76" s="63"/>
      <c r="WLX76" s="63"/>
      <c r="WLY76" s="63"/>
      <c r="WLZ76" s="63"/>
      <c r="WMA76" s="63"/>
      <c r="WMB76" s="63"/>
      <c r="WMC76" s="63"/>
      <c r="WMD76" s="63"/>
      <c r="WME76" s="63"/>
      <c r="WMF76" s="63"/>
      <c r="WMG76" s="63"/>
      <c r="WMH76" s="63"/>
      <c r="WMI76" s="63"/>
      <c r="WMJ76" s="63"/>
      <c r="WMK76" s="63"/>
      <c r="WML76" s="63"/>
      <c r="WMM76" s="63"/>
      <c r="WMN76" s="63"/>
      <c r="WMO76" s="63"/>
      <c r="WMP76" s="63"/>
      <c r="WMQ76" s="63"/>
      <c r="WMR76" s="63"/>
      <c r="WMS76" s="63"/>
      <c r="WMT76" s="63"/>
      <c r="WMU76" s="63"/>
      <c r="WMV76" s="63"/>
      <c r="WMW76" s="63"/>
      <c r="WMX76" s="63"/>
      <c r="WMY76" s="63"/>
      <c r="WMZ76" s="63"/>
      <c r="WNA76" s="63"/>
      <c r="WNB76" s="63"/>
      <c r="WNC76" s="63"/>
      <c r="WND76" s="63"/>
      <c r="WNE76" s="63"/>
      <c r="WNF76" s="63"/>
      <c r="WNG76" s="63"/>
      <c r="WNH76" s="63"/>
      <c r="WNI76" s="63"/>
      <c r="WNJ76" s="63"/>
      <c r="WNK76" s="63"/>
      <c r="WNL76" s="63"/>
      <c r="WNM76" s="63"/>
      <c r="WNN76" s="63"/>
      <c r="WNO76" s="63"/>
      <c r="WNP76" s="63"/>
      <c r="WNQ76" s="63"/>
      <c r="WNR76" s="63"/>
      <c r="WNS76" s="63"/>
      <c r="WNT76" s="63"/>
      <c r="WNU76" s="63"/>
      <c r="WNV76" s="63"/>
      <c r="WNW76" s="63"/>
      <c r="WNX76" s="63"/>
      <c r="WNY76" s="63"/>
      <c r="WNZ76" s="63"/>
      <c r="WOA76" s="63"/>
      <c r="WOB76" s="63"/>
      <c r="WOC76" s="63"/>
      <c r="WOD76" s="63"/>
      <c r="WOE76" s="63"/>
      <c r="WOF76" s="63"/>
      <c r="WOG76" s="63"/>
      <c r="WOH76" s="63"/>
      <c r="WOI76" s="63"/>
      <c r="WOJ76" s="63"/>
      <c r="WOK76" s="63"/>
      <c r="WOL76" s="63"/>
      <c r="WOM76" s="63"/>
      <c r="WON76" s="63"/>
      <c r="WOO76" s="63"/>
      <c r="WOP76" s="63"/>
      <c r="WOQ76" s="63"/>
      <c r="WOR76" s="63"/>
      <c r="WOS76" s="63"/>
      <c r="WOT76" s="63"/>
      <c r="WOU76" s="63"/>
      <c r="WOV76" s="63"/>
      <c r="WOW76" s="63"/>
      <c r="WOX76" s="63"/>
      <c r="WOY76" s="63"/>
      <c r="WOZ76" s="63"/>
      <c r="WPA76" s="63"/>
      <c r="WPB76" s="63"/>
      <c r="WPC76" s="63"/>
      <c r="WPD76" s="63"/>
      <c r="WPE76" s="63"/>
      <c r="WPF76" s="63"/>
      <c r="WPG76" s="63"/>
      <c r="WPH76" s="63"/>
      <c r="WPI76" s="63"/>
      <c r="WPJ76" s="63"/>
      <c r="WPK76" s="63"/>
      <c r="WPL76" s="63"/>
      <c r="WPM76" s="63"/>
      <c r="WPN76" s="63"/>
      <c r="WPO76" s="63"/>
      <c r="WPP76" s="63"/>
      <c r="WPQ76" s="63"/>
      <c r="WPR76" s="63"/>
      <c r="WPS76" s="63"/>
      <c r="WPT76" s="63"/>
      <c r="WPU76" s="63"/>
      <c r="WPV76" s="63"/>
      <c r="WPW76" s="63"/>
      <c r="WPX76" s="63"/>
      <c r="WPY76" s="63"/>
      <c r="WPZ76" s="63"/>
      <c r="WQA76" s="63"/>
      <c r="WQB76" s="63"/>
      <c r="WQC76" s="63"/>
      <c r="WQD76" s="63"/>
      <c r="WQE76" s="63"/>
      <c r="WQF76" s="63"/>
      <c r="WQG76" s="63"/>
      <c r="WQH76" s="63"/>
      <c r="WQI76" s="63"/>
      <c r="WQJ76" s="63"/>
      <c r="WQK76" s="63"/>
      <c r="WQL76" s="63"/>
      <c r="WQM76" s="63"/>
      <c r="WQN76" s="63"/>
      <c r="WQO76" s="63"/>
      <c r="WQP76" s="63"/>
      <c r="WQQ76" s="63"/>
      <c r="WQR76" s="63"/>
      <c r="WQS76" s="63"/>
      <c r="WQT76" s="63"/>
      <c r="WQU76" s="63"/>
      <c r="WQV76" s="63"/>
      <c r="WQW76" s="63"/>
      <c r="WQX76" s="63"/>
      <c r="WQY76" s="63"/>
      <c r="WQZ76" s="63"/>
      <c r="WRA76" s="63"/>
      <c r="WRB76" s="63"/>
      <c r="WRC76" s="63"/>
      <c r="WRD76" s="63"/>
      <c r="WRE76" s="63"/>
      <c r="WRF76" s="63"/>
      <c r="WRG76" s="63"/>
      <c r="WRH76" s="63"/>
      <c r="WRI76" s="63"/>
      <c r="WRJ76" s="63"/>
      <c r="WRK76" s="63"/>
      <c r="WRL76" s="63"/>
      <c r="WRM76" s="63"/>
      <c r="WRN76" s="63"/>
      <c r="WRO76" s="63"/>
      <c r="WRP76" s="63"/>
      <c r="WRQ76" s="63"/>
      <c r="WRR76" s="63"/>
      <c r="WRS76" s="63"/>
      <c r="WRT76" s="63"/>
      <c r="WRU76" s="63"/>
      <c r="WRV76" s="63"/>
      <c r="WRW76" s="63"/>
      <c r="WRX76" s="63"/>
      <c r="WRY76" s="63"/>
      <c r="WRZ76" s="63"/>
      <c r="WSA76" s="63"/>
      <c r="WSB76" s="63"/>
      <c r="WSC76" s="63"/>
      <c r="WSD76" s="63"/>
      <c r="WSE76" s="63"/>
      <c r="WSF76" s="63"/>
      <c r="WSG76" s="63"/>
      <c r="WSH76" s="63"/>
      <c r="WSI76" s="63"/>
      <c r="WSJ76" s="63"/>
      <c r="WSK76" s="63"/>
      <c r="WSL76" s="63"/>
      <c r="WSM76" s="63"/>
      <c r="WSN76" s="63"/>
      <c r="WSO76" s="63"/>
      <c r="WSP76" s="63"/>
      <c r="WSQ76" s="63"/>
      <c r="WSR76" s="63"/>
      <c r="WSS76" s="63"/>
      <c r="WST76" s="63"/>
      <c r="WSU76" s="63"/>
      <c r="WSV76" s="63"/>
      <c r="WSW76" s="63"/>
      <c r="WSX76" s="63"/>
      <c r="WSY76" s="63"/>
      <c r="WSZ76" s="63"/>
      <c r="WTA76" s="63"/>
      <c r="WTB76" s="63"/>
      <c r="WTC76" s="63"/>
      <c r="WTD76" s="63"/>
      <c r="WTE76" s="63"/>
      <c r="WTF76" s="63"/>
      <c r="WTG76" s="63"/>
      <c r="WTH76" s="63"/>
      <c r="WTI76" s="63"/>
      <c r="WTJ76" s="63"/>
      <c r="WTK76" s="63"/>
      <c r="WTL76" s="63"/>
      <c r="WTM76" s="63"/>
      <c r="WTN76" s="63"/>
      <c r="WTO76" s="63"/>
      <c r="WTP76" s="63"/>
      <c r="WTQ76" s="63"/>
      <c r="WTR76" s="63"/>
      <c r="WTS76" s="63"/>
      <c r="WTT76" s="63"/>
      <c r="WTU76" s="63"/>
      <c r="WTV76" s="63"/>
      <c r="WTW76" s="63"/>
      <c r="WTX76" s="63"/>
      <c r="WTY76" s="63"/>
      <c r="WTZ76" s="63"/>
      <c r="WUA76" s="63"/>
      <c r="WUB76" s="63"/>
      <c r="WUC76" s="63"/>
      <c r="WUD76" s="63"/>
      <c r="WUE76" s="63"/>
      <c r="WUF76" s="63"/>
      <c r="WUG76" s="63"/>
      <c r="WUH76" s="63"/>
      <c r="WUI76" s="63"/>
      <c r="WUJ76" s="63"/>
      <c r="WUK76" s="63"/>
      <c r="WUL76" s="63"/>
      <c r="WUM76" s="63"/>
      <c r="WUN76" s="63"/>
      <c r="WUO76" s="63"/>
      <c r="WUP76" s="63"/>
      <c r="WUQ76" s="63"/>
      <c r="WUR76" s="63"/>
      <c r="WUS76" s="63"/>
      <c r="WUT76" s="63"/>
      <c r="WUU76" s="63"/>
      <c r="WUV76" s="63"/>
      <c r="WUW76" s="63"/>
      <c r="WUX76" s="63"/>
      <c r="WUY76" s="63"/>
      <c r="WUZ76" s="63"/>
      <c r="WVA76" s="63"/>
      <c r="WVB76" s="63"/>
      <c r="WVC76" s="63"/>
      <c r="WVD76" s="63"/>
      <c r="WVE76" s="63"/>
      <c r="WVF76" s="63"/>
      <c r="WVG76" s="63"/>
      <c r="WVH76" s="63"/>
      <c r="WVI76" s="63"/>
      <c r="WVJ76" s="63"/>
      <c r="WVK76" s="63"/>
      <c r="WVL76" s="63"/>
      <c r="WVM76" s="63"/>
      <c r="WVN76" s="63"/>
      <c r="WVO76" s="63"/>
      <c r="WVP76" s="63"/>
      <c r="WVQ76" s="63"/>
      <c r="WVR76" s="63"/>
      <c r="WVS76" s="63"/>
      <c r="WVT76" s="63"/>
      <c r="WVU76" s="63"/>
      <c r="WVV76" s="63"/>
      <c r="WVW76" s="63"/>
      <c r="WVX76" s="63"/>
      <c r="WVY76" s="63"/>
      <c r="WVZ76" s="63"/>
      <c r="WWA76" s="63"/>
      <c r="WWB76" s="63"/>
      <c r="WWC76" s="63"/>
      <c r="WWD76" s="63"/>
      <c r="WWE76" s="63"/>
      <c r="WWF76" s="63"/>
      <c r="WWG76" s="63"/>
      <c r="WWH76" s="63"/>
      <c r="WWI76" s="63"/>
      <c r="WWJ76" s="63"/>
      <c r="WWK76" s="63"/>
      <c r="WWL76" s="63"/>
      <c r="WWM76" s="63"/>
      <c r="WWN76" s="63"/>
      <c r="WWO76" s="63"/>
      <c r="WWP76" s="63"/>
      <c r="WWQ76" s="63"/>
      <c r="WWR76" s="63"/>
      <c r="WWS76" s="63"/>
      <c r="WWT76" s="63"/>
      <c r="WWU76" s="63"/>
      <c r="WWV76" s="63"/>
      <c r="WWW76" s="63"/>
      <c r="WWX76" s="63"/>
      <c r="WWY76" s="63"/>
      <c r="WWZ76" s="63"/>
      <c r="WXA76" s="63"/>
      <c r="WXB76" s="63"/>
      <c r="WXC76" s="63"/>
      <c r="WXD76" s="63"/>
      <c r="WXE76" s="63"/>
      <c r="WXF76" s="63"/>
      <c r="WXG76" s="63"/>
      <c r="WXH76" s="63"/>
      <c r="WXI76" s="63"/>
      <c r="WXJ76" s="63"/>
      <c r="WXK76" s="63"/>
      <c r="WXL76" s="63"/>
      <c r="WXM76" s="63"/>
      <c r="WXN76" s="63"/>
      <c r="WXO76" s="63"/>
      <c r="WXP76" s="63"/>
      <c r="WXQ76" s="63"/>
      <c r="WXR76" s="63"/>
      <c r="WXS76" s="63"/>
      <c r="WXT76" s="63"/>
      <c r="WXU76" s="63"/>
      <c r="WXV76" s="63"/>
      <c r="WXW76" s="63"/>
      <c r="WXX76" s="63"/>
      <c r="WXY76" s="63"/>
      <c r="WXZ76" s="63"/>
      <c r="WYA76" s="63"/>
      <c r="WYB76" s="63"/>
      <c r="WYC76" s="63"/>
      <c r="WYD76" s="63"/>
      <c r="WYE76" s="63"/>
      <c r="WYF76" s="63"/>
      <c r="WYG76" s="63"/>
      <c r="WYH76" s="63"/>
      <c r="WYI76" s="63"/>
      <c r="WYJ76" s="63"/>
      <c r="WYK76" s="63"/>
      <c r="WYL76" s="63"/>
      <c r="WYM76" s="63"/>
      <c r="WYN76" s="63"/>
      <c r="WYO76" s="63"/>
      <c r="WYP76" s="63"/>
      <c r="WYQ76" s="63"/>
      <c r="WYR76" s="63"/>
      <c r="WYS76" s="63"/>
      <c r="WYT76" s="63"/>
      <c r="WYU76" s="63"/>
      <c r="WYV76" s="63"/>
      <c r="WYW76" s="63"/>
      <c r="WYX76" s="63"/>
      <c r="WYY76" s="63"/>
      <c r="WYZ76" s="63"/>
      <c r="WZA76" s="63"/>
      <c r="WZB76" s="63"/>
      <c r="WZC76" s="63"/>
      <c r="WZD76" s="63"/>
      <c r="WZE76" s="63"/>
      <c r="WZF76" s="63"/>
      <c r="WZG76" s="63"/>
      <c r="WZH76" s="63"/>
      <c r="WZI76" s="63"/>
      <c r="WZJ76" s="63"/>
      <c r="WZK76" s="63"/>
      <c r="WZL76" s="63"/>
      <c r="WZM76" s="63"/>
      <c r="WZN76" s="63"/>
      <c r="WZO76" s="63"/>
      <c r="WZP76" s="63"/>
      <c r="WZQ76" s="63"/>
      <c r="WZR76" s="63"/>
      <c r="WZS76" s="63"/>
      <c r="WZT76" s="63"/>
      <c r="WZU76" s="63"/>
      <c r="WZV76" s="63"/>
      <c r="WZW76" s="63"/>
      <c r="WZX76" s="63"/>
      <c r="WZY76" s="63"/>
      <c r="WZZ76" s="63"/>
      <c r="XAA76" s="63"/>
      <c r="XAB76" s="63"/>
      <c r="XAC76" s="63"/>
      <c r="XAD76" s="63"/>
      <c r="XAE76" s="63"/>
      <c r="XAF76" s="63"/>
      <c r="XAG76" s="63"/>
      <c r="XAH76" s="63"/>
      <c r="XAI76" s="63"/>
      <c r="XAJ76" s="63"/>
      <c r="XAK76" s="63"/>
      <c r="XAL76" s="63"/>
      <c r="XAM76" s="63"/>
      <c r="XAN76" s="63"/>
      <c r="XAO76" s="63"/>
      <c r="XAP76" s="63"/>
      <c r="XAQ76" s="63"/>
      <c r="XAR76" s="63"/>
      <c r="XAS76" s="63"/>
      <c r="XAT76" s="63"/>
      <c r="XAU76" s="63"/>
      <c r="XAV76" s="63"/>
      <c r="XAW76" s="63"/>
      <c r="XAX76" s="63"/>
      <c r="XAY76" s="63"/>
      <c r="XAZ76" s="63"/>
      <c r="XBA76" s="63"/>
      <c r="XBB76" s="63"/>
      <c r="XBC76" s="63"/>
      <c r="XBD76" s="63"/>
      <c r="XBE76" s="63"/>
      <c r="XBF76" s="63"/>
      <c r="XBG76" s="63"/>
      <c r="XBH76" s="63"/>
      <c r="XBI76" s="63"/>
      <c r="XBJ76" s="63"/>
      <c r="XBK76" s="63"/>
      <c r="XBL76" s="63"/>
      <c r="XBM76" s="63"/>
      <c r="XBN76" s="63"/>
      <c r="XBO76" s="63"/>
      <c r="XBP76" s="63"/>
      <c r="XBQ76" s="63"/>
      <c r="XBR76" s="63"/>
      <c r="XBS76" s="63"/>
      <c r="XBT76" s="63"/>
      <c r="XBU76" s="63"/>
      <c r="XBV76" s="63"/>
      <c r="XBW76" s="63"/>
      <c r="XBX76" s="63"/>
      <c r="XBY76" s="63"/>
      <c r="XBZ76" s="63"/>
      <c r="XCA76" s="63"/>
      <c r="XCB76" s="63"/>
      <c r="XCC76" s="63"/>
      <c r="XCD76" s="63"/>
      <c r="XCE76" s="63"/>
      <c r="XCF76" s="63"/>
      <c r="XCG76" s="63"/>
      <c r="XCH76" s="63"/>
      <c r="XCI76" s="63"/>
      <c r="XCJ76" s="63"/>
      <c r="XCK76" s="63"/>
      <c r="XCL76" s="63"/>
      <c r="XCM76" s="63"/>
      <c r="XCN76" s="63"/>
      <c r="XCO76" s="63"/>
      <c r="XCP76" s="63"/>
      <c r="XCQ76" s="63"/>
      <c r="XCR76" s="63"/>
      <c r="XCS76" s="63"/>
      <c r="XCT76" s="63"/>
      <c r="XCU76" s="63"/>
      <c r="XCV76" s="63"/>
      <c r="XCW76" s="63"/>
      <c r="XCX76" s="63"/>
      <c r="XCY76" s="63"/>
      <c r="XCZ76" s="63"/>
      <c r="XDA76" s="63"/>
      <c r="XDB76" s="63"/>
      <c r="XDC76" s="63"/>
      <c r="XDD76" s="63"/>
      <c r="XDE76" s="63"/>
      <c r="XDF76" s="63"/>
      <c r="XDG76" s="63"/>
      <c r="XDH76" s="63"/>
      <c r="XDI76" s="63"/>
      <c r="XDJ76" s="63"/>
      <c r="XDK76" s="63"/>
      <c r="XDL76" s="63"/>
      <c r="XDM76" s="63"/>
      <c r="XDN76" s="63"/>
      <c r="XDO76" s="63"/>
      <c r="XDP76" s="63"/>
      <c r="XDQ76" s="63"/>
      <c r="XDR76" s="63"/>
      <c r="XDS76" s="63"/>
      <c r="XDT76" s="63"/>
      <c r="XDU76" s="63"/>
      <c r="XDV76" s="63"/>
      <c r="XDW76" s="63"/>
      <c r="XDX76" s="63"/>
      <c r="XDY76" s="63"/>
      <c r="XDZ76" s="63"/>
      <c r="XEA76" s="63"/>
      <c r="XEB76" s="63"/>
      <c r="XEC76" s="63"/>
      <c r="XED76" s="63"/>
      <c r="XEE76" s="63"/>
      <c r="XEF76" s="63"/>
      <c r="XEG76" s="63"/>
      <c r="XEH76" s="63"/>
      <c r="XEI76" s="63"/>
      <c r="XEJ76" s="63"/>
      <c r="XEK76" s="63"/>
      <c r="XEL76" s="63"/>
      <c r="XEM76" s="63"/>
      <c r="XEN76" s="63"/>
      <c r="XEO76" s="63"/>
      <c r="XEP76" s="63"/>
      <c r="XEQ76" s="63"/>
      <c r="XER76" s="63"/>
      <c r="XES76" s="63"/>
      <c r="XET76" s="63"/>
      <c r="XEU76" s="63"/>
      <c r="XEV76" s="63"/>
      <c r="XEW76" s="63"/>
      <c r="XEX76" s="63"/>
      <c r="XEY76" s="63"/>
      <c r="XEZ76" s="63"/>
      <c r="XFA76" s="63"/>
      <c r="XFB76" s="63"/>
      <c r="XFC76" s="63"/>
      <c r="XFD76" s="63"/>
    </row>
    <row r="77" spans="1:16384" outlineLevel="1">
      <c r="A77" s="88"/>
      <c r="B77" s="8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</row>
    <row r="78" spans="1:16384" outlineLevel="1">
      <c r="A78" s="88"/>
      <c r="B78" s="88"/>
      <c r="C78" s="146" t="s">
        <v>145</v>
      </c>
      <c r="O78" s="91"/>
      <c r="P78" s="91"/>
      <c r="Q78" s="91"/>
      <c r="R78" s="91"/>
      <c r="S78" s="91"/>
      <c r="T78" s="91"/>
    </row>
    <row r="79" spans="1:16384" outlineLevel="1">
      <c r="A79" s="88"/>
      <c r="B79" s="88"/>
      <c r="O79" s="91"/>
      <c r="P79" s="91"/>
      <c r="Q79" s="91"/>
      <c r="R79" s="91"/>
      <c r="S79" s="91"/>
      <c r="T79" s="91"/>
    </row>
    <row r="80" spans="1:16384" outlineLevel="1">
      <c r="A80" s="88"/>
      <c r="B80" s="88"/>
      <c r="C80" s="94" t="s">
        <v>12</v>
      </c>
      <c r="D80" s="143" t="s">
        <v>15</v>
      </c>
      <c r="E80" s="70" t="s">
        <v>218</v>
      </c>
      <c r="F80" s="108" t="s">
        <v>105</v>
      </c>
      <c r="K80" s="149"/>
      <c r="L80" s="149"/>
      <c r="M80" s="149"/>
      <c r="N80" s="147">
        <f>N138/N170</f>
        <v>0.33530155321985766</v>
      </c>
      <c r="O80" s="91"/>
      <c r="P80" s="91"/>
      <c r="Q80" s="91"/>
      <c r="R80" s="91"/>
      <c r="S80" s="91"/>
      <c r="T80" s="91"/>
    </row>
    <row r="81" spans="1:20" outlineLevel="1">
      <c r="A81" s="88"/>
      <c r="B81" s="88"/>
      <c r="C81" s="94" t="s">
        <v>69</v>
      </c>
      <c r="D81" s="143" t="s">
        <v>15</v>
      </c>
      <c r="E81" s="70" t="s">
        <v>218</v>
      </c>
      <c r="F81" s="108" t="s">
        <v>105</v>
      </c>
      <c r="K81" s="149"/>
      <c r="L81" s="149"/>
      <c r="M81" s="149"/>
      <c r="N81" s="147">
        <f>N182/N194</f>
        <v>0.35182323856613101</v>
      </c>
      <c r="O81" s="91"/>
      <c r="P81" s="91"/>
      <c r="Q81" s="91"/>
      <c r="R81" s="91"/>
      <c r="S81" s="91"/>
      <c r="T81" s="91"/>
    </row>
    <row r="82" spans="1:20" outlineLevel="1">
      <c r="A82" s="88"/>
      <c r="B82" s="88"/>
      <c r="C82" s="94" t="s">
        <v>149</v>
      </c>
      <c r="D82" s="143" t="s">
        <v>15</v>
      </c>
      <c r="E82" s="70" t="s">
        <v>218</v>
      </c>
      <c r="F82" s="108" t="s">
        <v>105</v>
      </c>
      <c r="K82" s="149"/>
      <c r="L82" s="149"/>
      <c r="M82" s="149"/>
      <c r="N82" s="147">
        <f>(N138+N182)/(N170+N194)</f>
        <v>0.3383266143291605</v>
      </c>
      <c r="O82" s="91"/>
      <c r="P82" s="91"/>
      <c r="Q82" s="91"/>
      <c r="R82" s="91"/>
      <c r="S82" s="91"/>
      <c r="T82" s="91"/>
    </row>
    <row r="83" spans="1:20" outlineLevel="1">
      <c r="A83" s="88"/>
      <c r="B83" s="88"/>
      <c r="C83" s="94" t="s">
        <v>150</v>
      </c>
      <c r="D83" s="143" t="s">
        <v>15</v>
      </c>
      <c r="E83" s="70" t="s">
        <v>218</v>
      </c>
      <c r="F83" s="108" t="s">
        <v>105</v>
      </c>
      <c r="K83" s="149"/>
      <c r="L83" s="149"/>
      <c r="M83" s="150"/>
      <c r="N83" s="151">
        <f>(SUMIF($G$112:$G$133,"Major",$N$112:$N$133)+
SUMIF($G$176:$G$180,"Major",$N$176:$N$180))/
SUMIF($G$112:$G$190,"Major",$N$112:$N$190)</f>
        <v>0.4206670522459996</v>
      </c>
      <c r="O83" s="91"/>
      <c r="P83" s="91"/>
      <c r="Q83" s="91"/>
      <c r="R83" s="91"/>
      <c r="S83" s="91"/>
      <c r="T83" s="91"/>
    </row>
    <row r="84" spans="1:20" outlineLevel="1">
      <c r="A84" s="88"/>
      <c r="B84" s="88"/>
      <c r="C84" s="94" t="s">
        <v>151</v>
      </c>
      <c r="D84" s="143" t="s">
        <v>15</v>
      </c>
      <c r="E84" s="70" t="s">
        <v>218</v>
      </c>
      <c r="F84" s="108" t="s">
        <v>105</v>
      </c>
      <c r="K84" s="149"/>
      <c r="L84" s="149"/>
      <c r="M84" s="150"/>
      <c r="N84" s="151">
        <f>(SUMIF($G$112:$G$133,"Minor",$N$112:$N$133)+
SUMIF($G$176:$G$180,"Minor",$N$176:$N$180))/
SUMIF($G$112:$G$190,"Minor",$N$112:$N$190)</f>
        <v>0.3041223697118946</v>
      </c>
      <c r="O84" s="91"/>
      <c r="P84" s="91"/>
      <c r="Q84" s="91"/>
      <c r="R84" s="91"/>
      <c r="S84" s="91"/>
      <c r="T84" s="91"/>
    </row>
    <row r="85" spans="1:20" outlineLevel="1">
      <c r="A85" s="88"/>
      <c r="B85" s="88"/>
      <c r="C85" s="94"/>
      <c r="D85" s="152"/>
      <c r="E85" s="70"/>
      <c r="F85" s="87"/>
      <c r="O85" s="91"/>
      <c r="P85" s="91"/>
      <c r="Q85" s="91"/>
      <c r="R85" s="91"/>
      <c r="S85" s="91"/>
      <c r="T85" s="91"/>
    </row>
    <row r="86" spans="1:20" outlineLevel="1">
      <c r="A86" s="88"/>
      <c r="B86" s="88"/>
      <c r="C86" s="146" t="s">
        <v>146</v>
      </c>
      <c r="O86" s="91"/>
      <c r="P86" s="91"/>
      <c r="Q86" s="91"/>
      <c r="R86" s="91"/>
      <c r="S86" s="91"/>
      <c r="T86" s="91"/>
    </row>
    <row r="87" spans="1:20" outlineLevel="1">
      <c r="A87" s="88"/>
      <c r="B87" s="88"/>
      <c r="O87" s="91"/>
      <c r="P87" s="91"/>
      <c r="Q87" s="91"/>
      <c r="R87" s="91"/>
      <c r="S87" s="91"/>
      <c r="T87" s="91"/>
    </row>
    <row r="88" spans="1:20" outlineLevel="1">
      <c r="A88" s="88"/>
      <c r="B88" s="88"/>
      <c r="C88" s="94" t="s">
        <v>12</v>
      </c>
      <c r="D88" s="143" t="s">
        <v>15</v>
      </c>
      <c r="E88" s="70" t="s">
        <v>218</v>
      </c>
      <c r="F88" s="108" t="s">
        <v>105</v>
      </c>
      <c r="K88" s="149"/>
      <c r="L88" s="149"/>
      <c r="M88" s="149"/>
      <c r="N88" s="147">
        <f>N168/N170</f>
        <v>0.66469844678014234</v>
      </c>
      <c r="O88" s="91"/>
      <c r="P88" s="91"/>
      <c r="Q88" s="91"/>
      <c r="R88" s="91"/>
      <c r="S88" s="91"/>
      <c r="T88" s="91"/>
    </row>
    <row r="89" spans="1:20" outlineLevel="1">
      <c r="A89" s="88"/>
      <c r="B89" s="88"/>
      <c r="C89" s="94" t="s">
        <v>69</v>
      </c>
      <c r="D89" s="143" t="s">
        <v>15</v>
      </c>
      <c r="E89" s="70" t="s">
        <v>218</v>
      </c>
      <c r="F89" s="108" t="s">
        <v>105</v>
      </c>
      <c r="K89" s="149"/>
      <c r="L89" s="149"/>
      <c r="M89" s="149"/>
      <c r="N89" s="147">
        <f>N192/N194</f>
        <v>0.64817676143386893</v>
      </c>
      <c r="O89" s="91"/>
      <c r="P89" s="91"/>
      <c r="Q89" s="91"/>
      <c r="R89" s="91"/>
      <c r="S89" s="91"/>
      <c r="T89" s="91"/>
    </row>
    <row r="90" spans="1:20" outlineLevel="1">
      <c r="A90" s="88"/>
      <c r="B90" s="88"/>
      <c r="C90" s="94" t="s">
        <v>149</v>
      </c>
      <c r="D90" s="143" t="s">
        <v>15</v>
      </c>
      <c r="E90" s="70" t="s">
        <v>218</v>
      </c>
      <c r="F90" s="108" t="s">
        <v>105</v>
      </c>
      <c r="K90" s="149"/>
      <c r="L90" s="149"/>
      <c r="M90" s="149"/>
      <c r="N90" s="147">
        <f>(N168+N192)/(N170+N194)</f>
        <v>0.66167338567083955</v>
      </c>
      <c r="O90" s="91"/>
      <c r="P90" s="91"/>
      <c r="Q90" s="91"/>
      <c r="R90" s="91"/>
      <c r="S90" s="91"/>
      <c r="T90" s="91"/>
    </row>
    <row r="91" spans="1:20" outlineLevel="1">
      <c r="A91" s="88"/>
      <c r="B91" s="88"/>
      <c r="C91" s="94" t="s">
        <v>150</v>
      </c>
      <c r="D91" s="143" t="s">
        <v>15</v>
      </c>
      <c r="E91" s="70" t="s">
        <v>218</v>
      </c>
      <c r="F91" s="108" t="s">
        <v>105</v>
      </c>
      <c r="K91" s="149"/>
      <c r="L91" s="149"/>
      <c r="M91" s="150"/>
      <c r="N91" s="147">
        <f>(SUMIF($G$142:$G$163,"Major",$N$142:$N$163)+
SUMIF($G$186:$G$190,"Major",$N$186:$N$190))/
SUMIF($G$112:$G$190,"Major",$N$112:$N$190)</f>
        <v>0.57933294775400035</v>
      </c>
      <c r="O91" s="91"/>
      <c r="P91" s="91"/>
      <c r="Q91" s="91"/>
      <c r="R91" s="91"/>
      <c r="S91" s="91"/>
      <c r="T91" s="91"/>
    </row>
    <row r="92" spans="1:20" outlineLevel="1">
      <c r="A92" s="88"/>
      <c r="B92" s="88"/>
      <c r="C92" s="94" t="s">
        <v>151</v>
      </c>
      <c r="D92" s="143" t="s">
        <v>15</v>
      </c>
      <c r="E92" s="70" t="s">
        <v>218</v>
      </c>
      <c r="F92" s="108" t="s">
        <v>105</v>
      </c>
      <c r="K92" s="149"/>
      <c r="L92" s="149"/>
      <c r="M92" s="150"/>
      <c r="N92" s="147">
        <f>(SUMIF($G$142:$G$163,"Minor",$N$142:$N$163)+
SUMIF($G$186:$G$190,"Minor",$N$186:$N$190))/
SUMIF($G$112:$G$190,"Minor",$N$112:$N$190)</f>
        <v>0.69587763028810534</v>
      </c>
      <c r="O92" s="91"/>
      <c r="P92" s="91"/>
      <c r="Q92" s="91"/>
      <c r="R92" s="91"/>
      <c r="S92" s="91"/>
      <c r="T92" s="91"/>
    </row>
    <row r="93" spans="1:20" outlineLevel="1">
      <c r="A93" s="88"/>
      <c r="B93" s="88"/>
      <c r="C93" s="133"/>
      <c r="D93" s="153"/>
      <c r="E93" s="91"/>
      <c r="F93" s="92"/>
      <c r="G93" s="154"/>
      <c r="H93" s="154"/>
      <c r="I93" s="154"/>
      <c r="J93" s="154"/>
      <c r="K93" s="147"/>
      <c r="L93" s="147"/>
      <c r="M93" s="147"/>
      <c r="N93" s="147"/>
      <c r="O93" s="91"/>
      <c r="P93" s="91"/>
      <c r="Q93" s="91"/>
      <c r="R93" s="91"/>
      <c r="S93" s="91"/>
      <c r="T93" s="91"/>
    </row>
    <row r="94" spans="1:20" outlineLevel="1">
      <c r="A94" s="155" t="str">
        <f>N94</f>
        <v>Ok</v>
      </c>
      <c r="B94" s="88"/>
      <c r="C94" s="133"/>
      <c r="D94" s="153"/>
      <c r="E94" s="91"/>
      <c r="F94" s="92"/>
      <c r="G94" s="154"/>
      <c r="H94" s="154"/>
      <c r="I94" s="154"/>
      <c r="J94" s="154"/>
      <c r="K94" s="147"/>
      <c r="L94" s="147"/>
      <c r="M94" s="147"/>
      <c r="N94" s="155" t="str">
        <f>IF(AND(N62+N69=100%,N80+N88=100%,N81+N89=100%,N82+N90=100%,N83+N91=100%,N84+N92=100%),"Ok","Check")</f>
        <v>Ok</v>
      </c>
      <c r="O94" s="91"/>
      <c r="P94" s="91"/>
      <c r="Q94" s="91"/>
      <c r="R94" s="91"/>
      <c r="S94" s="91"/>
      <c r="T94" s="91"/>
    </row>
    <row r="95" spans="1:20" outlineLevel="1">
      <c r="A95" s="88"/>
      <c r="B95" s="88"/>
      <c r="C95" s="133"/>
      <c r="D95" s="91"/>
      <c r="E95" s="91"/>
      <c r="F95" s="134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</row>
    <row r="96" spans="1:20" outlineLevel="1">
      <c r="A96" s="88"/>
      <c r="B96" s="88"/>
      <c r="C96" s="80" t="s">
        <v>152</v>
      </c>
      <c r="D96" s="91"/>
      <c r="E96" s="91"/>
      <c r="F96" s="134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1:20" outlineLevel="1">
      <c r="A97" s="88"/>
      <c r="B97" s="88"/>
      <c r="C97" s="80"/>
      <c r="D97" s="91"/>
      <c r="E97" s="91"/>
      <c r="F97" s="134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</row>
    <row r="98" spans="1:20" outlineLevel="1">
      <c r="A98" s="88"/>
      <c r="B98" s="88"/>
      <c r="C98" s="133" t="s">
        <v>153</v>
      </c>
      <c r="D98" s="143" t="s">
        <v>15</v>
      </c>
      <c r="E98" s="70" t="s">
        <v>104</v>
      </c>
      <c r="F98" s="108" t="s">
        <v>105</v>
      </c>
      <c r="G98" s="91"/>
      <c r="H98" s="91"/>
      <c r="I98" s="91"/>
      <c r="J98" s="91"/>
      <c r="K98" s="91"/>
      <c r="L98" s="91"/>
      <c r="M98" s="91"/>
      <c r="N98" s="156">
        <f>SUMIF($G$112:$G$133,"Minor",$N$112:$N$133)+SUMIF($G$176:$G$180,"Minor",$N$176:$N$180)</f>
        <v>15190</v>
      </c>
      <c r="O98" s="91"/>
      <c r="P98" s="91"/>
      <c r="Q98" s="91"/>
      <c r="R98" s="91"/>
      <c r="S98" s="91"/>
      <c r="T98" s="91"/>
    </row>
    <row r="99" spans="1:20" outlineLevel="1">
      <c r="A99" s="88"/>
      <c r="B99" s="88"/>
      <c r="C99" s="133" t="s">
        <v>154</v>
      </c>
      <c r="D99" s="143" t="s">
        <v>15</v>
      </c>
      <c r="E99" s="70" t="s">
        <v>104</v>
      </c>
      <c r="F99" s="108" t="s">
        <v>105</v>
      </c>
      <c r="G99" s="91"/>
      <c r="H99" s="91"/>
      <c r="I99" s="91"/>
      <c r="J99" s="91"/>
      <c r="K99" s="91"/>
      <c r="L99" s="91"/>
      <c r="M99" s="91"/>
      <c r="N99" s="156">
        <f>SUMIF($G$112:$G$133,"Major",$N$112:$N$133)+SUMIF($G$176:$G$180,"Major",$N$176:$N$180)</f>
        <v>8728</v>
      </c>
      <c r="O99" s="91"/>
      <c r="P99" s="91"/>
      <c r="Q99" s="91"/>
      <c r="R99" s="91"/>
      <c r="S99" s="91"/>
      <c r="T99" s="91"/>
    </row>
    <row r="100" spans="1:20" outlineLevel="1">
      <c r="A100" s="88"/>
      <c r="B100" s="88"/>
      <c r="C100" s="133"/>
      <c r="D100" s="143"/>
      <c r="E100" s="70"/>
      <c r="F100" s="87"/>
      <c r="G100" s="91"/>
      <c r="H100" s="91"/>
      <c r="I100" s="91"/>
      <c r="J100" s="91"/>
      <c r="K100" s="91"/>
      <c r="L100" s="91"/>
      <c r="M100" s="91"/>
      <c r="N100" s="156"/>
      <c r="O100" s="91"/>
      <c r="P100" s="91"/>
      <c r="Q100" s="91"/>
      <c r="R100" s="91"/>
      <c r="S100" s="91"/>
      <c r="T100" s="91"/>
    </row>
    <row r="101" spans="1:20" outlineLevel="1">
      <c r="A101" s="155" t="str">
        <f>N101</f>
        <v>Ok</v>
      </c>
      <c r="B101" s="88"/>
      <c r="C101" s="94" t="s">
        <v>155</v>
      </c>
      <c r="D101" s="70" t="s">
        <v>15</v>
      </c>
      <c r="E101" s="70" t="s">
        <v>85</v>
      </c>
      <c r="F101" s="108" t="s">
        <v>105</v>
      </c>
      <c r="G101" s="91"/>
      <c r="H101" s="91"/>
      <c r="I101" s="91"/>
      <c r="J101" s="91"/>
      <c r="K101" s="91"/>
      <c r="L101" s="91"/>
      <c r="M101" s="91"/>
      <c r="N101" s="155" t="str">
        <f>IF(ROUND(SUM(N98:N99)-N138-N182,7)=0,"Ok","Check")</f>
        <v>Ok</v>
      </c>
      <c r="O101" s="91"/>
      <c r="P101" s="91"/>
      <c r="Q101" s="91"/>
      <c r="R101" s="91"/>
      <c r="S101" s="91"/>
      <c r="T101" s="91"/>
    </row>
    <row r="102" spans="1:20" outlineLevel="1">
      <c r="A102" s="88"/>
      <c r="B102" s="88"/>
      <c r="C102" s="94"/>
      <c r="D102" s="70"/>
      <c r="E102" s="70"/>
      <c r="F102" s="70"/>
      <c r="G102" s="91"/>
      <c r="H102" s="91"/>
      <c r="I102" s="91"/>
      <c r="J102" s="91"/>
      <c r="K102" s="91"/>
      <c r="L102" s="91"/>
      <c r="M102" s="91"/>
      <c r="N102" s="157"/>
      <c r="O102" s="91"/>
      <c r="P102" s="91"/>
      <c r="Q102" s="91"/>
      <c r="R102" s="91"/>
      <c r="S102" s="91"/>
      <c r="T102" s="91"/>
    </row>
    <row r="103" spans="1:20" outlineLevel="1">
      <c r="A103" s="88"/>
      <c r="B103" s="88"/>
      <c r="C103" s="80" t="s">
        <v>156</v>
      </c>
      <c r="D103" s="91"/>
      <c r="E103" s="91"/>
      <c r="F103" s="134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</row>
    <row r="104" spans="1:20" outlineLevel="1">
      <c r="A104" s="88"/>
      <c r="B104" s="88"/>
      <c r="C104" s="133"/>
      <c r="D104" s="91"/>
      <c r="E104" s="91"/>
      <c r="F104" s="134"/>
      <c r="G104" s="91"/>
      <c r="H104" s="91"/>
      <c r="I104" s="91"/>
      <c r="J104" s="91"/>
      <c r="K104" s="91"/>
      <c r="L104" s="91"/>
      <c r="M104" s="91"/>
      <c r="N104" s="158"/>
      <c r="O104" s="91"/>
      <c r="P104" s="91"/>
      <c r="Q104" s="91"/>
      <c r="R104" s="91"/>
      <c r="S104" s="91"/>
      <c r="T104" s="91"/>
    </row>
    <row r="105" spans="1:20" outlineLevel="1">
      <c r="A105" s="88"/>
      <c r="B105" s="88"/>
      <c r="C105" s="133" t="s">
        <v>153</v>
      </c>
      <c r="D105" s="143" t="s">
        <v>15</v>
      </c>
      <c r="E105" s="70" t="s">
        <v>104</v>
      </c>
      <c r="F105" s="108" t="s">
        <v>105</v>
      </c>
      <c r="G105" s="91"/>
      <c r="H105" s="91"/>
      <c r="I105" s="91"/>
      <c r="J105" s="91"/>
      <c r="K105" s="91"/>
      <c r="L105" s="91"/>
      <c r="M105" s="91"/>
      <c r="N105" s="156">
        <f>SUMIF($G$142:$G$163,"Minor",$N$142:$N$163)+SUMIF($G$186:$G$190,"Minor",$N$186:$N$190)</f>
        <v>34757</v>
      </c>
      <c r="O105" s="91"/>
      <c r="P105" s="91"/>
      <c r="Q105" s="91"/>
      <c r="R105" s="91"/>
      <c r="S105" s="91"/>
      <c r="T105" s="91"/>
    </row>
    <row r="106" spans="1:20" outlineLevel="1">
      <c r="A106" s="88"/>
      <c r="B106" s="88"/>
      <c r="C106" s="133" t="s">
        <v>154</v>
      </c>
      <c r="D106" s="143" t="s">
        <v>15</v>
      </c>
      <c r="E106" s="70" t="s">
        <v>104</v>
      </c>
      <c r="F106" s="108" t="s">
        <v>105</v>
      </c>
      <c r="G106" s="91"/>
      <c r="H106" s="91"/>
      <c r="I106" s="91"/>
      <c r="J106" s="91"/>
      <c r="K106" s="91"/>
      <c r="L106" s="91"/>
      <c r="M106" s="91"/>
      <c r="N106" s="156">
        <f>SUMIF($G$142:$G$163,"Major",$N$142:$N$163)+SUMIF($G$186:$G$190,"Major",$N$186:$N$190)</f>
        <v>12020</v>
      </c>
      <c r="O106" s="91"/>
      <c r="P106" s="91"/>
      <c r="Q106" s="91"/>
      <c r="R106" s="91"/>
      <c r="S106" s="91"/>
      <c r="T106" s="91"/>
    </row>
    <row r="107" spans="1:20" outlineLevel="1">
      <c r="A107" s="88"/>
      <c r="B107" s="88"/>
      <c r="C107" s="133"/>
      <c r="D107" s="143"/>
      <c r="E107" s="70"/>
      <c r="F107" s="87"/>
      <c r="G107" s="91"/>
      <c r="H107" s="91"/>
      <c r="I107" s="91"/>
      <c r="J107" s="91"/>
      <c r="K107" s="91"/>
      <c r="L107" s="91"/>
      <c r="M107" s="91"/>
      <c r="N107" s="158"/>
      <c r="O107" s="91"/>
      <c r="P107" s="91"/>
      <c r="Q107" s="91"/>
      <c r="R107" s="91"/>
      <c r="S107" s="91"/>
      <c r="T107" s="91"/>
    </row>
    <row r="108" spans="1:20" outlineLevel="1">
      <c r="A108" s="155" t="str">
        <f>N108</f>
        <v>Ok</v>
      </c>
      <c r="B108" s="88"/>
      <c r="C108" s="94" t="s">
        <v>155</v>
      </c>
      <c r="D108" s="70" t="s">
        <v>15</v>
      </c>
      <c r="E108" s="70" t="s">
        <v>85</v>
      </c>
      <c r="F108" s="108" t="s">
        <v>105</v>
      </c>
      <c r="G108" s="91"/>
      <c r="H108" s="91"/>
      <c r="I108" s="91"/>
      <c r="J108" s="91"/>
      <c r="K108" s="91"/>
      <c r="L108" s="91"/>
      <c r="M108" s="91"/>
      <c r="N108" s="155" t="str">
        <f>IF(ROUND(SUM(N105:N106)-N168-N192,7)=0,"Ok","Check")</f>
        <v>Ok</v>
      </c>
      <c r="O108" s="91"/>
      <c r="P108" s="91"/>
      <c r="Q108" s="91"/>
      <c r="R108" s="91"/>
      <c r="S108" s="91"/>
      <c r="T108" s="91"/>
    </row>
    <row r="109" spans="1:20" outlineLevel="1">
      <c r="A109" s="88"/>
      <c r="B109" s="88"/>
      <c r="C109" s="133"/>
      <c r="D109" s="91"/>
      <c r="E109" s="91"/>
      <c r="F109" s="134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1:20" outlineLevel="1">
      <c r="C110" s="80" t="s">
        <v>157</v>
      </c>
      <c r="D110" s="81" t="s">
        <v>8</v>
      </c>
      <c r="E110" s="81" t="s">
        <v>9</v>
      </c>
      <c r="F110" s="81" t="s">
        <v>10</v>
      </c>
      <c r="N110" s="82" t="str">
        <f>"CY"&amp;RIGHT(N$4,2)</f>
        <v>CY14</v>
      </c>
      <c r="O110" s="91"/>
      <c r="P110" s="91"/>
      <c r="Q110" s="91"/>
      <c r="R110" s="91"/>
      <c r="S110" s="91"/>
      <c r="T110" s="91"/>
    </row>
    <row r="111" spans="1:20" outlineLevel="1">
      <c r="C111" s="69"/>
      <c r="O111" s="91"/>
      <c r="P111" s="91"/>
      <c r="Q111" s="91"/>
      <c r="R111" s="91"/>
      <c r="S111" s="91"/>
      <c r="T111" s="91"/>
    </row>
    <row r="112" spans="1:20" outlineLevel="1">
      <c r="C112" s="94" t="s">
        <v>20</v>
      </c>
      <c r="D112" s="70" t="s">
        <v>13</v>
      </c>
      <c r="E112" s="70" t="s">
        <v>104</v>
      </c>
      <c r="F112" s="108" t="s">
        <v>105</v>
      </c>
      <c r="G112" s="159" t="s">
        <v>21</v>
      </c>
      <c r="N112" s="46">
        <v>9908</v>
      </c>
      <c r="O112" s="91"/>
      <c r="P112" s="91"/>
      <c r="Q112" s="91"/>
      <c r="R112" s="91"/>
      <c r="S112" s="91"/>
      <c r="T112" s="91"/>
    </row>
    <row r="113" spans="3:20" outlineLevel="1">
      <c r="C113" s="94" t="s">
        <v>22</v>
      </c>
      <c r="D113" s="70" t="s">
        <v>13</v>
      </c>
      <c r="E113" s="70" t="s">
        <v>104</v>
      </c>
      <c r="F113" s="108" t="s">
        <v>105</v>
      </c>
      <c r="G113" s="159" t="s">
        <v>23</v>
      </c>
      <c r="N113" s="46">
        <v>5450</v>
      </c>
      <c r="O113" s="91"/>
      <c r="P113" s="91"/>
      <c r="Q113" s="91"/>
      <c r="R113" s="91"/>
      <c r="S113" s="91"/>
      <c r="T113" s="91"/>
    </row>
    <row r="114" spans="3:20" outlineLevel="1">
      <c r="C114" s="94" t="s">
        <v>24</v>
      </c>
      <c r="D114" s="70" t="s">
        <v>13</v>
      </c>
      <c r="E114" s="70" t="s">
        <v>104</v>
      </c>
      <c r="F114" s="108" t="s">
        <v>105</v>
      </c>
      <c r="G114" s="159" t="s">
        <v>23</v>
      </c>
      <c r="N114" s="46">
        <v>2859</v>
      </c>
      <c r="O114" s="91"/>
      <c r="P114" s="91"/>
      <c r="Q114" s="91"/>
      <c r="R114" s="91"/>
      <c r="S114" s="91"/>
      <c r="T114" s="91"/>
    </row>
    <row r="115" spans="3:20" outlineLevel="1">
      <c r="C115" s="94" t="s">
        <v>25</v>
      </c>
      <c r="D115" s="70" t="s">
        <v>13</v>
      </c>
      <c r="E115" s="70" t="s">
        <v>104</v>
      </c>
      <c r="F115" s="108" t="s">
        <v>105</v>
      </c>
      <c r="G115" s="159" t="s">
        <v>21</v>
      </c>
      <c r="N115" s="46">
        <v>0</v>
      </c>
      <c r="O115" s="91"/>
      <c r="P115" s="91"/>
      <c r="Q115" s="91"/>
      <c r="R115" s="91"/>
      <c r="S115" s="91"/>
      <c r="T115" s="91"/>
    </row>
    <row r="116" spans="3:20" outlineLevel="1">
      <c r="C116" s="94" t="s">
        <v>26</v>
      </c>
      <c r="D116" s="70" t="s">
        <v>13</v>
      </c>
      <c r="E116" s="70" t="s">
        <v>104</v>
      </c>
      <c r="F116" s="108" t="s">
        <v>105</v>
      </c>
      <c r="G116" s="159" t="s">
        <v>21</v>
      </c>
      <c r="N116" s="46">
        <v>0</v>
      </c>
      <c r="O116" s="91"/>
      <c r="P116" s="91"/>
      <c r="Q116" s="91"/>
      <c r="R116" s="91"/>
      <c r="S116" s="91"/>
      <c r="T116" s="91"/>
    </row>
    <row r="117" spans="3:20" outlineLevel="1">
      <c r="C117" s="94" t="s">
        <v>27</v>
      </c>
      <c r="D117" s="70" t="s">
        <v>13</v>
      </c>
      <c r="E117" s="70" t="s">
        <v>104</v>
      </c>
      <c r="F117" s="108" t="s">
        <v>105</v>
      </c>
      <c r="G117" s="159" t="s">
        <v>21</v>
      </c>
      <c r="N117" s="46">
        <v>7</v>
      </c>
      <c r="O117" s="91"/>
      <c r="P117" s="91"/>
      <c r="Q117" s="91"/>
      <c r="R117" s="91"/>
      <c r="S117" s="91"/>
      <c r="T117" s="91"/>
    </row>
    <row r="118" spans="3:20" outlineLevel="1">
      <c r="C118" s="94" t="s">
        <v>28</v>
      </c>
      <c r="D118" s="70" t="s">
        <v>13</v>
      </c>
      <c r="E118" s="70" t="s">
        <v>104</v>
      </c>
      <c r="F118" s="108" t="s">
        <v>105</v>
      </c>
      <c r="G118" s="159" t="s">
        <v>21</v>
      </c>
      <c r="N118" s="46">
        <v>0</v>
      </c>
      <c r="O118" s="91"/>
      <c r="P118" s="91"/>
      <c r="Q118" s="91"/>
      <c r="R118" s="91"/>
      <c r="S118" s="91"/>
      <c r="T118" s="91"/>
    </row>
    <row r="119" spans="3:20" outlineLevel="1">
      <c r="C119" s="94" t="s">
        <v>29</v>
      </c>
      <c r="D119" s="70" t="s">
        <v>13</v>
      </c>
      <c r="E119" s="70" t="s">
        <v>104</v>
      </c>
      <c r="F119" s="108" t="s">
        <v>105</v>
      </c>
      <c r="G119" s="159" t="s">
        <v>21</v>
      </c>
      <c r="N119" s="46">
        <v>0</v>
      </c>
      <c r="O119" s="91"/>
      <c r="P119" s="91"/>
      <c r="Q119" s="91"/>
      <c r="R119" s="91"/>
      <c r="S119" s="91"/>
      <c r="T119" s="91"/>
    </row>
    <row r="120" spans="3:20" outlineLevel="1">
      <c r="C120" s="94" t="s">
        <v>30</v>
      </c>
      <c r="D120" s="70" t="s">
        <v>13</v>
      </c>
      <c r="E120" s="70" t="s">
        <v>104</v>
      </c>
      <c r="F120" s="108" t="s">
        <v>105</v>
      </c>
      <c r="G120" s="159" t="s">
        <v>21</v>
      </c>
      <c r="N120" s="46">
        <v>62</v>
      </c>
      <c r="O120" s="91"/>
      <c r="P120" s="91"/>
      <c r="Q120" s="91"/>
      <c r="R120" s="91"/>
      <c r="S120" s="91"/>
      <c r="T120" s="91"/>
    </row>
    <row r="121" spans="3:20" outlineLevel="1">
      <c r="C121" s="94" t="s">
        <v>31</v>
      </c>
      <c r="D121" s="70" t="s">
        <v>13</v>
      </c>
      <c r="E121" s="70" t="s">
        <v>104</v>
      </c>
      <c r="F121" s="108" t="s">
        <v>105</v>
      </c>
      <c r="G121" s="159" t="s">
        <v>23</v>
      </c>
      <c r="N121" s="46">
        <v>27</v>
      </c>
      <c r="O121" s="91"/>
      <c r="P121" s="91"/>
      <c r="Q121" s="91"/>
      <c r="R121" s="91"/>
      <c r="S121" s="91"/>
      <c r="T121" s="91"/>
    </row>
    <row r="122" spans="3:20" outlineLevel="1">
      <c r="C122" s="94" t="s">
        <v>32</v>
      </c>
      <c r="D122" s="70" t="s">
        <v>13</v>
      </c>
      <c r="E122" s="70" t="s">
        <v>104</v>
      </c>
      <c r="F122" s="108" t="s">
        <v>105</v>
      </c>
      <c r="G122" s="159" t="s">
        <v>23</v>
      </c>
      <c r="N122" s="46">
        <v>76</v>
      </c>
      <c r="O122" s="91"/>
      <c r="P122" s="91"/>
      <c r="Q122" s="91"/>
      <c r="R122" s="91"/>
      <c r="S122" s="91"/>
      <c r="T122" s="91"/>
    </row>
    <row r="123" spans="3:20" outlineLevel="1">
      <c r="C123" s="94" t="s">
        <v>33</v>
      </c>
      <c r="D123" s="70" t="s">
        <v>13</v>
      </c>
      <c r="E123" s="70" t="s">
        <v>104</v>
      </c>
      <c r="F123" s="108" t="s">
        <v>105</v>
      </c>
      <c r="G123" s="159" t="s">
        <v>21</v>
      </c>
      <c r="N123" s="46">
        <v>0</v>
      </c>
      <c r="O123" s="91"/>
      <c r="P123" s="91"/>
      <c r="Q123" s="91"/>
      <c r="R123" s="91"/>
      <c r="S123" s="91"/>
      <c r="T123" s="91"/>
    </row>
    <row r="124" spans="3:20" outlineLevel="1">
      <c r="C124" s="94" t="s">
        <v>34</v>
      </c>
      <c r="D124" s="70" t="s">
        <v>13</v>
      </c>
      <c r="E124" s="70" t="s">
        <v>104</v>
      </c>
      <c r="F124" s="108" t="s">
        <v>105</v>
      </c>
      <c r="G124" s="159" t="s">
        <v>21</v>
      </c>
      <c r="N124" s="46">
        <v>0</v>
      </c>
      <c r="O124" s="91"/>
      <c r="P124" s="91"/>
      <c r="Q124" s="91"/>
      <c r="R124" s="91"/>
      <c r="S124" s="91"/>
      <c r="T124" s="91"/>
    </row>
    <row r="125" spans="3:20" outlineLevel="1">
      <c r="C125" s="94" t="s">
        <v>35</v>
      </c>
      <c r="D125" s="70" t="s">
        <v>13</v>
      </c>
      <c r="E125" s="70" t="s">
        <v>104</v>
      </c>
      <c r="F125" s="108" t="s">
        <v>105</v>
      </c>
      <c r="G125" s="159" t="s">
        <v>21</v>
      </c>
      <c r="N125" s="46">
        <v>659</v>
      </c>
      <c r="O125" s="91"/>
      <c r="P125" s="91"/>
      <c r="Q125" s="91"/>
      <c r="R125" s="91"/>
      <c r="S125" s="91"/>
      <c r="T125" s="91"/>
    </row>
    <row r="126" spans="3:20" outlineLevel="1">
      <c r="C126" s="94" t="s">
        <v>36</v>
      </c>
      <c r="D126" s="70" t="s">
        <v>13</v>
      </c>
      <c r="E126" s="70" t="s">
        <v>104</v>
      </c>
      <c r="F126" s="108" t="s">
        <v>105</v>
      </c>
      <c r="G126" s="159" t="s">
        <v>23</v>
      </c>
      <c r="N126" s="46">
        <v>256</v>
      </c>
      <c r="O126" s="91"/>
      <c r="P126" s="91"/>
      <c r="Q126" s="91"/>
      <c r="R126" s="91"/>
      <c r="S126" s="91"/>
      <c r="T126" s="91"/>
    </row>
    <row r="127" spans="3:20" outlineLevel="1">
      <c r="C127" s="94" t="s">
        <v>37</v>
      </c>
      <c r="D127" s="70" t="s">
        <v>13</v>
      </c>
      <c r="E127" s="70" t="s">
        <v>104</v>
      </c>
      <c r="F127" s="108" t="s">
        <v>105</v>
      </c>
      <c r="G127" s="159" t="s">
        <v>21</v>
      </c>
      <c r="N127" s="46">
        <v>1</v>
      </c>
      <c r="O127" s="91"/>
      <c r="P127" s="91"/>
      <c r="Q127" s="91"/>
      <c r="R127" s="91"/>
      <c r="S127" s="91"/>
      <c r="T127" s="91"/>
    </row>
    <row r="128" spans="3:20" outlineLevel="1">
      <c r="C128" s="94" t="s">
        <v>38</v>
      </c>
      <c r="D128" s="70" t="s">
        <v>13</v>
      </c>
      <c r="E128" s="70" t="s">
        <v>104</v>
      </c>
      <c r="F128" s="108" t="s">
        <v>105</v>
      </c>
      <c r="G128" s="159" t="s">
        <v>23</v>
      </c>
      <c r="N128" s="46">
        <v>25</v>
      </c>
      <c r="O128" s="91"/>
      <c r="P128" s="91"/>
      <c r="Q128" s="91"/>
      <c r="R128" s="91"/>
      <c r="S128" s="91"/>
      <c r="T128" s="91"/>
    </row>
    <row r="129" spans="3:20" outlineLevel="1">
      <c r="C129" s="94" t="s">
        <v>39</v>
      </c>
      <c r="D129" s="70" t="s">
        <v>13</v>
      </c>
      <c r="E129" s="70" t="s">
        <v>104</v>
      </c>
      <c r="F129" s="108" t="s">
        <v>105</v>
      </c>
      <c r="G129" s="159" t="s">
        <v>23</v>
      </c>
      <c r="N129" s="46">
        <v>34</v>
      </c>
      <c r="O129" s="91"/>
      <c r="P129" s="91"/>
      <c r="Q129" s="91"/>
      <c r="R129" s="91"/>
      <c r="S129" s="91"/>
      <c r="T129" s="91"/>
    </row>
    <row r="130" spans="3:20" outlineLevel="1">
      <c r="C130" s="94" t="s">
        <v>40</v>
      </c>
      <c r="D130" s="70" t="s">
        <v>13</v>
      </c>
      <c r="E130" s="70" t="s">
        <v>104</v>
      </c>
      <c r="F130" s="108" t="s">
        <v>105</v>
      </c>
      <c r="G130" s="159" t="s">
        <v>21</v>
      </c>
      <c r="N130" s="46">
        <v>0</v>
      </c>
      <c r="O130" s="91"/>
      <c r="P130" s="91"/>
      <c r="Q130" s="91"/>
      <c r="R130" s="91"/>
      <c r="S130" s="91"/>
      <c r="T130" s="91"/>
    </row>
    <row r="131" spans="3:20" outlineLevel="1">
      <c r="C131" s="94" t="s">
        <v>41</v>
      </c>
      <c r="D131" s="70" t="s">
        <v>13</v>
      </c>
      <c r="E131" s="70" t="s">
        <v>104</v>
      </c>
      <c r="F131" s="108" t="s">
        <v>105</v>
      </c>
      <c r="G131" s="159" t="s">
        <v>23</v>
      </c>
      <c r="N131" s="46">
        <v>0</v>
      </c>
      <c r="O131" s="91"/>
      <c r="P131" s="91"/>
      <c r="Q131" s="91"/>
      <c r="R131" s="91"/>
      <c r="S131" s="91"/>
      <c r="T131" s="91"/>
    </row>
    <row r="132" spans="3:20" outlineLevel="1">
      <c r="C132" s="94" t="s">
        <v>42</v>
      </c>
      <c r="D132" s="70" t="s">
        <v>13</v>
      </c>
      <c r="E132" s="70" t="s">
        <v>104</v>
      </c>
      <c r="F132" s="108" t="s">
        <v>105</v>
      </c>
      <c r="G132" s="159" t="s">
        <v>23</v>
      </c>
      <c r="N132" s="46">
        <v>0</v>
      </c>
      <c r="O132" s="91"/>
      <c r="P132" s="91"/>
      <c r="Q132" s="91"/>
      <c r="R132" s="91"/>
      <c r="S132" s="91"/>
      <c r="T132" s="91"/>
    </row>
    <row r="133" spans="3:20" outlineLevel="1">
      <c r="C133" s="94" t="s">
        <v>43</v>
      </c>
      <c r="D133" s="70" t="s">
        <v>13</v>
      </c>
      <c r="E133" s="70" t="s">
        <v>104</v>
      </c>
      <c r="F133" s="108" t="s">
        <v>105</v>
      </c>
      <c r="G133" s="159" t="s">
        <v>21</v>
      </c>
      <c r="N133" s="46">
        <v>0</v>
      </c>
      <c r="O133" s="91"/>
      <c r="P133" s="91"/>
      <c r="Q133" s="91"/>
      <c r="R133" s="91"/>
      <c r="S133" s="91"/>
      <c r="T133" s="91"/>
    </row>
    <row r="134" spans="3:20" outlineLevel="1">
      <c r="C134" s="94" t="s">
        <v>44</v>
      </c>
      <c r="D134" s="70" t="s">
        <v>13</v>
      </c>
      <c r="E134" s="70" t="s">
        <v>104</v>
      </c>
      <c r="F134" s="108" t="s">
        <v>105</v>
      </c>
      <c r="N134" s="46">
        <v>0</v>
      </c>
      <c r="O134" s="91"/>
      <c r="P134" s="91"/>
      <c r="Q134" s="91"/>
      <c r="R134" s="91"/>
      <c r="S134" s="91"/>
      <c r="T134" s="91"/>
    </row>
    <row r="135" spans="3:20" outlineLevel="1">
      <c r="C135" s="94" t="s">
        <v>44</v>
      </c>
      <c r="D135" s="70" t="s">
        <v>13</v>
      </c>
      <c r="E135" s="70" t="s">
        <v>104</v>
      </c>
      <c r="F135" s="108" t="s">
        <v>105</v>
      </c>
      <c r="N135" s="46">
        <v>0</v>
      </c>
      <c r="O135" s="91"/>
      <c r="P135" s="91"/>
      <c r="Q135" s="91"/>
      <c r="R135" s="91"/>
      <c r="S135" s="91"/>
      <c r="T135" s="91"/>
    </row>
    <row r="136" spans="3:20" outlineLevel="1">
      <c r="C136" s="94" t="s">
        <v>44</v>
      </c>
      <c r="D136" s="70" t="s">
        <v>13</v>
      </c>
      <c r="E136" s="70" t="s">
        <v>104</v>
      </c>
      <c r="F136" s="108" t="s">
        <v>105</v>
      </c>
      <c r="N136" s="46">
        <v>0</v>
      </c>
      <c r="O136" s="91"/>
      <c r="P136" s="91"/>
      <c r="Q136" s="91"/>
      <c r="R136" s="91"/>
      <c r="S136" s="91"/>
      <c r="T136" s="91"/>
    </row>
    <row r="137" spans="3:20" outlineLevel="1">
      <c r="C137" s="94"/>
      <c r="D137" s="70"/>
      <c r="E137" s="70"/>
      <c r="F137" s="87"/>
      <c r="N137" s="109"/>
      <c r="O137" s="91"/>
      <c r="P137" s="91"/>
      <c r="Q137" s="91"/>
      <c r="R137" s="91"/>
      <c r="S137" s="91"/>
      <c r="T137" s="91"/>
    </row>
    <row r="138" spans="3:20" outlineLevel="1">
      <c r="C138" s="127" t="s">
        <v>158</v>
      </c>
      <c r="D138" s="114" t="s">
        <v>15</v>
      </c>
      <c r="E138" s="114" t="s">
        <v>104</v>
      </c>
      <c r="F138" s="115" t="s">
        <v>105</v>
      </c>
      <c r="N138" s="54">
        <f>SUM(N112:N136)</f>
        <v>19364</v>
      </c>
      <c r="O138" s="91"/>
      <c r="P138" s="91"/>
      <c r="Q138" s="91"/>
      <c r="R138" s="91"/>
      <c r="S138" s="91"/>
      <c r="T138" s="91"/>
    </row>
    <row r="139" spans="3:20" outlineLevel="1">
      <c r="C139" s="128"/>
      <c r="D139" s="118"/>
      <c r="E139" s="118"/>
      <c r="F139" s="160"/>
      <c r="N139" s="161"/>
      <c r="O139" s="91"/>
      <c r="P139" s="91"/>
      <c r="Q139" s="91"/>
      <c r="R139" s="91"/>
      <c r="S139" s="91"/>
      <c r="T139" s="91"/>
    </row>
    <row r="140" spans="3:20" outlineLevel="1">
      <c r="C140" s="80" t="s">
        <v>159</v>
      </c>
      <c r="D140" s="81" t="s">
        <v>8</v>
      </c>
      <c r="E140" s="81" t="s">
        <v>9</v>
      </c>
      <c r="F140" s="81" t="s">
        <v>10</v>
      </c>
      <c r="N140" s="82" t="str">
        <f>"CY"&amp;RIGHT(N$4,2)</f>
        <v>CY14</v>
      </c>
      <c r="O140" s="91"/>
      <c r="P140" s="91"/>
      <c r="Q140" s="91"/>
      <c r="R140" s="91"/>
      <c r="S140" s="91"/>
      <c r="T140" s="91"/>
    </row>
    <row r="141" spans="3:20" outlineLevel="1">
      <c r="C141" s="69"/>
      <c r="O141" s="91"/>
      <c r="P141" s="91"/>
      <c r="Q141" s="91"/>
      <c r="R141" s="91"/>
      <c r="S141" s="91"/>
      <c r="T141" s="91"/>
    </row>
    <row r="142" spans="3:20" outlineLevel="1">
      <c r="C142" s="94" t="s">
        <v>20</v>
      </c>
      <c r="D142" s="70" t="s">
        <v>13</v>
      </c>
      <c r="E142" s="70" t="s">
        <v>104</v>
      </c>
      <c r="F142" s="108" t="s">
        <v>105</v>
      </c>
      <c r="G142" s="159" t="s">
        <v>21</v>
      </c>
      <c r="N142" s="46">
        <v>25465</v>
      </c>
      <c r="O142" s="91"/>
      <c r="P142" s="91"/>
      <c r="Q142" s="91"/>
      <c r="R142" s="91"/>
      <c r="S142" s="91"/>
      <c r="T142" s="91"/>
    </row>
    <row r="143" spans="3:20" outlineLevel="1">
      <c r="C143" s="94" t="s">
        <v>22</v>
      </c>
      <c r="D143" s="70" t="s">
        <v>13</v>
      </c>
      <c r="E143" s="70" t="s">
        <v>104</v>
      </c>
      <c r="F143" s="108" t="s">
        <v>105</v>
      </c>
      <c r="G143" s="159" t="s">
        <v>23</v>
      </c>
      <c r="N143" s="46">
        <v>9798</v>
      </c>
      <c r="O143" s="91"/>
      <c r="P143" s="91"/>
      <c r="Q143" s="91"/>
      <c r="R143" s="91"/>
      <c r="S143" s="91"/>
      <c r="T143" s="91"/>
    </row>
    <row r="144" spans="3:20" outlineLevel="1">
      <c r="C144" s="94" t="s">
        <v>24</v>
      </c>
      <c r="D144" s="70" t="s">
        <v>13</v>
      </c>
      <c r="E144" s="70" t="s">
        <v>104</v>
      </c>
      <c r="F144" s="108" t="s">
        <v>105</v>
      </c>
      <c r="G144" s="159" t="s">
        <v>23</v>
      </c>
      <c r="N144" s="46">
        <v>1863</v>
      </c>
      <c r="O144" s="91"/>
      <c r="P144" s="91"/>
      <c r="Q144" s="91"/>
      <c r="R144" s="91"/>
      <c r="S144" s="91"/>
      <c r="T144" s="91"/>
    </row>
    <row r="145" spans="3:20" outlineLevel="1">
      <c r="C145" s="94" t="s">
        <v>25</v>
      </c>
      <c r="D145" s="70" t="s">
        <v>13</v>
      </c>
      <c r="E145" s="70" t="s">
        <v>104</v>
      </c>
      <c r="F145" s="108" t="s">
        <v>105</v>
      </c>
      <c r="G145" s="159" t="s">
        <v>21</v>
      </c>
      <c r="N145" s="46">
        <v>0</v>
      </c>
      <c r="O145" s="91"/>
      <c r="P145" s="91"/>
      <c r="Q145" s="91"/>
      <c r="R145" s="91"/>
      <c r="S145" s="91"/>
      <c r="T145" s="91"/>
    </row>
    <row r="146" spans="3:20" outlineLevel="1">
      <c r="C146" s="94" t="s">
        <v>26</v>
      </c>
      <c r="D146" s="70" t="s">
        <v>13</v>
      </c>
      <c r="E146" s="70" t="s">
        <v>104</v>
      </c>
      <c r="F146" s="108" t="s">
        <v>105</v>
      </c>
      <c r="G146" s="159" t="s">
        <v>21</v>
      </c>
      <c r="N146" s="46">
        <v>13</v>
      </c>
      <c r="O146" s="91"/>
      <c r="P146" s="91"/>
      <c r="Q146" s="91"/>
      <c r="R146" s="91"/>
      <c r="S146" s="91"/>
      <c r="T146" s="91"/>
    </row>
    <row r="147" spans="3:20" outlineLevel="1">
      <c r="C147" s="94" t="s">
        <v>27</v>
      </c>
      <c r="D147" s="70" t="s">
        <v>13</v>
      </c>
      <c r="E147" s="70" t="s">
        <v>104</v>
      </c>
      <c r="F147" s="108" t="s">
        <v>105</v>
      </c>
      <c r="G147" s="159" t="s">
        <v>21</v>
      </c>
      <c r="N147" s="46">
        <v>27</v>
      </c>
      <c r="O147" s="91"/>
      <c r="P147" s="91"/>
      <c r="Q147" s="91"/>
      <c r="R147" s="91"/>
      <c r="S147" s="91"/>
      <c r="T147" s="91"/>
    </row>
    <row r="148" spans="3:20" outlineLevel="1">
      <c r="C148" s="94" t="s">
        <v>28</v>
      </c>
      <c r="D148" s="70" t="s">
        <v>13</v>
      </c>
      <c r="E148" s="70" t="s">
        <v>104</v>
      </c>
      <c r="F148" s="108" t="s">
        <v>105</v>
      </c>
      <c r="G148" s="159" t="s">
        <v>21</v>
      </c>
      <c r="N148" s="46">
        <v>0</v>
      </c>
      <c r="O148" s="91"/>
      <c r="P148" s="91"/>
      <c r="Q148" s="91"/>
      <c r="R148" s="91"/>
      <c r="S148" s="91"/>
      <c r="T148" s="91"/>
    </row>
    <row r="149" spans="3:20" outlineLevel="1">
      <c r="C149" s="94" t="s">
        <v>29</v>
      </c>
      <c r="D149" s="70" t="s">
        <v>13</v>
      </c>
      <c r="E149" s="70" t="s">
        <v>104</v>
      </c>
      <c r="F149" s="108" t="s">
        <v>105</v>
      </c>
      <c r="G149" s="159" t="s">
        <v>21</v>
      </c>
      <c r="N149" s="46">
        <v>17</v>
      </c>
      <c r="O149" s="91"/>
      <c r="P149" s="91"/>
      <c r="Q149" s="91"/>
      <c r="R149" s="91"/>
      <c r="S149" s="91"/>
      <c r="T149" s="91"/>
    </row>
    <row r="150" spans="3:20" outlineLevel="1">
      <c r="C150" s="94" t="s">
        <v>30</v>
      </c>
      <c r="D150" s="70" t="s">
        <v>13</v>
      </c>
      <c r="E150" s="70" t="s">
        <v>104</v>
      </c>
      <c r="F150" s="108" t="s">
        <v>105</v>
      </c>
      <c r="G150" s="159" t="s">
        <v>21</v>
      </c>
      <c r="N150" s="46">
        <v>303</v>
      </c>
      <c r="O150" s="91"/>
      <c r="P150" s="91"/>
      <c r="Q150" s="91"/>
      <c r="R150" s="91"/>
      <c r="S150" s="91"/>
      <c r="T150" s="91"/>
    </row>
    <row r="151" spans="3:20" outlineLevel="1">
      <c r="C151" s="94" t="s">
        <v>31</v>
      </c>
      <c r="D151" s="70" t="s">
        <v>13</v>
      </c>
      <c r="E151" s="70" t="s">
        <v>104</v>
      </c>
      <c r="F151" s="108" t="s">
        <v>105</v>
      </c>
      <c r="G151" s="159" t="s">
        <v>23</v>
      </c>
      <c r="N151" s="46">
        <v>136</v>
      </c>
      <c r="O151" s="91"/>
      <c r="P151" s="91"/>
      <c r="Q151" s="91"/>
      <c r="R151" s="91"/>
      <c r="S151" s="91"/>
      <c r="T151" s="91"/>
    </row>
    <row r="152" spans="3:20" outlineLevel="1">
      <c r="C152" s="94" t="s">
        <v>32</v>
      </c>
      <c r="D152" s="70" t="s">
        <v>13</v>
      </c>
      <c r="E152" s="70" t="s">
        <v>104</v>
      </c>
      <c r="F152" s="108" t="s">
        <v>105</v>
      </c>
      <c r="G152" s="159" t="s">
        <v>23</v>
      </c>
      <c r="N152" s="46">
        <v>137</v>
      </c>
      <c r="O152" s="91"/>
      <c r="P152" s="91"/>
      <c r="Q152" s="91"/>
      <c r="R152" s="91"/>
      <c r="S152" s="91"/>
      <c r="T152" s="91"/>
    </row>
    <row r="153" spans="3:20" outlineLevel="1">
      <c r="C153" s="94" t="s">
        <v>33</v>
      </c>
      <c r="D153" s="70" t="s">
        <v>13</v>
      </c>
      <c r="E153" s="70" t="s">
        <v>104</v>
      </c>
      <c r="F153" s="108" t="s">
        <v>105</v>
      </c>
      <c r="G153" s="159" t="s">
        <v>21</v>
      </c>
      <c r="N153" s="46">
        <v>4</v>
      </c>
      <c r="O153" s="91"/>
      <c r="P153" s="91"/>
      <c r="Q153" s="91"/>
      <c r="R153" s="91"/>
      <c r="S153" s="91"/>
      <c r="T153" s="91"/>
    </row>
    <row r="154" spans="3:20" outlineLevel="1">
      <c r="C154" s="94" t="s">
        <v>34</v>
      </c>
      <c r="D154" s="70" t="s">
        <v>13</v>
      </c>
      <c r="E154" s="70" t="s">
        <v>104</v>
      </c>
      <c r="F154" s="108" t="s">
        <v>105</v>
      </c>
      <c r="G154" s="159" t="s">
        <v>21</v>
      </c>
      <c r="N154" s="46">
        <v>11</v>
      </c>
      <c r="O154" s="91"/>
      <c r="P154" s="91"/>
      <c r="Q154" s="91"/>
      <c r="R154" s="91"/>
      <c r="S154" s="91"/>
      <c r="T154" s="91"/>
    </row>
    <row r="155" spans="3:20" outlineLevel="1">
      <c r="C155" s="94" t="s">
        <v>35</v>
      </c>
      <c r="D155" s="70" t="s">
        <v>13</v>
      </c>
      <c r="E155" s="70" t="s">
        <v>104</v>
      </c>
      <c r="F155" s="108" t="s">
        <v>105</v>
      </c>
      <c r="G155" s="159" t="s">
        <v>21</v>
      </c>
      <c r="N155" s="46">
        <v>523</v>
      </c>
      <c r="O155" s="91"/>
      <c r="P155" s="91"/>
      <c r="Q155" s="91"/>
      <c r="R155" s="91"/>
      <c r="S155" s="91"/>
      <c r="T155" s="91"/>
    </row>
    <row r="156" spans="3:20" outlineLevel="1">
      <c r="C156" s="94" t="s">
        <v>36</v>
      </c>
      <c r="D156" s="70" t="s">
        <v>13</v>
      </c>
      <c r="E156" s="70" t="s">
        <v>104</v>
      </c>
      <c r="F156" s="108" t="s">
        <v>105</v>
      </c>
      <c r="G156" s="159" t="s">
        <v>23</v>
      </c>
      <c r="N156" s="46">
        <v>32</v>
      </c>
      <c r="O156" s="91"/>
      <c r="P156" s="91"/>
      <c r="Q156" s="91"/>
      <c r="R156" s="91"/>
      <c r="S156" s="91"/>
      <c r="T156" s="91"/>
    </row>
    <row r="157" spans="3:20" outlineLevel="1">
      <c r="C157" s="94" t="s">
        <v>37</v>
      </c>
      <c r="D157" s="70" t="s">
        <v>13</v>
      </c>
      <c r="E157" s="70" t="s">
        <v>104</v>
      </c>
      <c r="F157" s="108" t="s">
        <v>105</v>
      </c>
      <c r="G157" s="159" t="s">
        <v>21</v>
      </c>
      <c r="N157" s="46">
        <v>11</v>
      </c>
      <c r="O157" s="91"/>
      <c r="P157" s="91"/>
      <c r="Q157" s="91"/>
      <c r="R157" s="91"/>
      <c r="S157" s="91"/>
      <c r="T157" s="91"/>
    </row>
    <row r="158" spans="3:20" outlineLevel="1">
      <c r="C158" s="94" t="s">
        <v>38</v>
      </c>
      <c r="D158" s="70" t="s">
        <v>13</v>
      </c>
      <c r="E158" s="70" t="s">
        <v>104</v>
      </c>
      <c r="F158" s="108" t="s">
        <v>105</v>
      </c>
      <c r="G158" s="159" t="s">
        <v>23</v>
      </c>
      <c r="N158" s="46">
        <v>8</v>
      </c>
      <c r="O158" s="91"/>
      <c r="P158" s="91"/>
      <c r="Q158" s="91"/>
      <c r="R158" s="91"/>
      <c r="S158" s="91"/>
      <c r="T158" s="91"/>
    </row>
    <row r="159" spans="3:20" outlineLevel="1">
      <c r="C159" s="94" t="s">
        <v>39</v>
      </c>
      <c r="D159" s="70" t="s">
        <v>13</v>
      </c>
      <c r="E159" s="70" t="s">
        <v>104</v>
      </c>
      <c r="F159" s="108" t="s">
        <v>105</v>
      </c>
      <c r="G159" s="159" t="s">
        <v>23</v>
      </c>
      <c r="N159" s="46">
        <v>38</v>
      </c>
      <c r="O159" s="91"/>
      <c r="P159" s="91"/>
      <c r="Q159" s="91"/>
      <c r="R159" s="91"/>
      <c r="S159" s="91"/>
      <c r="T159" s="91"/>
    </row>
    <row r="160" spans="3:20" outlineLevel="1">
      <c r="C160" s="94" t="s">
        <v>40</v>
      </c>
      <c r="D160" s="70" t="s">
        <v>13</v>
      </c>
      <c r="E160" s="70" t="s">
        <v>104</v>
      </c>
      <c r="F160" s="108" t="s">
        <v>105</v>
      </c>
      <c r="G160" s="159" t="s">
        <v>21</v>
      </c>
      <c r="N160" s="46">
        <v>0</v>
      </c>
      <c r="O160" s="91"/>
      <c r="P160" s="91"/>
      <c r="Q160" s="91"/>
      <c r="R160" s="91"/>
      <c r="S160" s="91"/>
      <c r="T160" s="91"/>
    </row>
    <row r="161" spans="1:20" outlineLevel="1">
      <c r="C161" s="94" t="s">
        <v>41</v>
      </c>
      <c r="D161" s="70" t="s">
        <v>13</v>
      </c>
      <c r="E161" s="70" t="s">
        <v>104</v>
      </c>
      <c r="F161" s="108" t="s">
        <v>105</v>
      </c>
      <c r="G161" s="159" t="s">
        <v>23</v>
      </c>
      <c r="N161" s="46">
        <v>1</v>
      </c>
      <c r="O161" s="91"/>
      <c r="P161" s="91"/>
      <c r="Q161" s="91"/>
      <c r="R161" s="91"/>
      <c r="S161" s="91"/>
      <c r="T161" s="91"/>
    </row>
    <row r="162" spans="1:20" outlineLevel="1">
      <c r="C162" s="94" t="s">
        <v>42</v>
      </c>
      <c r="D162" s="70" t="s">
        <v>13</v>
      </c>
      <c r="E162" s="70" t="s">
        <v>104</v>
      </c>
      <c r="F162" s="108" t="s">
        <v>105</v>
      </c>
      <c r="G162" s="159" t="s">
        <v>23</v>
      </c>
      <c r="N162" s="46">
        <v>0</v>
      </c>
      <c r="O162" s="91"/>
      <c r="P162" s="91"/>
      <c r="Q162" s="91"/>
      <c r="R162" s="91"/>
      <c r="S162" s="91"/>
      <c r="T162" s="91"/>
    </row>
    <row r="163" spans="1:20" outlineLevel="1">
      <c r="C163" s="94" t="s">
        <v>43</v>
      </c>
      <c r="D163" s="70" t="s">
        <v>13</v>
      </c>
      <c r="E163" s="70" t="s">
        <v>104</v>
      </c>
      <c r="F163" s="108" t="s">
        <v>105</v>
      </c>
      <c r="G163" s="159" t="s">
        <v>21</v>
      </c>
      <c r="N163" s="46">
        <v>0</v>
      </c>
      <c r="O163" s="91"/>
      <c r="P163" s="91"/>
      <c r="Q163" s="91"/>
      <c r="R163" s="91"/>
      <c r="S163" s="91"/>
      <c r="T163" s="91"/>
    </row>
    <row r="164" spans="1:20" outlineLevel="1">
      <c r="C164" s="94" t="s">
        <v>44</v>
      </c>
      <c r="D164" s="70" t="s">
        <v>13</v>
      </c>
      <c r="E164" s="70" t="s">
        <v>104</v>
      </c>
      <c r="F164" s="108" t="s">
        <v>105</v>
      </c>
      <c r="N164" s="46">
        <v>0</v>
      </c>
      <c r="O164" s="91"/>
      <c r="P164" s="91"/>
      <c r="Q164" s="91"/>
      <c r="R164" s="91"/>
      <c r="S164" s="91"/>
      <c r="T164" s="91"/>
    </row>
    <row r="165" spans="1:20" outlineLevel="1">
      <c r="C165" s="94" t="s">
        <v>44</v>
      </c>
      <c r="D165" s="70" t="s">
        <v>13</v>
      </c>
      <c r="E165" s="70" t="s">
        <v>104</v>
      </c>
      <c r="F165" s="108" t="s">
        <v>105</v>
      </c>
      <c r="N165" s="46">
        <v>0</v>
      </c>
      <c r="O165" s="91"/>
      <c r="P165" s="91"/>
      <c r="Q165" s="91"/>
      <c r="R165" s="91"/>
      <c r="S165" s="91"/>
      <c r="T165" s="91"/>
    </row>
    <row r="166" spans="1:20" outlineLevel="1">
      <c r="C166" s="94" t="s">
        <v>44</v>
      </c>
      <c r="D166" s="70" t="s">
        <v>13</v>
      </c>
      <c r="E166" s="70" t="s">
        <v>104</v>
      </c>
      <c r="F166" s="108" t="s">
        <v>105</v>
      </c>
      <c r="N166" s="46">
        <v>0</v>
      </c>
      <c r="O166" s="91"/>
      <c r="P166" s="91"/>
      <c r="Q166" s="91"/>
      <c r="R166" s="91"/>
      <c r="S166" s="91"/>
      <c r="T166" s="91"/>
    </row>
    <row r="167" spans="1:20" outlineLevel="1">
      <c r="C167" s="94"/>
      <c r="D167" s="70"/>
      <c r="E167" s="70"/>
      <c r="F167" s="87"/>
      <c r="O167" s="91"/>
      <c r="P167" s="91"/>
      <c r="Q167" s="91"/>
      <c r="R167" s="91"/>
      <c r="S167" s="91"/>
      <c r="T167" s="91"/>
    </row>
    <row r="168" spans="1:20" outlineLevel="1">
      <c r="C168" s="127" t="s">
        <v>160</v>
      </c>
      <c r="D168" s="114" t="s">
        <v>15</v>
      </c>
      <c r="E168" s="114" t="s">
        <v>104</v>
      </c>
      <c r="F168" s="115" t="s">
        <v>105</v>
      </c>
      <c r="N168" s="54">
        <f>SUM(N142:N166)</f>
        <v>38387</v>
      </c>
      <c r="O168" s="91"/>
      <c r="P168" s="91"/>
      <c r="Q168" s="91"/>
      <c r="R168" s="91"/>
      <c r="S168" s="91"/>
      <c r="T168" s="91"/>
    </row>
    <row r="169" spans="1:20" outlineLevel="1">
      <c r="O169" s="91"/>
      <c r="P169" s="91"/>
      <c r="Q169" s="91"/>
      <c r="R169" s="91"/>
      <c r="S169" s="91"/>
      <c r="T169" s="91"/>
    </row>
    <row r="170" spans="1:20" outlineLevel="1">
      <c r="C170" s="127" t="s">
        <v>132</v>
      </c>
      <c r="D170" s="114" t="s">
        <v>15</v>
      </c>
      <c r="E170" s="114" t="s">
        <v>104</v>
      </c>
      <c r="F170" s="115" t="s">
        <v>105</v>
      </c>
      <c r="N170" s="54">
        <f>N138+N168</f>
        <v>57751</v>
      </c>
      <c r="O170" s="91"/>
      <c r="P170" s="91"/>
      <c r="Q170" s="91"/>
      <c r="R170" s="91"/>
      <c r="S170" s="91"/>
      <c r="T170" s="91"/>
    </row>
    <row r="171" spans="1:20" outlineLevel="1">
      <c r="O171" s="91"/>
      <c r="P171" s="91"/>
      <c r="Q171" s="91"/>
      <c r="R171" s="91"/>
      <c r="S171" s="91"/>
      <c r="T171" s="91"/>
    </row>
    <row r="172" spans="1:20" outlineLevel="1">
      <c r="A172" s="155" t="str">
        <f>N172</f>
        <v>Ok</v>
      </c>
      <c r="C172" s="162" t="s">
        <v>161</v>
      </c>
      <c r="D172" s="70" t="s">
        <v>15</v>
      </c>
      <c r="E172" s="70" t="s">
        <v>85</v>
      </c>
      <c r="F172" s="108" t="s">
        <v>105</v>
      </c>
      <c r="N172" s="155" t="s">
        <v>263</v>
      </c>
      <c r="O172" s="91"/>
      <c r="P172" s="91"/>
      <c r="Q172" s="91"/>
      <c r="R172" s="91"/>
      <c r="S172" s="91"/>
      <c r="T172" s="91"/>
    </row>
    <row r="173" spans="1:20" outlineLevel="1">
      <c r="O173" s="91"/>
      <c r="P173" s="91"/>
      <c r="Q173" s="91"/>
      <c r="R173" s="91"/>
      <c r="S173" s="91"/>
      <c r="T173" s="91"/>
    </row>
    <row r="174" spans="1:20" outlineLevel="1">
      <c r="C174" s="139" t="s">
        <v>162</v>
      </c>
      <c r="D174" s="81" t="s">
        <v>8</v>
      </c>
      <c r="E174" s="81" t="s">
        <v>9</v>
      </c>
      <c r="F174" s="81" t="s">
        <v>10</v>
      </c>
      <c r="N174" s="82" t="str">
        <f>"CY"&amp;RIGHT(N$4,2)</f>
        <v>CY14</v>
      </c>
      <c r="O174" s="91"/>
      <c r="P174" s="91"/>
      <c r="Q174" s="91"/>
      <c r="R174" s="91"/>
      <c r="S174" s="91"/>
      <c r="T174" s="91"/>
    </row>
    <row r="175" spans="1:20" outlineLevel="1">
      <c r="C175" s="85"/>
      <c r="O175" s="91"/>
      <c r="P175" s="91"/>
      <c r="Q175" s="91"/>
      <c r="R175" s="91"/>
      <c r="S175" s="91"/>
      <c r="T175" s="91"/>
    </row>
    <row r="176" spans="1:20" outlineLevel="1">
      <c r="C176" s="94" t="s">
        <v>46</v>
      </c>
      <c r="D176" s="70" t="s">
        <v>13</v>
      </c>
      <c r="E176" s="70" t="s">
        <v>104</v>
      </c>
      <c r="F176" s="108" t="s">
        <v>105</v>
      </c>
      <c r="G176" s="159" t="s">
        <v>21</v>
      </c>
      <c r="N176" s="46">
        <v>4442</v>
      </c>
      <c r="O176" s="91"/>
      <c r="P176" s="91"/>
      <c r="Q176" s="91"/>
      <c r="R176" s="91"/>
      <c r="S176" s="91"/>
      <c r="T176" s="91"/>
    </row>
    <row r="177" spans="3:20" outlineLevel="1">
      <c r="C177" s="94" t="s">
        <v>48</v>
      </c>
      <c r="D177" s="70" t="s">
        <v>13</v>
      </c>
      <c r="E177" s="70" t="s">
        <v>104</v>
      </c>
      <c r="F177" s="108" t="s">
        <v>105</v>
      </c>
      <c r="G177" s="159" t="s">
        <v>21</v>
      </c>
      <c r="N177" s="46">
        <v>52</v>
      </c>
      <c r="O177" s="91"/>
      <c r="P177" s="91"/>
      <c r="Q177" s="91"/>
      <c r="R177" s="91"/>
      <c r="S177" s="91"/>
      <c r="T177" s="91"/>
    </row>
    <row r="178" spans="3:20" outlineLevel="1">
      <c r="C178" s="94" t="s">
        <v>49</v>
      </c>
      <c r="D178" s="70" t="s">
        <v>13</v>
      </c>
      <c r="E178" s="70" t="s">
        <v>104</v>
      </c>
      <c r="F178" s="108" t="s">
        <v>105</v>
      </c>
      <c r="G178" s="159" t="s">
        <v>21</v>
      </c>
      <c r="N178" s="46">
        <v>0</v>
      </c>
      <c r="O178" s="91"/>
      <c r="P178" s="91"/>
      <c r="Q178" s="91"/>
      <c r="R178" s="91"/>
      <c r="S178" s="91"/>
      <c r="T178" s="91"/>
    </row>
    <row r="179" spans="3:20" outlineLevel="1">
      <c r="C179" s="94" t="s">
        <v>50</v>
      </c>
      <c r="D179" s="70" t="s">
        <v>13</v>
      </c>
      <c r="E179" s="70" t="s">
        <v>104</v>
      </c>
      <c r="F179" s="108" t="s">
        <v>105</v>
      </c>
      <c r="G179" s="159" t="s">
        <v>23</v>
      </c>
      <c r="N179" s="46">
        <v>1</v>
      </c>
      <c r="O179" s="91"/>
      <c r="P179" s="91"/>
      <c r="Q179" s="91"/>
      <c r="R179" s="91"/>
      <c r="S179" s="91"/>
      <c r="T179" s="91"/>
    </row>
    <row r="180" spans="3:20" outlineLevel="1">
      <c r="C180" s="94" t="s">
        <v>51</v>
      </c>
      <c r="D180" s="70" t="s">
        <v>13</v>
      </c>
      <c r="E180" s="70" t="s">
        <v>104</v>
      </c>
      <c r="F180" s="108" t="s">
        <v>105</v>
      </c>
      <c r="G180" s="159" t="s">
        <v>21</v>
      </c>
      <c r="N180" s="46">
        <v>59</v>
      </c>
      <c r="O180" s="91"/>
      <c r="P180" s="91"/>
      <c r="Q180" s="91"/>
      <c r="R180" s="91"/>
      <c r="S180" s="91"/>
      <c r="T180" s="91"/>
    </row>
    <row r="181" spans="3:20" outlineLevel="1">
      <c r="C181" s="94"/>
      <c r="D181" s="70"/>
      <c r="E181" s="70"/>
      <c r="F181" s="87"/>
      <c r="N181" s="109"/>
      <c r="O181" s="91"/>
      <c r="P181" s="91"/>
      <c r="Q181" s="91"/>
      <c r="R181" s="91"/>
      <c r="S181" s="91"/>
      <c r="T181" s="91"/>
    </row>
    <row r="182" spans="3:20" outlineLevel="1">
      <c r="C182" s="127" t="s">
        <v>163</v>
      </c>
      <c r="D182" s="114" t="s">
        <v>15</v>
      </c>
      <c r="E182" s="114" t="s">
        <v>104</v>
      </c>
      <c r="F182" s="115" t="s">
        <v>105</v>
      </c>
      <c r="N182" s="54">
        <f>SUM(N176:N180)</f>
        <v>4554</v>
      </c>
      <c r="O182" s="91"/>
      <c r="P182" s="91"/>
      <c r="Q182" s="91"/>
      <c r="R182" s="91"/>
      <c r="S182" s="91"/>
      <c r="T182" s="91"/>
    </row>
    <row r="183" spans="3:20" outlineLevel="1">
      <c r="O183" s="91"/>
      <c r="P183" s="91"/>
      <c r="Q183" s="91"/>
      <c r="R183" s="91"/>
      <c r="S183" s="91"/>
      <c r="T183" s="91"/>
    </row>
    <row r="184" spans="3:20" outlineLevel="1">
      <c r="C184" s="139" t="s">
        <v>164</v>
      </c>
      <c r="D184" s="81" t="s">
        <v>8</v>
      </c>
      <c r="E184" s="81" t="s">
        <v>9</v>
      </c>
      <c r="F184" s="81" t="s">
        <v>10</v>
      </c>
      <c r="N184" s="82" t="str">
        <f>"CY"&amp;RIGHT(N$4,2)</f>
        <v>CY14</v>
      </c>
      <c r="O184" s="91"/>
      <c r="P184" s="91"/>
      <c r="Q184" s="91"/>
      <c r="R184" s="91"/>
      <c r="S184" s="91"/>
      <c r="T184" s="91"/>
    </row>
    <row r="185" spans="3:20" outlineLevel="1">
      <c r="C185" s="85"/>
      <c r="O185" s="91"/>
      <c r="P185" s="91"/>
      <c r="Q185" s="91"/>
      <c r="R185" s="91"/>
      <c r="S185" s="91"/>
      <c r="T185" s="91"/>
    </row>
    <row r="186" spans="3:20" outlineLevel="1">
      <c r="C186" s="94" t="s">
        <v>46</v>
      </c>
      <c r="D186" s="70" t="s">
        <v>13</v>
      </c>
      <c r="E186" s="70" t="s">
        <v>104</v>
      </c>
      <c r="F186" s="108" t="s">
        <v>105</v>
      </c>
      <c r="G186" s="159" t="s">
        <v>21</v>
      </c>
      <c r="N186" s="46">
        <v>8094</v>
      </c>
      <c r="O186" s="91"/>
      <c r="P186" s="91"/>
      <c r="Q186" s="91"/>
      <c r="R186" s="91"/>
      <c r="S186" s="91"/>
      <c r="T186" s="91"/>
    </row>
    <row r="187" spans="3:20" outlineLevel="1">
      <c r="C187" s="94" t="s">
        <v>48</v>
      </c>
      <c r="D187" s="70" t="s">
        <v>13</v>
      </c>
      <c r="E187" s="70" t="s">
        <v>104</v>
      </c>
      <c r="F187" s="108" t="s">
        <v>105</v>
      </c>
      <c r="G187" s="159" t="s">
        <v>21</v>
      </c>
      <c r="N187" s="46">
        <v>280</v>
      </c>
      <c r="O187" s="91"/>
      <c r="P187" s="91"/>
      <c r="Q187" s="91"/>
      <c r="R187" s="91"/>
      <c r="S187" s="91"/>
      <c r="T187" s="91"/>
    </row>
    <row r="188" spans="3:20" outlineLevel="1">
      <c r="C188" s="94" t="s">
        <v>49</v>
      </c>
      <c r="D188" s="70" t="s">
        <v>13</v>
      </c>
      <c r="E188" s="70" t="s">
        <v>104</v>
      </c>
      <c r="F188" s="108" t="s">
        <v>105</v>
      </c>
      <c r="G188" s="159" t="s">
        <v>21</v>
      </c>
      <c r="N188" s="46">
        <v>0</v>
      </c>
      <c r="O188" s="91"/>
      <c r="P188" s="91"/>
      <c r="Q188" s="91"/>
      <c r="R188" s="91"/>
      <c r="S188" s="91"/>
      <c r="T188" s="91"/>
    </row>
    <row r="189" spans="3:20" outlineLevel="1">
      <c r="C189" s="94" t="s">
        <v>50</v>
      </c>
      <c r="D189" s="70" t="s">
        <v>13</v>
      </c>
      <c r="E189" s="70" t="s">
        <v>104</v>
      </c>
      <c r="F189" s="108" t="s">
        <v>105</v>
      </c>
      <c r="G189" s="159" t="s">
        <v>23</v>
      </c>
      <c r="N189" s="46">
        <v>7</v>
      </c>
      <c r="O189" s="91"/>
      <c r="P189" s="91"/>
      <c r="Q189" s="91"/>
      <c r="R189" s="91"/>
      <c r="S189" s="91"/>
      <c r="T189" s="91"/>
    </row>
    <row r="190" spans="3:20" outlineLevel="1">
      <c r="C190" s="94" t="s">
        <v>51</v>
      </c>
      <c r="D190" s="70" t="s">
        <v>13</v>
      </c>
      <c r="E190" s="70" t="s">
        <v>104</v>
      </c>
      <c r="F190" s="108" t="s">
        <v>105</v>
      </c>
      <c r="G190" s="159" t="s">
        <v>21</v>
      </c>
      <c r="N190" s="46">
        <v>9</v>
      </c>
      <c r="O190" s="91"/>
      <c r="P190" s="91"/>
      <c r="Q190" s="91"/>
      <c r="R190" s="91"/>
      <c r="S190" s="91"/>
      <c r="T190" s="91"/>
    </row>
    <row r="191" spans="3:20" outlineLevel="1">
      <c r="C191" s="94"/>
      <c r="D191" s="70"/>
      <c r="E191" s="70"/>
      <c r="F191" s="87"/>
      <c r="N191" s="109"/>
      <c r="O191" s="91"/>
      <c r="P191" s="91"/>
      <c r="Q191" s="91"/>
      <c r="R191" s="91"/>
      <c r="S191" s="91"/>
      <c r="T191" s="91"/>
    </row>
    <row r="192" spans="3:20" outlineLevel="1">
      <c r="C192" s="127" t="s">
        <v>165</v>
      </c>
      <c r="D192" s="114" t="s">
        <v>15</v>
      </c>
      <c r="E192" s="114" t="s">
        <v>104</v>
      </c>
      <c r="F192" s="115" t="s">
        <v>105</v>
      </c>
      <c r="N192" s="54">
        <f>SUM(N186:N190)</f>
        <v>8390</v>
      </c>
      <c r="O192" s="91"/>
      <c r="P192" s="91"/>
      <c r="Q192" s="91"/>
      <c r="R192" s="91"/>
      <c r="S192" s="91"/>
      <c r="T192" s="91"/>
    </row>
    <row r="193" spans="1:20" outlineLevel="1">
      <c r="O193" s="91"/>
      <c r="P193" s="91"/>
      <c r="Q193" s="91"/>
      <c r="R193" s="91"/>
      <c r="S193" s="91"/>
      <c r="T193" s="91"/>
    </row>
    <row r="194" spans="1:20" outlineLevel="1">
      <c r="C194" s="127" t="s">
        <v>132</v>
      </c>
      <c r="D194" s="114" t="s">
        <v>15</v>
      </c>
      <c r="E194" s="114" t="s">
        <v>104</v>
      </c>
      <c r="F194" s="115" t="s">
        <v>105</v>
      </c>
      <c r="N194" s="54">
        <f>N182+N192</f>
        <v>12944</v>
      </c>
      <c r="O194" s="91"/>
      <c r="P194" s="91"/>
      <c r="Q194" s="91"/>
      <c r="R194" s="91"/>
      <c r="S194" s="91"/>
      <c r="T194" s="91"/>
    </row>
    <row r="195" spans="1:20" outlineLevel="1">
      <c r="O195" s="91"/>
      <c r="P195" s="91"/>
      <c r="Q195" s="91"/>
      <c r="R195" s="91"/>
      <c r="S195" s="91"/>
      <c r="T195" s="91"/>
    </row>
    <row r="196" spans="1:20" outlineLevel="1">
      <c r="A196" s="155" t="str">
        <f>N196</f>
        <v>Ok</v>
      </c>
      <c r="C196" s="162" t="s">
        <v>161</v>
      </c>
      <c r="D196" s="70" t="s">
        <v>15</v>
      </c>
      <c r="E196" s="70" t="s">
        <v>85</v>
      </c>
      <c r="F196" s="108" t="s">
        <v>105</v>
      </c>
      <c r="N196" s="155" t="s">
        <v>263</v>
      </c>
      <c r="O196" s="91"/>
      <c r="P196" s="91"/>
      <c r="Q196" s="91"/>
      <c r="R196" s="91"/>
      <c r="S196" s="91"/>
      <c r="T196" s="91"/>
    </row>
    <row r="197" spans="1:20" outlineLevel="1">
      <c r="A197" s="157"/>
      <c r="C197" s="162"/>
      <c r="D197" s="70"/>
      <c r="E197" s="70"/>
      <c r="F197" s="87"/>
      <c r="N197" s="157"/>
      <c r="O197" s="91"/>
      <c r="P197" s="91"/>
      <c r="Q197" s="91"/>
      <c r="R197" s="91"/>
      <c r="S197" s="91"/>
      <c r="T197" s="91"/>
    </row>
    <row r="198" spans="1:20" outlineLevel="1">
      <c r="A198" s="157"/>
      <c r="C198" s="163" t="s">
        <v>166</v>
      </c>
      <c r="D198" s="164"/>
      <c r="E198" s="164"/>
      <c r="F198" s="164"/>
      <c r="G198" s="164"/>
      <c r="H198" s="164"/>
      <c r="I198" s="164"/>
      <c r="J198" s="165"/>
      <c r="K198" s="165"/>
      <c r="L198" s="165"/>
      <c r="M198" s="165"/>
      <c r="N198" s="82" t="str">
        <f>"CY"&amp;RIGHT(N$4,2)</f>
        <v>CY14</v>
      </c>
      <c r="O198" s="91"/>
      <c r="P198" s="91"/>
      <c r="Q198" s="91"/>
      <c r="R198" s="91"/>
      <c r="S198" s="91"/>
      <c r="T198" s="91"/>
    </row>
    <row r="199" spans="1:20" outlineLevel="1">
      <c r="A199" s="157"/>
      <c r="C199" s="163"/>
      <c r="D199" s="164"/>
      <c r="E199" s="164"/>
      <c r="F199" s="164"/>
      <c r="G199" s="164"/>
      <c r="H199" s="164"/>
      <c r="I199" s="164"/>
      <c r="J199" s="165"/>
      <c r="K199" s="165"/>
      <c r="L199" s="165"/>
      <c r="M199" s="165"/>
      <c r="N199" s="165"/>
      <c r="O199" s="91"/>
      <c r="P199" s="91"/>
      <c r="Q199" s="91"/>
      <c r="R199" s="91"/>
      <c r="S199" s="91"/>
      <c r="T199" s="91"/>
    </row>
    <row r="200" spans="1:20" outlineLevel="1">
      <c r="A200" s="157"/>
      <c r="C200" s="148" t="s">
        <v>167</v>
      </c>
      <c r="D200" s="143" t="s">
        <v>13</v>
      </c>
      <c r="E200" s="164" t="s">
        <v>104</v>
      </c>
      <c r="F200" s="108" t="s">
        <v>105</v>
      </c>
      <c r="G200" s="164"/>
      <c r="H200" s="164"/>
      <c r="I200" s="164"/>
      <c r="J200" s="166"/>
      <c r="K200" s="165"/>
      <c r="L200" s="165"/>
      <c r="M200" s="165"/>
      <c r="N200" s="167">
        <v>5016</v>
      </c>
      <c r="O200" s="91"/>
      <c r="P200" s="91"/>
      <c r="Q200" s="91"/>
      <c r="R200" s="91"/>
      <c r="S200" s="91"/>
      <c r="T200" s="91"/>
    </row>
    <row r="201" spans="1:20" outlineLevel="1">
      <c r="A201" s="157"/>
      <c r="C201" s="148" t="s">
        <v>168</v>
      </c>
      <c r="D201" s="143" t="s">
        <v>13</v>
      </c>
      <c r="E201" s="164" t="s">
        <v>104</v>
      </c>
      <c r="F201" s="108" t="s">
        <v>105</v>
      </c>
      <c r="G201" s="164"/>
      <c r="H201" s="164"/>
      <c r="I201" s="164"/>
      <c r="J201" s="166"/>
      <c r="K201" s="165"/>
      <c r="L201" s="165"/>
      <c r="M201" s="165"/>
      <c r="N201" s="167">
        <v>18072</v>
      </c>
      <c r="O201" s="91"/>
      <c r="P201" s="91"/>
      <c r="Q201" s="91"/>
      <c r="R201" s="91"/>
      <c r="S201" s="91"/>
      <c r="T201" s="91"/>
    </row>
    <row r="202" spans="1:20" outlineLevel="1">
      <c r="A202" s="157"/>
      <c r="C202" s="148"/>
      <c r="D202" s="166"/>
      <c r="E202" s="164"/>
      <c r="F202" s="164"/>
      <c r="G202" s="164"/>
      <c r="H202" s="164"/>
      <c r="I202" s="164"/>
      <c r="J202" s="166"/>
      <c r="K202" s="165"/>
      <c r="L202" s="165"/>
      <c r="M202" s="165"/>
      <c r="N202" s="168"/>
      <c r="O202" s="91"/>
      <c r="P202" s="91"/>
      <c r="Q202" s="91"/>
      <c r="R202" s="91"/>
      <c r="S202" s="91"/>
      <c r="T202" s="91"/>
    </row>
    <row r="203" spans="1:20" outlineLevel="1">
      <c r="A203" s="157"/>
      <c r="C203" s="169" t="s">
        <v>169</v>
      </c>
      <c r="D203" s="114" t="s">
        <v>15</v>
      </c>
      <c r="E203" s="170" t="s">
        <v>104</v>
      </c>
      <c r="F203" s="115" t="s">
        <v>105</v>
      </c>
      <c r="G203" s="164"/>
      <c r="H203" s="164"/>
      <c r="I203" s="164"/>
      <c r="J203" s="166"/>
      <c r="K203" s="165"/>
      <c r="L203" s="165"/>
      <c r="M203" s="165"/>
      <c r="N203" s="171">
        <v>23088</v>
      </c>
      <c r="O203" s="91"/>
      <c r="P203" s="91"/>
      <c r="Q203" s="91"/>
      <c r="R203" s="91"/>
      <c r="S203" s="91"/>
      <c r="T203" s="91"/>
    </row>
    <row r="205" spans="1:20" s="22" customFormat="1" ht="12">
      <c r="B205" s="19" t="s">
        <v>75</v>
      </c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P205" s="20"/>
      <c r="Q205" s="20"/>
      <c r="R205" s="20"/>
      <c r="S205" s="20"/>
      <c r="T205" s="20"/>
    </row>
  </sheetData>
  <mergeCells count="2">
    <mergeCell ref="I3:M3"/>
    <mergeCell ref="O3:T3"/>
  </mergeCells>
  <conditionalFormatting sqref="N94">
    <cfRule type="cellIs" dxfId="143" priority="21" operator="equal">
      <formula>"Check"</formula>
    </cfRule>
    <cfRule type="cellIs" dxfId="142" priority="22" operator="equal">
      <formula>"Ok"</formula>
    </cfRule>
  </conditionalFormatting>
  <conditionalFormatting sqref="A94">
    <cfRule type="cellIs" dxfId="141" priority="13" operator="equal">
      <formula>"Check"</formula>
    </cfRule>
    <cfRule type="cellIs" dxfId="140" priority="14" operator="equal">
      <formula>"Ok"</formula>
    </cfRule>
  </conditionalFormatting>
  <conditionalFormatting sqref="N172">
    <cfRule type="cellIs" dxfId="139" priority="19" operator="equal">
      <formula>"Check"</formula>
    </cfRule>
    <cfRule type="cellIs" dxfId="138" priority="20" operator="equal">
      <formula>"Ok"</formula>
    </cfRule>
  </conditionalFormatting>
  <conditionalFormatting sqref="N196:N197">
    <cfRule type="cellIs" dxfId="137" priority="17" operator="equal">
      <formula>"Check"</formula>
    </cfRule>
    <cfRule type="cellIs" dxfId="136" priority="18" operator="equal">
      <formula>"Ok"</formula>
    </cfRule>
  </conditionalFormatting>
  <conditionalFormatting sqref="A172 A196:A203">
    <cfRule type="cellIs" dxfId="135" priority="15" operator="equal">
      <formula>"Check"</formula>
    </cfRule>
    <cfRule type="cellIs" dxfId="134" priority="16" operator="equal">
      <formula>"Ok"</formula>
    </cfRule>
  </conditionalFormatting>
  <conditionalFormatting sqref="N101:N102">
    <cfRule type="cellIs" dxfId="133" priority="11" operator="equal">
      <formula>"Check"</formula>
    </cfRule>
    <cfRule type="cellIs" dxfId="132" priority="12" operator="equal">
      <formula>"Ok"</formula>
    </cfRule>
  </conditionalFormatting>
  <conditionalFormatting sqref="N108">
    <cfRule type="cellIs" dxfId="131" priority="9" operator="equal">
      <formula>"Check"</formula>
    </cfRule>
    <cfRule type="cellIs" dxfId="130" priority="10" operator="equal">
      <formula>"Ok"</formula>
    </cfRule>
  </conditionalFormatting>
  <conditionalFormatting sqref="A101">
    <cfRule type="cellIs" dxfId="129" priority="7" operator="equal">
      <formula>"Check"</formula>
    </cfRule>
    <cfRule type="cellIs" dxfId="128" priority="8" operator="equal">
      <formula>"Ok"</formula>
    </cfRule>
  </conditionalFormatting>
  <conditionalFormatting sqref="A108">
    <cfRule type="cellIs" dxfId="127" priority="5" operator="equal">
      <formula>"Check"</formula>
    </cfRule>
    <cfRule type="cellIs" dxfId="126" priority="6" operator="equal">
      <formula>"Ok"</formula>
    </cfRule>
  </conditionalFormatting>
  <conditionalFormatting sqref="F2">
    <cfRule type="cellIs" dxfId="125" priority="3" operator="equal">
      <formula>"Check"</formula>
    </cfRule>
    <cfRule type="cellIs" dxfId="124" priority="4" operator="equal">
      <formula>"Ok"</formula>
    </cfRule>
  </conditionalFormatting>
  <conditionalFormatting sqref="F1">
    <cfRule type="cellIs" dxfId="123" priority="1" operator="equal">
      <formula>"Check"</formula>
    </cfRule>
    <cfRule type="cellIs" dxfId="122" priority="2" operator="equal">
      <formula>"Ok"</formula>
    </cfRule>
  </conditionalFormatting>
  <dataValidations count="2">
    <dataValidation type="list" allowBlank="1" showInputMessage="1" showErrorMessage="1" sqref="F14:F22 F203 F25:F32 F38:F45 F186:F190 F62:F65 F80:F84 F88:F92 F98:F99 F101 F105:F106 F112:F136 F108 F138 F168 F170 F142:F166 F172 F182 F192 F194 F196 F200:F201 F49:F56 F176:F180 F69:F72">
      <formula1>"Real 2010,Real 2011,Real 2012,Real 2013,Real 2014,Real 2015,Nominal,n.m."</formula1>
    </dataValidation>
    <dataValidation type="list" allowBlank="1" showInputMessage="1" showErrorMessage="1" sqref="F59 F57 F167 F139 F181">
      <formula1>"Real 2010,Real 2011,Real 2012,Real 2013,Real 2014,Real 2015,Nominal,n/a"</formula1>
    </dataValidation>
  </dataValidations>
  <hyperlinks>
    <hyperlink ref="D16:D18" location="'Input|Costs'!A1" display="Input|Costs"/>
    <hyperlink ref="D19" location="'Input|Costs'!A1" display="Input|Costs"/>
    <hyperlink ref="H1" location="Index!A1" display="Back to Index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99"/>
  </sheetPr>
  <dimension ref="A1:BJ130"/>
  <sheetViews>
    <sheetView showGridLines="0" zoomScaleNormal="100" workbookViewId="0"/>
  </sheetViews>
  <sheetFormatPr defaultColWidth="10.5" defaultRowHeight="11.25" outlineLevelRow="1"/>
  <cols>
    <col min="1" max="2" width="1.5" style="23" customWidth="1"/>
    <col min="3" max="3" width="49.6640625" style="23" customWidth="1"/>
    <col min="4" max="4" width="17" style="26" customWidth="1"/>
    <col min="5" max="5" width="15.83203125" style="26" customWidth="1"/>
    <col min="6" max="6" width="10.6640625" style="26" customWidth="1"/>
    <col min="7" max="7" width="28.5" style="26" bestFit="1" customWidth="1"/>
    <col min="8" max="8" width="10.33203125" style="26" customWidth="1"/>
    <col min="9" max="10" width="11" style="26" customWidth="1"/>
    <col min="11" max="11" width="11" style="23" customWidth="1"/>
    <col min="12" max="26" width="10.83203125" style="23" customWidth="1"/>
    <col min="27" max="350" width="9.1640625" style="23" customWidth="1"/>
    <col min="351" max="16384" width="10.5" style="23"/>
  </cols>
  <sheetData>
    <row r="1" spans="2:27" s="1" customFormat="1" ht="15.75">
      <c r="C1" s="181" t="str">
        <f>Index!$C$1</f>
        <v>EDPR16 Public Lighting Interim Model</v>
      </c>
      <c r="D1" s="2"/>
      <c r="E1" s="209" t="s">
        <v>207</v>
      </c>
      <c r="F1" s="210" t="str">
        <f>IF(COUNTA($A$8:$A$129)=COUNTIF($A$8:$A$129,"Ok"),"Ok","Check")</f>
        <v>Ok</v>
      </c>
      <c r="G1" s="4"/>
      <c r="H1" s="5" t="s">
        <v>0</v>
      </c>
      <c r="I1" s="4"/>
      <c r="J1" s="3" t="s">
        <v>1</v>
      </c>
      <c r="K1" s="6" t="s">
        <v>2</v>
      </c>
      <c r="L1" s="7" t="s">
        <v>3</v>
      </c>
      <c r="M1" s="8" t="s">
        <v>4</v>
      </c>
      <c r="U1" s="9"/>
    </row>
    <row r="2" spans="2:27" s="10" customFormat="1" ht="13.5" customHeight="1" thickBot="1">
      <c r="C2" s="11" t="s">
        <v>171</v>
      </c>
      <c r="D2" s="11"/>
      <c r="E2" s="209" t="s">
        <v>208</v>
      </c>
      <c r="F2" s="210" t="str">
        <f ca="1">'Check|List'!F2</f>
        <v>Ok</v>
      </c>
      <c r="G2" s="12"/>
      <c r="H2" s="12"/>
      <c r="I2" s="12"/>
      <c r="J2" s="12"/>
    </row>
    <row r="3" spans="2:27" s="13" customFormat="1" ht="12" thickBot="1">
      <c r="I3" s="247" t="s">
        <v>5</v>
      </c>
      <c r="J3" s="248"/>
      <c r="K3" s="248"/>
      <c r="L3" s="248"/>
      <c r="M3" s="248"/>
      <c r="N3" s="104" t="s">
        <v>6</v>
      </c>
      <c r="O3" s="249" t="s">
        <v>7</v>
      </c>
      <c r="P3" s="250"/>
      <c r="Q3" s="250"/>
      <c r="R3" s="250"/>
      <c r="S3" s="250"/>
      <c r="T3" s="250"/>
    </row>
    <row r="4" spans="2:27" s="13" customFormat="1">
      <c r="C4" s="14"/>
      <c r="D4" s="15" t="s">
        <v>8</v>
      </c>
      <c r="E4" s="15" t="s">
        <v>9</v>
      </c>
      <c r="F4" s="15" t="s">
        <v>10</v>
      </c>
      <c r="G4" s="15"/>
      <c r="H4" s="15"/>
      <c r="I4" s="15">
        <f>J4-1</f>
        <v>2009</v>
      </c>
      <c r="J4" s="15">
        <f>K4-1</f>
        <v>2010</v>
      </c>
      <c r="K4" s="15">
        <v>2011</v>
      </c>
      <c r="L4" s="15">
        <f>K4+1</f>
        <v>2012</v>
      </c>
      <c r="M4" s="15">
        <f t="shared" ref="M4:T4" si="0">L4+1</f>
        <v>2013</v>
      </c>
      <c r="N4" s="15">
        <f t="shared" si="0"/>
        <v>2014</v>
      </c>
      <c r="O4" s="15">
        <f t="shared" si="0"/>
        <v>2015</v>
      </c>
      <c r="P4" s="15">
        <f t="shared" si="0"/>
        <v>2016</v>
      </c>
      <c r="Q4" s="15">
        <f t="shared" si="0"/>
        <v>2017</v>
      </c>
      <c r="R4" s="15">
        <f t="shared" si="0"/>
        <v>2018</v>
      </c>
      <c r="S4" s="15">
        <f t="shared" si="0"/>
        <v>2019</v>
      </c>
      <c r="T4" s="15">
        <f t="shared" si="0"/>
        <v>2020</v>
      </c>
      <c r="U4" s="16"/>
      <c r="V4" s="16"/>
      <c r="W4" s="16"/>
      <c r="X4" s="16"/>
      <c r="Y4" s="16"/>
      <c r="Z4" s="16"/>
      <c r="AA4" s="16"/>
    </row>
    <row r="5" spans="2:27" s="17" customFormat="1" ht="3" customHeight="1">
      <c r="D5" s="18"/>
      <c r="E5" s="18"/>
      <c r="F5" s="18"/>
      <c r="G5" s="18"/>
      <c r="H5" s="18"/>
      <c r="I5" s="18"/>
      <c r="J5" s="18"/>
    </row>
    <row r="6" spans="2:27" s="17" customFormat="1" ht="9" customHeight="1">
      <c r="B6" s="17" t="s">
        <v>11</v>
      </c>
      <c r="D6" s="18"/>
      <c r="E6" s="18"/>
      <c r="F6" s="18"/>
      <c r="G6" s="18"/>
      <c r="H6" s="18"/>
      <c r="I6" s="18"/>
      <c r="J6" s="18"/>
    </row>
    <row r="7" spans="2:27" s="17" customFormat="1" ht="3" customHeight="1">
      <c r="D7" s="18"/>
      <c r="E7" s="18"/>
      <c r="F7" s="18"/>
      <c r="G7" s="18"/>
      <c r="H7" s="18"/>
      <c r="I7" s="18"/>
      <c r="J7" s="18"/>
    </row>
    <row r="8" spans="2:27" s="22" customFormat="1" ht="12">
      <c r="B8" s="19" t="s">
        <v>16</v>
      </c>
      <c r="C8" s="20"/>
      <c r="D8" s="21"/>
      <c r="E8" s="21"/>
      <c r="F8" s="21"/>
      <c r="G8" s="21"/>
      <c r="H8" s="21"/>
      <c r="I8" s="21"/>
      <c r="J8" s="21"/>
      <c r="K8" s="21"/>
      <c r="L8" s="21"/>
      <c r="P8" s="20"/>
      <c r="Q8" s="20"/>
      <c r="R8" s="20"/>
      <c r="S8" s="20"/>
      <c r="T8" s="20"/>
    </row>
    <row r="9" spans="2:27" ht="11.25" customHeight="1" outlineLevel="1">
      <c r="C9" s="24"/>
      <c r="D9" s="25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2:27" ht="11.25" customHeight="1" outlineLevel="1">
      <c r="C10" s="28" t="s">
        <v>12</v>
      </c>
      <c r="D10" s="29" t="s">
        <v>8</v>
      </c>
      <c r="E10" s="29" t="s">
        <v>9</v>
      </c>
      <c r="F10" s="29" t="s">
        <v>10</v>
      </c>
      <c r="G10" s="41" t="s">
        <v>17</v>
      </c>
      <c r="H10" s="30" t="s">
        <v>18</v>
      </c>
      <c r="J10" s="30" t="str">
        <f>"CY"&amp;RIGHT(J$4,2)</f>
        <v>CY10</v>
      </c>
      <c r="K10" s="31" t="str">
        <f>"CY"&amp;RIGHT(K$4,2)</f>
        <v>CY11</v>
      </c>
      <c r="L10" s="30" t="str">
        <f t="shared" ref="L10:T10" si="1">"CY"&amp;RIGHT(L$4,2)</f>
        <v>CY12</v>
      </c>
      <c r="M10" s="30" t="str">
        <f t="shared" si="1"/>
        <v>CY13</v>
      </c>
      <c r="N10" s="30" t="str">
        <f t="shared" si="1"/>
        <v>CY14</v>
      </c>
      <c r="O10" s="30" t="str">
        <f t="shared" si="1"/>
        <v>CY15</v>
      </c>
      <c r="P10" s="31" t="str">
        <f t="shared" si="1"/>
        <v>CY16</v>
      </c>
      <c r="Q10" s="30" t="str">
        <f t="shared" si="1"/>
        <v>CY17</v>
      </c>
      <c r="R10" s="30" t="str">
        <f t="shared" si="1"/>
        <v>CY18</v>
      </c>
      <c r="S10" s="30" t="str">
        <f t="shared" si="1"/>
        <v>CY19</v>
      </c>
      <c r="T10" s="30" t="str">
        <f t="shared" si="1"/>
        <v>CY20</v>
      </c>
      <c r="V10" s="30" t="s">
        <v>19</v>
      </c>
    </row>
    <row r="11" spans="2:27" outlineLevel="1">
      <c r="K11" s="32"/>
      <c r="O11" s="42"/>
      <c r="P11" s="32"/>
      <c r="V11" s="27"/>
    </row>
    <row r="12" spans="2:27" outlineLevel="1">
      <c r="C12" s="43" t="s">
        <v>20</v>
      </c>
      <c r="D12" s="25" t="s">
        <v>13</v>
      </c>
      <c r="E12" s="26" t="s">
        <v>104</v>
      </c>
      <c r="F12" s="26" t="s">
        <v>14</v>
      </c>
      <c r="G12" s="44" t="s">
        <v>20</v>
      </c>
      <c r="H12" s="45">
        <v>1</v>
      </c>
      <c r="J12" s="46">
        <v>45764</v>
      </c>
      <c r="K12" s="47">
        <v>43472.6</v>
      </c>
      <c r="L12" s="46">
        <v>41124.85</v>
      </c>
      <c r="M12" s="46">
        <v>45947</v>
      </c>
      <c r="N12" s="46">
        <v>35373</v>
      </c>
      <c r="O12" s="46">
        <v>13619.0208</v>
      </c>
      <c r="P12" s="47">
        <v>13422.90690048</v>
      </c>
      <c r="Q12" s="46">
        <v>13229.617041113088</v>
      </c>
      <c r="R12" s="46">
        <v>13039.110555721059</v>
      </c>
      <c r="S12" s="46">
        <v>12851.347363718676</v>
      </c>
      <c r="T12" s="46">
        <v>12666.287961681128</v>
      </c>
      <c r="V12" s="27" t="s">
        <v>21</v>
      </c>
    </row>
    <row r="13" spans="2:27" outlineLevel="1">
      <c r="C13" s="43" t="s">
        <v>22</v>
      </c>
      <c r="D13" s="25" t="s">
        <v>13</v>
      </c>
      <c r="E13" s="26" t="s">
        <v>104</v>
      </c>
      <c r="F13" s="26" t="s">
        <v>14</v>
      </c>
      <c r="G13" s="44" t="s">
        <v>22</v>
      </c>
      <c r="H13" s="45">
        <v>1</v>
      </c>
      <c r="J13" s="46">
        <v>14085</v>
      </c>
      <c r="K13" s="47">
        <v>14085</v>
      </c>
      <c r="L13" s="46">
        <v>14085</v>
      </c>
      <c r="M13" s="46">
        <v>15110</v>
      </c>
      <c r="N13" s="46">
        <v>15248</v>
      </c>
      <c r="O13" s="46">
        <v>15491.355287958115</v>
      </c>
      <c r="P13" s="47">
        <v>15707.207601765302</v>
      </c>
      <c r="Q13" s="46">
        <v>15920.070466427978</v>
      </c>
      <c r="R13" s="46">
        <v>16130.382125799792</v>
      </c>
      <c r="S13" s="46">
        <v>16338.516578562125</v>
      </c>
      <c r="T13" s="46">
        <v>16544.792996364533</v>
      </c>
      <c r="V13" s="27" t="s">
        <v>23</v>
      </c>
    </row>
    <row r="14" spans="2:27" outlineLevel="1">
      <c r="C14" s="43" t="s">
        <v>24</v>
      </c>
      <c r="D14" s="25" t="s">
        <v>13</v>
      </c>
      <c r="E14" s="26" t="s">
        <v>104</v>
      </c>
      <c r="F14" s="26" t="s">
        <v>14</v>
      </c>
      <c r="G14" s="44" t="s">
        <v>24</v>
      </c>
      <c r="H14" s="45">
        <v>1</v>
      </c>
      <c r="J14" s="46">
        <v>4192</v>
      </c>
      <c r="K14" s="47">
        <v>4192</v>
      </c>
      <c r="L14" s="46">
        <v>4192</v>
      </c>
      <c r="M14" s="46">
        <v>4706</v>
      </c>
      <c r="N14" s="46">
        <v>4722</v>
      </c>
      <c r="O14" s="46">
        <v>4732.4598214285716</v>
      </c>
      <c r="P14" s="47">
        <v>4742.4059909119896</v>
      </c>
      <c r="Q14" s="46">
        <v>4751.8637324297042</v>
      </c>
      <c r="R14" s="46">
        <v>4760.8570312836027</v>
      </c>
      <c r="S14" s="46">
        <v>4769.4086949259263</v>
      </c>
      <c r="T14" s="46">
        <v>4777.5404108000994</v>
      </c>
      <c r="V14" s="27" t="s">
        <v>23</v>
      </c>
    </row>
    <row r="15" spans="2:27" outlineLevel="1">
      <c r="C15" s="43" t="s">
        <v>25</v>
      </c>
      <c r="D15" s="25" t="s">
        <v>13</v>
      </c>
      <c r="E15" s="26" t="s">
        <v>104</v>
      </c>
      <c r="F15" s="26" t="s">
        <v>14</v>
      </c>
      <c r="G15" s="44" t="s">
        <v>20</v>
      </c>
      <c r="H15" s="45">
        <v>1.25</v>
      </c>
      <c r="J15" s="46">
        <v>0</v>
      </c>
      <c r="K15" s="47">
        <v>0</v>
      </c>
      <c r="L15" s="46">
        <v>0</v>
      </c>
      <c r="M15" s="46">
        <v>0</v>
      </c>
      <c r="N15" s="46">
        <v>0</v>
      </c>
      <c r="O15" s="46">
        <v>0</v>
      </c>
      <c r="P15" s="47">
        <v>0</v>
      </c>
      <c r="Q15" s="46">
        <v>0</v>
      </c>
      <c r="R15" s="46">
        <v>0</v>
      </c>
      <c r="S15" s="46">
        <v>0</v>
      </c>
      <c r="T15" s="46">
        <v>0</v>
      </c>
      <c r="V15" s="27" t="s">
        <v>21</v>
      </c>
    </row>
    <row r="16" spans="2:27" outlineLevel="1">
      <c r="C16" s="43" t="s">
        <v>26</v>
      </c>
      <c r="D16" s="25" t="s">
        <v>13</v>
      </c>
      <c r="E16" s="26" t="s">
        <v>104</v>
      </c>
      <c r="F16" s="26" t="s">
        <v>14</v>
      </c>
      <c r="G16" s="44" t="s">
        <v>20</v>
      </c>
      <c r="H16" s="45">
        <v>1.25</v>
      </c>
      <c r="J16" s="46">
        <v>3</v>
      </c>
      <c r="K16" s="47">
        <v>3</v>
      </c>
      <c r="L16" s="46">
        <v>2</v>
      </c>
      <c r="M16" s="46">
        <v>2</v>
      </c>
      <c r="N16" s="46">
        <v>13</v>
      </c>
      <c r="O16" s="46">
        <v>0</v>
      </c>
      <c r="P16" s="47">
        <v>0</v>
      </c>
      <c r="Q16" s="46">
        <v>0</v>
      </c>
      <c r="R16" s="46">
        <v>0</v>
      </c>
      <c r="S16" s="46">
        <v>0</v>
      </c>
      <c r="T16" s="46">
        <v>0</v>
      </c>
      <c r="V16" s="27" t="s">
        <v>21</v>
      </c>
    </row>
    <row r="17" spans="3:22" outlineLevel="1">
      <c r="C17" s="43" t="s">
        <v>27</v>
      </c>
      <c r="D17" s="25" t="s">
        <v>13</v>
      </c>
      <c r="E17" s="26" t="s">
        <v>104</v>
      </c>
      <c r="F17" s="26" t="s">
        <v>14</v>
      </c>
      <c r="G17" s="44" t="s">
        <v>20</v>
      </c>
      <c r="H17" s="45">
        <v>1.25</v>
      </c>
      <c r="J17" s="46">
        <v>230</v>
      </c>
      <c r="K17" s="47">
        <v>173</v>
      </c>
      <c r="L17" s="46">
        <v>120</v>
      </c>
      <c r="M17" s="46">
        <v>54</v>
      </c>
      <c r="N17" s="46">
        <v>34</v>
      </c>
      <c r="O17" s="46">
        <v>21.407407407407408</v>
      </c>
      <c r="P17" s="47">
        <v>0</v>
      </c>
      <c r="Q17" s="46">
        <v>0</v>
      </c>
      <c r="R17" s="46">
        <v>0</v>
      </c>
      <c r="S17" s="46">
        <v>0</v>
      </c>
      <c r="T17" s="46">
        <v>0</v>
      </c>
      <c r="V17" s="27" t="s">
        <v>21</v>
      </c>
    </row>
    <row r="18" spans="3:22" outlineLevel="1">
      <c r="C18" s="43" t="s">
        <v>28</v>
      </c>
      <c r="D18" s="25" t="s">
        <v>13</v>
      </c>
      <c r="E18" s="26" t="s">
        <v>104</v>
      </c>
      <c r="F18" s="26" t="s">
        <v>14</v>
      </c>
      <c r="G18" s="44" t="s">
        <v>20</v>
      </c>
      <c r="H18" s="45">
        <v>1.25</v>
      </c>
      <c r="J18" s="46">
        <v>8</v>
      </c>
      <c r="K18" s="47">
        <v>7</v>
      </c>
      <c r="L18" s="46">
        <v>6</v>
      </c>
      <c r="M18" s="46">
        <v>0</v>
      </c>
      <c r="N18" s="46">
        <v>0</v>
      </c>
      <c r="O18" s="46">
        <v>0</v>
      </c>
      <c r="P18" s="47">
        <v>0</v>
      </c>
      <c r="Q18" s="46">
        <v>0</v>
      </c>
      <c r="R18" s="46">
        <v>0</v>
      </c>
      <c r="S18" s="46">
        <v>0</v>
      </c>
      <c r="T18" s="46">
        <v>0</v>
      </c>
      <c r="V18" s="27" t="s">
        <v>21</v>
      </c>
    </row>
    <row r="19" spans="3:22" outlineLevel="1">
      <c r="C19" s="43" t="s">
        <v>29</v>
      </c>
      <c r="D19" s="25" t="s">
        <v>13</v>
      </c>
      <c r="E19" s="26" t="s">
        <v>104</v>
      </c>
      <c r="F19" s="26" t="s">
        <v>14</v>
      </c>
      <c r="G19" s="44" t="s">
        <v>20</v>
      </c>
      <c r="H19" s="45">
        <v>1.25</v>
      </c>
      <c r="J19" s="46">
        <v>87</v>
      </c>
      <c r="K19" s="47">
        <v>76</v>
      </c>
      <c r="L19" s="46">
        <v>66</v>
      </c>
      <c r="M19" s="46">
        <v>36</v>
      </c>
      <c r="N19" s="46">
        <v>17</v>
      </c>
      <c r="O19" s="46">
        <v>17</v>
      </c>
      <c r="P19" s="47">
        <v>0</v>
      </c>
      <c r="Q19" s="46">
        <v>0</v>
      </c>
      <c r="R19" s="46">
        <v>0</v>
      </c>
      <c r="S19" s="46">
        <v>0</v>
      </c>
      <c r="T19" s="46">
        <v>0</v>
      </c>
      <c r="V19" s="27" t="s">
        <v>21</v>
      </c>
    </row>
    <row r="20" spans="3:22" outlineLevel="1">
      <c r="C20" s="43" t="s">
        <v>30</v>
      </c>
      <c r="D20" s="25" t="s">
        <v>13</v>
      </c>
      <c r="E20" s="26" t="s">
        <v>104</v>
      </c>
      <c r="F20" s="26" t="s">
        <v>14</v>
      </c>
      <c r="G20" s="44" t="s">
        <v>20</v>
      </c>
      <c r="H20" s="45">
        <v>1.47</v>
      </c>
      <c r="J20" s="46">
        <v>439</v>
      </c>
      <c r="K20" s="47">
        <v>407</v>
      </c>
      <c r="L20" s="46">
        <v>378</v>
      </c>
      <c r="M20" s="46">
        <v>469</v>
      </c>
      <c r="N20" s="46">
        <v>365</v>
      </c>
      <c r="O20" s="46">
        <v>359.74400000000003</v>
      </c>
      <c r="P20" s="47">
        <v>354.56368640000005</v>
      </c>
      <c r="Q20" s="46">
        <v>349.45796931584005</v>
      </c>
      <c r="R20" s="46">
        <v>344.42577455769197</v>
      </c>
      <c r="S20" s="46">
        <v>339.46604340406122</v>
      </c>
      <c r="T20" s="46">
        <v>334.57773237904274</v>
      </c>
      <c r="V20" s="27" t="s">
        <v>21</v>
      </c>
    </row>
    <row r="21" spans="3:22" outlineLevel="1">
      <c r="C21" s="43" t="s">
        <v>31</v>
      </c>
      <c r="D21" s="25" t="s">
        <v>13</v>
      </c>
      <c r="E21" s="26" t="s">
        <v>104</v>
      </c>
      <c r="F21" s="26" t="s">
        <v>14</v>
      </c>
      <c r="G21" s="44" t="s">
        <v>24</v>
      </c>
      <c r="H21" s="45">
        <v>0.96</v>
      </c>
      <c r="J21" s="46">
        <v>199</v>
      </c>
      <c r="K21" s="47">
        <v>199</v>
      </c>
      <c r="L21" s="46">
        <v>199</v>
      </c>
      <c r="M21" s="46">
        <v>191</v>
      </c>
      <c r="N21" s="46">
        <v>163</v>
      </c>
      <c r="O21" s="46">
        <v>139.10471204188482</v>
      </c>
      <c r="P21" s="47">
        <v>118.71239823469753</v>
      </c>
      <c r="Q21" s="46">
        <v>101.30953357201936</v>
      </c>
      <c r="R21" s="46">
        <v>86.457874200205012</v>
      </c>
      <c r="S21" s="46">
        <v>73.783421437871297</v>
      </c>
      <c r="T21" s="46">
        <v>62.967003635460856</v>
      </c>
      <c r="V21" s="27" t="s">
        <v>23</v>
      </c>
    </row>
    <row r="22" spans="3:22" outlineLevel="1">
      <c r="C22" s="43" t="s">
        <v>32</v>
      </c>
      <c r="D22" s="25" t="s">
        <v>13</v>
      </c>
      <c r="E22" s="26" t="s">
        <v>104</v>
      </c>
      <c r="F22" s="26" t="s">
        <v>14</v>
      </c>
      <c r="G22" s="44" t="s">
        <v>24</v>
      </c>
      <c r="H22" s="45">
        <v>1.08</v>
      </c>
      <c r="J22" s="46">
        <v>184</v>
      </c>
      <c r="K22" s="47">
        <v>184</v>
      </c>
      <c r="L22" s="46">
        <v>184</v>
      </c>
      <c r="M22" s="46">
        <v>224</v>
      </c>
      <c r="N22" s="46">
        <v>213</v>
      </c>
      <c r="O22" s="46">
        <v>202.54017857142858</v>
      </c>
      <c r="P22" s="47">
        <v>192.59400908801021</v>
      </c>
      <c r="Q22" s="46">
        <v>183.13626757029539</v>
      </c>
      <c r="R22" s="46">
        <v>174.14296871639692</v>
      </c>
      <c r="S22" s="46">
        <v>165.59130507407383</v>
      </c>
      <c r="T22" s="46">
        <v>157.45958919990053</v>
      </c>
      <c r="V22" s="27" t="s">
        <v>23</v>
      </c>
    </row>
    <row r="23" spans="3:22" outlineLevel="1">
      <c r="C23" s="43" t="s">
        <v>33</v>
      </c>
      <c r="D23" s="25" t="s">
        <v>13</v>
      </c>
      <c r="E23" s="26" t="s">
        <v>104</v>
      </c>
      <c r="F23" s="26" t="s">
        <v>14</v>
      </c>
      <c r="G23" s="44" t="s">
        <v>22</v>
      </c>
      <c r="H23" s="45">
        <v>1.25</v>
      </c>
      <c r="J23" s="46">
        <v>0</v>
      </c>
      <c r="K23" s="47">
        <v>0</v>
      </c>
      <c r="L23" s="46">
        <v>0</v>
      </c>
      <c r="M23" s="46">
        <v>4</v>
      </c>
      <c r="N23" s="46">
        <v>4</v>
      </c>
      <c r="O23" s="46">
        <v>0</v>
      </c>
      <c r="P23" s="47">
        <v>0</v>
      </c>
      <c r="Q23" s="46">
        <v>0</v>
      </c>
      <c r="R23" s="46">
        <v>0</v>
      </c>
      <c r="S23" s="46">
        <v>0</v>
      </c>
      <c r="T23" s="46">
        <v>0</v>
      </c>
      <c r="V23" s="27" t="s">
        <v>21</v>
      </c>
    </row>
    <row r="24" spans="3:22" outlineLevel="1">
      <c r="C24" s="43" t="s">
        <v>34</v>
      </c>
      <c r="D24" s="25" t="s">
        <v>13</v>
      </c>
      <c r="E24" s="26" t="s">
        <v>104</v>
      </c>
      <c r="F24" s="26" t="s">
        <v>14</v>
      </c>
      <c r="G24" s="44" t="s">
        <v>22</v>
      </c>
      <c r="H24" s="45">
        <v>1.06</v>
      </c>
      <c r="J24" s="46">
        <v>10</v>
      </c>
      <c r="K24" s="47">
        <v>10</v>
      </c>
      <c r="L24" s="46">
        <v>10</v>
      </c>
      <c r="M24" s="46">
        <v>14</v>
      </c>
      <c r="N24" s="46">
        <v>11</v>
      </c>
      <c r="O24" s="46">
        <v>0</v>
      </c>
      <c r="P24" s="47">
        <v>0</v>
      </c>
      <c r="Q24" s="46">
        <v>0</v>
      </c>
      <c r="R24" s="46">
        <v>0</v>
      </c>
      <c r="S24" s="46">
        <v>0</v>
      </c>
      <c r="T24" s="46">
        <v>0</v>
      </c>
      <c r="V24" s="27" t="s">
        <v>21</v>
      </c>
    </row>
    <row r="25" spans="3:22" outlineLevel="1">
      <c r="C25" s="43" t="s">
        <v>35</v>
      </c>
      <c r="D25" s="25" t="s">
        <v>13</v>
      </c>
      <c r="E25" s="26" t="s">
        <v>104</v>
      </c>
      <c r="F25" s="26" t="s">
        <v>14</v>
      </c>
      <c r="G25" s="44" t="s">
        <v>22</v>
      </c>
      <c r="H25" s="45">
        <v>1.37</v>
      </c>
      <c r="J25" s="46">
        <v>960</v>
      </c>
      <c r="K25" s="47">
        <v>960</v>
      </c>
      <c r="L25" s="46">
        <v>960</v>
      </c>
      <c r="M25" s="46">
        <v>1189</v>
      </c>
      <c r="N25" s="46">
        <v>1182</v>
      </c>
      <c r="O25" s="46">
        <v>1164.9792</v>
      </c>
      <c r="P25" s="47">
        <v>1148.2034995199999</v>
      </c>
      <c r="Q25" s="46">
        <v>1131.669369126912</v>
      </c>
      <c r="R25" s="46">
        <v>1115.3733302114845</v>
      </c>
      <c r="S25" s="46">
        <v>1099.3119542564391</v>
      </c>
      <c r="T25" s="46">
        <v>1083.4818621151464</v>
      </c>
      <c r="V25" s="27" t="s">
        <v>21</v>
      </c>
    </row>
    <row r="26" spans="3:22" outlineLevel="1">
      <c r="C26" s="43" t="s">
        <v>36</v>
      </c>
      <c r="D26" s="25" t="s">
        <v>13</v>
      </c>
      <c r="E26" s="26" t="s">
        <v>104</v>
      </c>
      <c r="F26" s="26" t="s">
        <v>14</v>
      </c>
      <c r="G26" s="44" t="s">
        <v>24</v>
      </c>
      <c r="H26" s="45">
        <v>1.33</v>
      </c>
      <c r="J26" s="46">
        <v>273</v>
      </c>
      <c r="K26" s="47">
        <v>273</v>
      </c>
      <c r="L26" s="46">
        <v>273</v>
      </c>
      <c r="M26" s="46">
        <v>296</v>
      </c>
      <c r="N26" s="46">
        <v>288</v>
      </c>
      <c r="O26" s="46">
        <v>288</v>
      </c>
      <c r="P26" s="47">
        <v>288</v>
      </c>
      <c r="Q26" s="46">
        <v>288</v>
      </c>
      <c r="R26" s="46">
        <v>288</v>
      </c>
      <c r="S26" s="46">
        <v>288</v>
      </c>
      <c r="T26" s="46">
        <v>288</v>
      </c>
      <c r="V26" s="27" t="s">
        <v>23</v>
      </c>
    </row>
    <row r="27" spans="3:22" outlineLevel="1">
      <c r="C27" s="43" t="s">
        <v>37</v>
      </c>
      <c r="D27" s="25" t="s">
        <v>13</v>
      </c>
      <c r="E27" s="26" t="s">
        <v>104</v>
      </c>
      <c r="F27" s="26" t="s">
        <v>14</v>
      </c>
      <c r="G27" s="44" t="s">
        <v>20</v>
      </c>
      <c r="H27" s="45">
        <v>2.57</v>
      </c>
      <c r="J27" s="46">
        <v>13</v>
      </c>
      <c r="K27" s="47">
        <v>13</v>
      </c>
      <c r="L27" s="46">
        <v>12</v>
      </c>
      <c r="M27" s="46">
        <v>12</v>
      </c>
      <c r="N27" s="46">
        <v>12</v>
      </c>
      <c r="O27" s="46">
        <v>12</v>
      </c>
      <c r="P27" s="47">
        <v>12</v>
      </c>
      <c r="Q27" s="46">
        <v>12</v>
      </c>
      <c r="R27" s="46">
        <v>12</v>
      </c>
      <c r="S27" s="46">
        <v>12</v>
      </c>
      <c r="T27" s="46">
        <v>12</v>
      </c>
      <c r="V27" s="27" t="s">
        <v>21</v>
      </c>
    </row>
    <row r="28" spans="3:22" outlineLevel="1">
      <c r="C28" s="43" t="s">
        <v>38</v>
      </c>
      <c r="D28" s="25" t="s">
        <v>13</v>
      </c>
      <c r="E28" s="26" t="s">
        <v>104</v>
      </c>
      <c r="F28" s="26" t="s">
        <v>14</v>
      </c>
      <c r="G28" s="44" t="s">
        <v>22</v>
      </c>
      <c r="H28" s="45">
        <v>2.2200000000000002</v>
      </c>
      <c r="J28" s="46">
        <v>16</v>
      </c>
      <c r="K28" s="47">
        <v>16</v>
      </c>
      <c r="L28" s="46">
        <v>16</v>
      </c>
      <c r="M28" s="46">
        <v>40</v>
      </c>
      <c r="N28" s="46">
        <v>33</v>
      </c>
      <c r="O28" s="46">
        <v>33</v>
      </c>
      <c r="P28" s="47">
        <v>33</v>
      </c>
      <c r="Q28" s="46">
        <v>33</v>
      </c>
      <c r="R28" s="46">
        <v>33</v>
      </c>
      <c r="S28" s="46">
        <v>33</v>
      </c>
      <c r="T28" s="46">
        <v>33</v>
      </c>
      <c r="V28" s="27" t="s">
        <v>23</v>
      </c>
    </row>
    <row r="29" spans="3:22" outlineLevel="1">
      <c r="C29" s="43" t="s">
        <v>39</v>
      </c>
      <c r="D29" s="25" t="s">
        <v>13</v>
      </c>
      <c r="E29" s="26" t="s">
        <v>104</v>
      </c>
      <c r="F29" s="26" t="s">
        <v>14</v>
      </c>
      <c r="G29" s="44" t="s">
        <v>24</v>
      </c>
      <c r="H29" s="45">
        <v>2.15</v>
      </c>
      <c r="J29" s="46">
        <v>29</v>
      </c>
      <c r="K29" s="47">
        <v>29</v>
      </c>
      <c r="L29" s="46">
        <v>29</v>
      </c>
      <c r="M29" s="46">
        <v>74</v>
      </c>
      <c r="N29" s="46">
        <v>72</v>
      </c>
      <c r="O29" s="46">
        <v>72</v>
      </c>
      <c r="P29" s="47">
        <v>72</v>
      </c>
      <c r="Q29" s="46">
        <v>72</v>
      </c>
      <c r="R29" s="46">
        <v>72</v>
      </c>
      <c r="S29" s="46">
        <v>72</v>
      </c>
      <c r="T29" s="46">
        <v>72</v>
      </c>
      <c r="V29" s="27" t="s">
        <v>23</v>
      </c>
    </row>
    <row r="30" spans="3:22" outlineLevel="1">
      <c r="C30" s="43" t="s">
        <v>40</v>
      </c>
      <c r="D30" s="25" t="s">
        <v>13</v>
      </c>
      <c r="E30" s="26" t="s">
        <v>104</v>
      </c>
      <c r="F30" s="26" t="s">
        <v>14</v>
      </c>
      <c r="G30" s="44" t="s">
        <v>20</v>
      </c>
      <c r="H30" s="45">
        <v>1.56</v>
      </c>
      <c r="J30" s="46">
        <v>5</v>
      </c>
      <c r="K30" s="47">
        <v>5</v>
      </c>
      <c r="L30" s="46">
        <v>4</v>
      </c>
      <c r="M30" s="46">
        <v>0</v>
      </c>
      <c r="N30" s="46">
        <v>0</v>
      </c>
      <c r="O30" s="46">
        <v>0</v>
      </c>
      <c r="P30" s="47">
        <v>0</v>
      </c>
      <c r="Q30" s="46">
        <v>0</v>
      </c>
      <c r="R30" s="46">
        <v>0</v>
      </c>
      <c r="S30" s="46">
        <v>0</v>
      </c>
      <c r="T30" s="46">
        <v>0</v>
      </c>
      <c r="V30" s="27" t="s">
        <v>21</v>
      </c>
    </row>
    <row r="31" spans="3:22" outlineLevel="1">
      <c r="C31" s="43" t="s">
        <v>41</v>
      </c>
      <c r="D31" s="25" t="s">
        <v>13</v>
      </c>
      <c r="E31" s="26" t="s">
        <v>104</v>
      </c>
      <c r="F31" s="26" t="s">
        <v>14</v>
      </c>
      <c r="G31" s="44" t="s">
        <v>20</v>
      </c>
      <c r="H31" s="45">
        <v>1.95</v>
      </c>
      <c r="J31" s="46">
        <v>5</v>
      </c>
      <c r="K31" s="47">
        <v>2</v>
      </c>
      <c r="L31" s="46">
        <v>0</v>
      </c>
      <c r="M31" s="46">
        <v>3</v>
      </c>
      <c r="N31" s="46">
        <v>1</v>
      </c>
      <c r="O31" s="46">
        <v>0</v>
      </c>
      <c r="P31" s="47">
        <v>0</v>
      </c>
      <c r="Q31" s="46">
        <v>0</v>
      </c>
      <c r="R31" s="46">
        <v>0</v>
      </c>
      <c r="S31" s="46">
        <v>0</v>
      </c>
      <c r="T31" s="46">
        <v>0</v>
      </c>
      <c r="V31" s="27" t="s">
        <v>23</v>
      </c>
    </row>
    <row r="32" spans="3:22" outlineLevel="1">
      <c r="C32" s="43" t="s">
        <v>42</v>
      </c>
      <c r="D32" s="25" t="s">
        <v>13</v>
      </c>
      <c r="E32" s="26" t="s">
        <v>104</v>
      </c>
      <c r="F32" s="26" t="s">
        <v>14</v>
      </c>
      <c r="G32" s="44" t="s">
        <v>24</v>
      </c>
      <c r="H32" s="45">
        <v>1.56</v>
      </c>
      <c r="J32" s="46">
        <v>0</v>
      </c>
      <c r="K32" s="47">
        <v>0</v>
      </c>
      <c r="L32" s="46">
        <v>0</v>
      </c>
      <c r="M32" s="46">
        <v>0</v>
      </c>
      <c r="N32" s="46">
        <v>0</v>
      </c>
      <c r="O32" s="46">
        <v>0</v>
      </c>
      <c r="P32" s="47">
        <v>0</v>
      </c>
      <c r="Q32" s="46">
        <v>0</v>
      </c>
      <c r="R32" s="46">
        <v>0</v>
      </c>
      <c r="S32" s="46">
        <v>0</v>
      </c>
      <c r="T32" s="46">
        <v>0</v>
      </c>
      <c r="V32" s="27" t="s">
        <v>23</v>
      </c>
    </row>
    <row r="33" spans="3:22" outlineLevel="1">
      <c r="C33" s="43" t="s">
        <v>43</v>
      </c>
      <c r="D33" s="25" t="s">
        <v>13</v>
      </c>
      <c r="E33" s="26" t="s">
        <v>104</v>
      </c>
      <c r="F33" s="26" t="s">
        <v>14</v>
      </c>
      <c r="G33" s="44" t="s">
        <v>22</v>
      </c>
      <c r="H33" s="45">
        <v>2.2200000000000002</v>
      </c>
      <c r="J33" s="46">
        <v>0</v>
      </c>
      <c r="K33" s="47">
        <v>0</v>
      </c>
      <c r="L33" s="46">
        <v>0</v>
      </c>
      <c r="M33" s="46">
        <v>0</v>
      </c>
      <c r="N33" s="46">
        <v>0</v>
      </c>
      <c r="O33" s="46">
        <v>0</v>
      </c>
      <c r="P33" s="47">
        <v>0</v>
      </c>
      <c r="Q33" s="46">
        <v>0</v>
      </c>
      <c r="R33" s="46">
        <v>0</v>
      </c>
      <c r="S33" s="46">
        <v>0</v>
      </c>
      <c r="T33" s="46">
        <v>0</v>
      </c>
      <c r="V33" s="27" t="s">
        <v>21</v>
      </c>
    </row>
    <row r="34" spans="3:22" outlineLevel="1">
      <c r="C34" s="43" t="s">
        <v>44</v>
      </c>
      <c r="D34" s="25" t="s">
        <v>13</v>
      </c>
      <c r="E34" s="26" t="s">
        <v>104</v>
      </c>
      <c r="F34" s="26" t="s">
        <v>14</v>
      </c>
      <c r="G34" s="44" t="s">
        <v>20</v>
      </c>
      <c r="H34" s="45">
        <v>1</v>
      </c>
      <c r="J34" s="46">
        <v>0</v>
      </c>
      <c r="K34" s="47">
        <v>0</v>
      </c>
      <c r="L34" s="46">
        <v>0</v>
      </c>
      <c r="M34" s="46">
        <v>0</v>
      </c>
      <c r="N34" s="46">
        <v>0</v>
      </c>
      <c r="O34" s="46">
        <v>0</v>
      </c>
      <c r="P34" s="47">
        <v>0</v>
      </c>
      <c r="Q34" s="46">
        <v>0</v>
      </c>
      <c r="R34" s="46">
        <v>0</v>
      </c>
      <c r="S34" s="46">
        <v>0</v>
      </c>
      <c r="T34" s="46">
        <v>0</v>
      </c>
      <c r="V34" s="27"/>
    </row>
    <row r="35" spans="3:22" outlineLevel="1">
      <c r="C35" s="43" t="s">
        <v>44</v>
      </c>
      <c r="D35" s="25" t="s">
        <v>13</v>
      </c>
      <c r="E35" s="26" t="s">
        <v>104</v>
      </c>
      <c r="F35" s="26" t="s">
        <v>14</v>
      </c>
      <c r="G35" s="44" t="s">
        <v>20</v>
      </c>
      <c r="H35" s="45">
        <v>1</v>
      </c>
      <c r="J35" s="46">
        <v>0</v>
      </c>
      <c r="K35" s="47">
        <v>0</v>
      </c>
      <c r="L35" s="46">
        <v>0</v>
      </c>
      <c r="M35" s="46">
        <v>0</v>
      </c>
      <c r="N35" s="46">
        <v>0</v>
      </c>
      <c r="O35" s="46">
        <v>0</v>
      </c>
      <c r="P35" s="47">
        <v>0</v>
      </c>
      <c r="Q35" s="46">
        <v>0</v>
      </c>
      <c r="R35" s="46">
        <v>0</v>
      </c>
      <c r="S35" s="46">
        <v>0</v>
      </c>
      <c r="T35" s="46">
        <v>0</v>
      </c>
      <c r="V35" s="27"/>
    </row>
    <row r="36" spans="3:22" outlineLevel="1">
      <c r="C36" s="43" t="s">
        <v>44</v>
      </c>
      <c r="D36" s="25" t="s">
        <v>13</v>
      </c>
      <c r="E36" s="26" t="s">
        <v>104</v>
      </c>
      <c r="F36" s="26" t="s">
        <v>14</v>
      </c>
      <c r="G36" s="44" t="s">
        <v>20</v>
      </c>
      <c r="H36" s="45">
        <v>1</v>
      </c>
      <c r="J36" s="46">
        <v>0</v>
      </c>
      <c r="K36" s="47">
        <v>0</v>
      </c>
      <c r="L36" s="46">
        <v>0</v>
      </c>
      <c r="M36" s="46">
        <v>0</v>
      </c>
      <c r="N36" s="46">
        <v>0</v>
      </c>
      <c r="O36" s="46">
        <v>0</v>
      </c>
      <c r="P36" s="47">
        <v>0</v>
      </c>
      <c r="Q36" s="46">
        <v>0</v>
      </c>
      <c r="R36" s="46">
        <v>0</v>
      </c>
      <c r="S36" s="46">
        <v>0</v>
      </c>
      <c r="T36" s="46">
        <v>0</v>
      </c>
      <c r="V36" s="27"/>
    </row>
    <row r="37" spans="3:22" s="33" customFormat="1" outlineLevel="1">
      <c r="C37" s="34"/>
      <c r="D37" s="35"/>
      <c r="E37" s="36"/>
      <c r="F37" s="36"/>
      <c r="G37" s="50"/>
      <c r="H37" s="51"/>
      <c r="I37" s="36"/>
      <c r="O37" s="52"/>
      <c r="P37" s="37"/>
      <c r="V37" s="53"/>
    </row>
    <row r="38" spans="3:22" outlineLevel="1">
      <c r="C38" s="38" t="str">
        <f>"Total "&amp;C10</f>
        <v>Total Existing lights</v>
      </c>
      <c r="D38" s="39" t="s">
        <v>15</v>
      </c>
      <c r="E38" s="40" t="s">
        <v>104</v>
      </c>
      <c r="F38" s="40" t="s">
        <v>14</v>
      </c>
      <c r="J38" s="54">
        <f t="shared" ref="J38:O38" si="2">SUM(J12:J36)</f>
        <v>66502</v>
      </c>
      <c r="K38" s="54">
        <f t="shared" si="2"/>
        <v>64106.6</v>
      </c>
      <c r="L38" s="54">
        <f t="shared" si="2"/>
        <v>61660.85</v>
      </c>
      <c r="M38" s="54">
        <f t="shared" si="2"/>
        <v>68371</v>
      </c>
      <c r="N38" s="54">
        <f t="shared" si="2"/>
        <v>57751</v>
      </c>
      <c r="O38" s="54">
        <f t="shared" si="2"/>
        <v>36152.611407407414</v>
      </c>
      <c r="P38" s="55">
        <f>SUM(P12:P36)</f>
        <v>36091.5940864</v>
      </c>
      <c r="Q38" s="54">
        <f>SUM(Q12:Q36)</f>
        <v>36072.124379555833</v>
      </c>
      <c r="R38" s="54">
        <f>SUM(R12:R36)</f>
        <v>36055.749660490234</v>
      </c>
      <c r="S38" s="54">
        <f>SUM(S12:S36)</f>
        <v>36042.425361379173</v>
      </c>
      <c r="T38" s="54">
        <f>SUM(T12:T36)</f>
        <v>36032.107556175317</v>
      </c>
      <c r="V38" s="27"/>
    </row>
    <row r="39" spans="3:22" outlineLevel="1">
      <c r="V39" s="27"/>
    </row>
    <row r="40" spans="3:22" outlineLevel="1">
      <c r="C40" s="28" t="s">
        <v>45</v>
      </c>
      <c r="D40" s="29" t="s">
        <v>8</v>
      </c>
      <c r="E40" s="29" t="s">
        <v>9</v>
      </c>
      <c r="F40" s="29" t="s">
        <v>10</v>
      </c>
      <c r="G40" s="41" t="s">
        <v>17</v>
      </c>
      <c r="H40" s="30" t="s">
        <v>18</v>
      </c>
      <c r="I40" s="23"/>
      <c r="J40" s="30" t="str">
        <f>"CY"&amp;RIGHT(J$4,2)</f>
        <v>CY10</v>
      </c>
      <c r="K40" s="31" t="str">
        <f>"CY"&amp;RIGHT(K$4,2)</f>
        <v>CY11</v>
      </c>
      <c r="L40" s="30" t="str">
        <f t="shared" ref="L40:T40" si="3">"CY"&amp;RIGHT(L$4,2)</f>
        <v>CY12</v>
      </c>
      <c r="M40" s="30" t="str">
        <f t="shared" si="3"/>
        <v>CY13</v>
      </c>
      <c r="N40" s="30" t="str">
        <f t="shared" si="3"/>
        <v>CY14</v>
      </c>
      <c r="O40" s="30" t="str">
        <f t="shared" si="3"/>
        <v>CY15</v>
      </c>
      <c r="P40" s="31" t="str">
        <f t="shared" si="3"/>
        <v>CY16</v>
      </c>
      <c r="Q40" s="30" t="str">
        <f t="shared" si="3"/>
        <v>CY17</v>
      </c>
      <c r="R40" s="30" t="str">
        <f t="shared" si="3"/>
        <v>CY18</v>
      </c>
      <c r="S40" s="30" t="str">
        <f t="shared" si="3"/>
        <v>CY19</v>
      </c>
      <c r="T40" s="30" t="str">
        <f t="shared" si="3"/>
        <v>CY20</v>
      </c>
      <c r="V40" s="27"/>
    </row>
    <row r="41" spans="3:22" outlineLevel="1">
      <c r="K41" s="32"/>
      <c r="P41" s="56"/>
      <c r="V41" s="27"/>
    </row>
    <row r="42" spans="3:22" outlineLevel="1">
      <c r="C42" s="43" t="s">
        <v>46</v>
      </c>
      <c r="D42" s="25" t="s">
        <v>13</v>
      </c>
      <c r="E42" s="26" t="s">
        <v>104</v>
      </c>
      <c r="F42" s="26" t="s">
        <v>14</v>
      </c>
      <c r="G42" s="44" t="s">
        <v>47</v>
      </c>
      <c r="H42" s="45">
        <v>1</v>
      </c>
      <c r="J42" s="46">
        <v>282</v>
      </c>
      <c r="K42" s="47">
        <v>585</v>
      </c>
      <c r="L42" s="46">
        <v>1177</v>
      </c>
      <c r="M42" s="46">
        <v>1535</v>
      </c>
      <c r="N42" s="46">
        <v>12536</v>
      </c>
      <c r="O42" s="46">
        <v>34586.132592592592</v>
      </c>
      <c r="P42" s="47">
        <v>35086.080000000002</v>
      </c>
      <c r="Q42" s="46">
        <v>35564.620000000003</v>
      </c>
      <c r="R42" s="46">
        <v>36043.160000000003</v>
      </c>
      <c r="S42" s="46">
        <v>36521.700000000004</v>
      </c>
      <c r="T42" s="46">
        <v>37000.240000000005</v>
      </c>
      <c r="V42" s="27" t="s">
        <v>21</v>
      </c>
    </row>
    <row r="43" spans="3:22" outlineLevel="1">
      <c r="C43" s="43" t="s">
        <v>48</v>
      </c>
      <c r="D43" s="25" t="s">
        <v>13</v>
      </c>
      <c r="E43" s="26" t="s">
        <v>104</v>
      </c>
      <c r="F43" s="26" t="s">
        <v>14</v>
      </c>
      <c r="G43" s="44" t="s">
        <v>47</v>
      </c>
      <c r="H43" s="45">
        <f>33.9/30.1</f>
        <v>1.1262458471760797</v>
      </c>
      <c r="J43" s="46">
        <v>0</v>
      </c>
      <c r="K43" s="47">
        <v>0</v>
      </c>
      <c r="L43" s="46">
        <v>0</v>
      </c>
      <c r="M43" s="46">
        <v>22</v>
      </c>
      <c r="N43" s="46">
        <v>332</v>
      </c>
      <c r="O43" s="46">
        <v>333</v>
      </c>
      <c r="P43" s="47">
        <v>333</v>
      </c>
      <c r="Q43" s="46">
        <v>333</v>
      </c>
      <c r="R43" s="46">
        <v>333</v>
      </c>
      <c r="S43" s="46">
        <v>333</v>
      </c>
      <c r="T43" s="46">
        <v>333</v>
      </c>
      <c r="V43" s="27" t="s">
        <v>21</v>
      </c>
    </row>
    <row r="44" spans="3:22" outlineLevel="1">
      <c r="C44" s="43" t="s">
        <v>49</v>
      </c>
      <c r="D44" s="25" t="s">
        <v>13</v>
      </c>
      <c r="E44" s="26" t="s">
        <v>104</v>
      </c>
      <c r="F44" s="26" t="s">
        <v>14</v>
      </c>
      <c r="G44" s="44" t="s">
        <v>47</v>
      </c>
      <c r="H44" s="45">
        <v>0.36462795507620088</v>
      </c>
      <c r="J44" s="46">
        <v>0</v>
      </c>
      <c r="K44" s="47">
        <v>0</v>
      </c>
      <c r="L44" s="46">
        <v>0</v>
      </c>
      <c r="M44" s="46">
        <v>0</v>
      </c>
      <c r="N44" s="46">
        <v>0</v>
      </c>
      <c r="O44" s="46">
        <v>221.25599999999997</v>
      </c>
      <c r="P44" s="47">
        <v>456.32591359999992</v>
      </c>
      <c r="Q44" s="46">
        <v>671.25562044416029</v>
      </c>
      <c r="R44" s="46">
        <v>883.09033950976436</v>
      </c>
      <c r="S44" s="46">
        <v>1091.8746386208238</v>
      </c>
      <c r="T44" s="46">
        <v>1297.6524438246834</v>
      </c>
      <c r="V44" s="27" t="s">
        <v>21</v>
      </c>
    </row>
    <row r="45" spans="3:22" outlineLevel="1">
      <c r="C45" s="43" t="s">
        <v>50</v>
      </c>
      <c r="D45" s="25" t="s">
        <v>13</v>
      </c>
      <c r="E45" s="26" t="s">
        <v>104</v>
      </c>
      <c r="F45" s="26" t="s">
        <v>14</v>
      </c>
      <c r="G45" s="44" t="s">
        <v>47</v>
      </c>
      <c r="H45" s="45">
        <f>29.24/33.9</f>
        <v>0.8625368731563422</v>
      </c>
      <c r="J45" s="46">
        <v>0</v>
      </c>
      <c r="K45" s="47">
        <v>0</v>
      </c>
      <c r="L45" s="46">
        <v>0</v>
      </c>
      <c r="M45" s="46">
        <v>1</v>
      </c>
      <c r="N45" s="46">
        <v>8</v>
      </c>
      <c r="O45" s="46">
        <v>8</v>
      </c>
      <c r="P45" s="47">
        <v>8</v>
      </c>
      <c r="Q45" s="46">
        <v>8</v>
      </c>
      <c r="R45" s="46">
        <v>8</v>
      </c>
      <c r="S45" s="46">
        <v>8</v>
      </c>
      <c r="T45" s="46">
        <v>8</v>
      </c>
      <c r="V45" s="27" t="s">
        <v>23</v>
      </c>
    </row>
    <row r="46" spans="3:22" outlineLevel="1">
      <c r="C46" s="43" t="s">
        <v>51</v>
      </c>
      <c r="D46" s="25" t="s">
        <v>13</v>
      </c>
      <c r="E46" s="26" t="s">
        <v>104</v>
      </c>
      <c r="F46" s="26" t="s">
        <v>14</v>
      </c>
      <c r="G46" s="44" t="s">
        <v>47</v>
      </c>
      <c r="H46" s="45">
        <f>29.28/30.1</f>
        <v>0.97275747508305643</v>
      </c>
      <c r="J46" s="46">
        <v>0</v>
      </c>
      <c r="K46" s="47">
        <v>0</v>
      </c>
      <c r="L46" s="46">
        <v>0</v>
      </c>
      <c r="M46" s="46">
        <v>101</v>
      </c>
      <c r="N46" s="46">
        <v>68</v>
      </c>
      <c r="O46" s="46">
        <v>68</v>
      </c>
      <c r="P46" s="47">
        <v>68</v>
      </c>
      <c r="Q46" s="46">
        <v>68</v>
      </c>
      <c r="R46" s="46">
        <v>68</v>
      </c>
      <c r="S46" s="46">
        <v>68</v>
      </c>
      <c r="T46" s="46">
        <v>68</v>
      </c>
      <c r="V46" s="27" t="s">
        <v>21</v>
      </c>
    </row>
    <row r="47" spans="3:22" outlineLevel="1">
      <c r="C47" s="43" t="s">
        <v>44</v>
      </c>
      <c r="D47" s="25" t="s">
        <v>13</v>
      </c>
      <c r="E47" s="26" t="s">
        <v>104</v>
      </c>
      <c r="F47" s="26" t="s">
        <v>14</v>
      </c>
      <c r="G47" s="44" t="s">
        <v>47</v>
      </c>
      <c r="H47" s="45">
        <v>1</v>
      </c>
      <c r="J47" s="46">
        <v>0</v>
      </c>
      <c r="K47" s="47">
        <v>0</v>
      </c>
      <c r="L47" s="46">
        <v>0</v>
      </c>
      <c r="M47" s="46">
        <v>0</v>
      </c>
      <c r="N47" s="46">
        <v>0</v>
      </c>
      <c r="O47" s="46">
        <v>0</v>
      </c>
      <c r="P47" s="47">
        <v>0</v>
      </c>
      <c r="Q47" s="46">
        <v>0</v>
      </c>
      <c r="R47" s="46">
        <v>0</v>
      </c>
      <c r="S47" s="46">
        <v>0</v>
      </c>
      <c r="T47" s="46">
        <v>0</v>
      </c>
      <c r="V47" s="27" t="s">
        <v>21</v>
      </c>
    </row>
    <row r="48" spans="3:22" s="33" customFormat="1" outlineLevel="1">
      <c r="C48" s="34"/>
      <c r="D48" s="35"/>
      <c r="E48" s="36"/>
      <c r="F48" s="36"/>
      <c r="G48" s="50"/>
      <c r="H48" s="51"/>
      <c r="I48" s="36"/>
      <c r="P48" s="37"/>
    </row>
    <row r="49" spans="2:20" outlineLevel="1">
      <c r="C49" s="38" t="str">
        <f>"Total "&amp;C40</f>
        <v>Total Energy Efficient Lights</v>
      </c>
      <c r="D49" s="39" t="s">
        <v>15</v>
      </c>
      <c r="E49" s="40" t="s">
        <v>104</v>
      </c>
      <c r="F49" s="40" t="s">
        <v>14</v>
      </c>
      <c r="J49" s="54">
        <f>SUM(J42:J47)</f>
        <v>282</v>
      </c>
      <c r="K49" s="55">
        <f t="shared" ref="K49:T49" si="4">SUM(K42:K47)</f>
        <v>585</v>
      </c>
      <c r="L49" s="54">
        <f t="shared" si="4"/>
        <v>1177</v>
      </c>
      <c r="M49" s="54">
        <f t="shared" si="4"/>
        <v>1659</v>
      </c>
      <c r="N49" s="54">
        <f t="shared" si="4"/>
        <v>12944</v>
      </c>
      <c r="O49" s="54">
        <f t="shared" si="4"/>
        <v>35216.388592592593</v>
      </c>
      <c r="P49" s="55">
        <f t="shared" si="4"/>
        <v>35951.4059136</v>
      </c>
      <c r="Q49" s="54">
        <f t="shared" si="4"/>
        <v>36644.87562044416</v>
      </c>
      <c r="R49" s="54">
        <f t="shared" si="4"/>
        <v>37335.250339509766</v>
      </c>
      <c r="S49" s="54">
        <f t="shared" si="4"/>
        <v>38022.574638620827</v>
      </c>
      <c r="T49" s="54">
        <f t="shared" si="4"/>
        <v>38706.89244382469</v>
      </c>
    </row>
    <row r="50" spans="2:20" outlineLevel="1"/>
    <row r="51" spans="2:20" outlineLevel="1">
      <c r="C51" s="38" t="s">
        <v>52</v>
      </c>
      <c r="D51" s="39" t="s">
        <v>15</v>
      </c>
      <c r="E51" s="40" t="s">
        <v>104</v>
      </c>
      <c r="F51" s="40" t="s">
        <v>14</v>
      </c>
      <c r="J51" s="54">
        <f t="shared" ref="J51:T51" si="5">J38+J49</f>
        <v>66784</v>
      </c>
      <c r="K51" s="55">
        <f t="shared" si="5"/>
        <v>64691.6</v>
      </c>
      <c r="L51" s="54">
        <f t="shared" si="5"/>
        <v>62837.85</v>
      </c>
      <c r="M51" s="54">
        <f t="shared" si="5"/>
        <v>70030</v>
      </c>
      <c r="N51" s="54">
        <f t="shared" si="5"/>
        <v>70695</v>
      </c>
      <c r="O51" s="54">
        <f t="shared" si="5"/>
        <v>71369</v>
      </c>
      <c r="P51" s="55">
        <f t="shared" si="5"/>
        <v>72043</v>
      </c>
      <c r="Q51" s="54">
        <f t="shared" si="5"/>
        <v>72717</v>
      </c>
      <c r="R51" s="54">
        <f t="shared" si="5"/>
        <v>73391</v>
      </c>
      <c r="S51" s="54">
        <f t="shared" si="5"/>
        <v>74065</v>
      </c>
      <c r="T51" s="54">
        <f t="shared" si="5"/>
        <v>74739</v>
      </c>
    </row>
    <row r="53" spans="2:20" s="22" customFormat="1" ht="12">
      <c r="B53" s="19" t="s">
        <v>53</v>
      </c>
      <c r="C53" s="20"/>
      <c r="D53" s="21"/>
      <c r="E53" s="21"/>
      <c r="F53" s="21"/>
      <c r="G53" s="21"/>
      <c r="H53" s="21"/>
      <c r="I53" s="21"/>
      <c r="J53" s="21"/>
      <c r="K53" s="21"/>
      <c r="L53" s="21"/>
      <c r="P53" s="20"/>
      <c r="Q53" s="20"/>
      <c r="R53" s="20"/>
      <c r="S53" s="20"/>
      <c r="T53" s="20"/>
    </row>
    <row r="54" spans="2:20" ht="11.25" customHeight="1" outlineLevel="1">
      <c r="C54" s="24"/>
      <c r="D54" s="25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2:20" ht="33.75" outlineLevel="1">
      <c r="C55" s="28" t="s">
        <v>54</v>
      </c>
      <c r="D55" s="29" t="s">
        <v>8</v>
      </c>
      <c r="E55" s="29" t="s">
        <v>9</v>
      </c>
      <c r="F55" s="29" t="s">
        <v>10</v>
      </c>
      <c r="J55" s="57" t="s">
        <v>55</v>
      </c>
      <c r="K55" s="57" t="s">
        <v>56</v>
      </c>
    </row>
    <row r="56" spans="2:20" outlineLevel="1">
      <c r="K56" s="58"/>
      <c r="L56" s="58"/>
      <c r="M56" s="58"/>
      <c r="N56" s="58"/>
      <c r="O56" s="58"/>
      <c r="P56" s="26"/>
      <c r="Q56" s="26"/>
      <c r="R56" s="26"/>
      <c r="S56" s="26"/>
      <c r="T56" s="26"/>
    </row>
    <row r="57" spans="2:20" outlineLevel="1">
      <c r="C57" s="24" t="s">
        <v>57</v>
      </c>
      <c r="D57" s="23"/>
      <c r="E57" s="23"/>
      <c r="F57" s="23"/>
      <c r="K57" s="58"/>
      <c r="L57" s="58"/>
      <c r="M57" s="58"/>
      <c r="N57" s="58"/>
      <c r="O57" s="58"/>
      <c r="P57" s="26"/>
      <c r="Q57" s="26"/>
      <c r="R57" s="26"/>
      <c r="S57" s="26"/>
      <c r="T57" s="26"/>
    </row>
    <row r="58" spans="2:20" outlineLevel="1">
      <c r="C58" s="59" t="s">
        <v>58</v>
      </c>
      <c r="D58" s="26" t="s">
        <v>59</v>
      </c>
      <c r="E58" s="26" t="s">
        <v>122</v>
      </c>
      <c r="F58" s="26" t="s">
        <v>60</v>
      </c>
      <c r="J58" s="45">
        <v>218.50943933883099</v>
      </c>
      <c r="K58" s="45">
        <v>27.313679917353873</v>
      </c>
      <c r="L58" s="58"/>
      <c r="M58" s="58"/>
      <c r="N58" s="58"/>
      <c r="O58" s="58"/>
      <c r="P58" s="26"/>
      <c r="Q58" s="26"/>
      <c r="R58" s="26"/>
      <c r="S58" s="26"/>
      <c r="T58" s="26"/>
    </row>
    <row r="59" spans="2:20" outlineLevel="1">
      <c r="C59" s="59" t="s">
        <v>61</v>
      </c>
      <c r="D59" s="26" t="s">
        <v>59</v>
      </c>
      <c r="E59" s="26" t="s">
        <v>122</v>
      </c>
      <c r="F59" s="26" t="s">
        <v>60</v>
      </c>
      <c r="J59" s="45">
        <v>256.39381521130622</v>
      </c>
      <c r="K59" s="45">
        <v>32.049226901413277</v>
      </c>
      <c r="L59" s="58"/>
      <c r="M59" s="58"/>
      <c r="N59" s="58"/>
      <c r="O59" s="58"/>
      <c r="P59" s="26"/>
      <c r="Q59" s="26"/>
      <c r="R59" s="26"/>
      <c r="S59" s="26"/>
      <c r="T59" s="26"/>
    </row>
    <row r="60" spans="2:20" outlineLevel="1">
      <c r="C60" s="59" t="s">
        <v>62</v>
      </c>
      <c r="D60" s="26" t="s">
        <v>59</v>
      </c>
      <c r="E60" s="26" t="s">
        <v>122</v>
      </c>
      <c r="F60" s="26" t="s">
        <v>60</v>
      </c>
      <c r="J60" s="45">
        <v>272.17540619463324</v>
      </c>
      <c r="K60" s="45">
        <v>34.021925774329155</v>
      </c>
      <c r="L60" s="58"/>
      <c r="M60" s="58"/>
      <c r="N60" s="58"/>
      <c r="O60" s="58"/>
      <c r="P60" s="26"/>
      <c r="Q60" s="26"/>
      <c r="R60" s="26"/>
      <c r="S60" s="26"/>
      <c r="T60" s="26"/>
    </row>
    <row r="61" spans="2:20" outlineLevel="1">
      <c r="C61" s="59" t="s">
        <v>63</v>
      </c>
      <c r="D61" s="26" t="s">
        <v>59</v>
      </c>
      <c r="E61" s="26" t="s">
        <v>122</v>
      </c>
      <c r="F61" s="26" t="s">
        <v>60</v>
      </c>
      <c r="J61" s="45">
        <v>143.44360460907805</v>
      </c>
      <c r="K61" s="45">
        <v>12.880650209794764</v>
      </c>
      <c r="L61" s="58"/>
      <c r="M61" s="58"/>
      <c r="N61" s="58"/>
      <c r="O61" s="58"/>
      <c r="P61" s="26"/>
      <c r="Q61" s="26"/>
      <c r="R61" s="26"/>
      <c r="S61" s="26"/>
      <c r="T61" s="26"/>
    </row>
    <row r="62" spans="2:20" outlineLevel="1">
      <c r="C62" s="59" t="s">
        <v>64</v>
      </c>
      <c r="D62" s="26" t="s">
        <v>59</v>
      </c>
      <c r="E62" s="26" t="s">
        <v>122</v>
      </c>
      <c r="F62" s="26" t="s">
        <v>60</v>
      </c>
      <c r="J62" s="45">
        <v>77.605445448817051</v>
      </c>
      <c r="K62" s="45">
        <v>6.9686522443835726</v>
      </c>
      <c r="L62" s="58"/>
      <c r="M62" s="58"/>
      <c r="N62" s="58"/>
      <c r="O62" s="58"/>
      <c r="P62" s="26"/>
      <c r="Q62" s="26"/>
      <c r="R62" s="26"/>
      <c r="S62" s="26"/>
      <c r="T62" s="26"/>
    </row>
    <row r="63" spans="2:20" outlineLevel="1">
      <c r="J63" s="58"/>
      <c r="K63" s="58"/>
      <c r="L63" s="58"/>
      <c r="M63" s="58"/>
      <c r="N63" s="58"/>
      <c r="O63" s="58"/>
      <c r="P63" s="26"/>
      <c r="Q63" s="26"/>
      <c r="R63" s="26"/>
      <c r="S63" s="26"/>
      <c r="T63" s="26"/>
    </row>
    <row r="64" spans="2:20" ht="33.75" outlineLevel="1">
      <c r="C64" s="24" t="s">
        <v>65</v>
      </c>
      <c r="J64" s="57" t="s">
        <v>66</v>
      </c>
      <c r="K64" s="57" t="s">
        <v>56</v>
      </c>
      <c r="L64" s="57" t="s">
        <v>67</v>
      </c>
      <c r="O64" s="58"/>
      <c r="P64" s="26"/>
      <c r="Q64" s="26"/>
      <c r="R64" s="26"/>
      <c r="S64" s="26"/>
      <c r="T64" s="26"/>
    </row>
    <row r="65" spans="2:20" outlineLevel="1">
      <c r="C65" s="59" t="s">
        <v>68</v>
      </c>
      <c r="D65" s="26" t="s">
        <v>59</v>
      </c>
      <c r="E65" s="26" t="s">
        <v>122</v>
      </c>
      <c r="F65" s="26" t="s">
        <v>60</v>
      </c>
      <c r="J65" s="60">
        <v>271416.70949119196</v>
      </c>
      <c r="K65" s="60">
        <v>343996.7538887565</v>
      </c>
      <c r="L65" s="60">
        <v>9546.9556024354424</v>
      </c>
      <c r="O65" s="58"/>
      <c r="P65" s="26"/>
      <c r="Q65" s="26"/>
      <c r="R65" s="26"/>
      <c r="S65" s="26"/>
      <c r="T65" s="26"/>
    </row>
    <row r="66" spans="2:20" outlineLevel="1">
      <c r="C66" s="59" t="s">
        <v>12</v>
      </c>
      <c r="D66" s="26" t="s">
        <v>59</v>
      </c>
      <c r="E66" s="26" t="s">
        <v>122</v>
      </c>
      <c r="F66" s="26" t="s">
        <v>60</v>
      </c>
      <c r="J66" s="46">
        <v>1911546.5952043447</v>
      </c>
      <c r="K66" s="46">
        <v>2377140.052008607</v>
      </c>
      <c r="L66" s="46">
        <v>118893.54319573798</v>
      </c>
      <c r="O66" s="58"/>
      <c r="P66" s="26"/>
      <c r="Q66" s="26"/>
      <c r="R66" s="26"/>
      <c r="S66" s="26"/>
      <c r="T66" s="26"/>
    </row>
    <row r="67" spans="2:20" outlineLevel="1">
      <c r="C67" s="59" t="s">
        <v>69</v>
      </c>
      <c r="D67" s="26" t="s">
        <v>59</v>
      </c>
      <c r="E67" s="26" t="s">
        <v>122</v>
      </c>
      <c r="F67" s="26" t="s">
        <v>60</v>
      </c>
      <c r="J67" s="46">
        <v>0</v>
      </c>
      <c r="K67" s="46">
        <v>0</v>
      </c>
      <c r="L67" s="46">
        <v>0</v>
      </c>
      <c r="O67" s="58"/>
      <c r="P67" s="26"/>
      <c r="Q67" s="26"/>
      <c r="R67" s="26"/>
      <c r="S67" s="26"/>
      <c r="T67" s="26"/>
    </row>
    <row r="68" spans="2:20" ht="11.25" customHeight="1" outlineLevel="1">
      <c r="D68" s="23"/>
      <c r="E68" s="23"/>
      <c r="F68" s="23"/>
      <c r="G68" s="23"/>
      <c r="H68" s="23"/>
      <c r="I68" s="23"/>
      <c r="J68" s="23"/>
    </row>
    <row r="69" spans="2:20" ht="11.25" customHeight="1" outlineLevel="1">
      <c r="D69" s="23"/>
      <c r="E69" s="23"/>
      <c r="F69" s="23"/>
      <c r="G69" s="23"/>
      <c r="H69" s="23"/>
      <c r="I69" s="23"/>
      <c r="J69" s="23"/>
    </row>
    <row r="70" spans="2:20" outlineLevel="1">
      <c r="C70" s="28" t="s">
        <v>70</v>
      </c>
      <c r="D70" s="29" t="s">
        <v>8</v>
      </c>
      <c r="E70" s="29" t="s">
        <v>9</v>
      </c>
      <c r="F70" s="29" t="s">
        <v>10</v>
      </c>
      <c r="J70" s="30" t="s">
        <v>71</v>
      </c>
      <c r="K70" s="57" t="s">
        <v>72</v>
      </c>
    </row>
    <row r="71" spans="2:20" ht="11.25" customHeight="1" outlineLevel="1">
      <c r="C71" s="24"/>
      <c r="J71" s="23"/>
    </row>
    <row r="72" spans="2:20" ht="11.25" customHeight="1" outlineLevel="1">
      <c r="C72" s="24" t="s">
        <v>70</v>
      </c>
      <c r="D72" s="25" t="s">
        <v>13</v>
      </c>
      <c r="E72" s="26" t="s">
        <v>247</v>
      </c>
      <c r="F72" s="26" t="s">
        <v>14</v>
      </c>
      <c r="J72" s="46">
        <v>20</v>
      </c>
      <c r="K72" s="46">
        <v>35</v>
      </c>
      <c r="L72" s="26"/>
      <c r="M72" s="26"/>
      <c r="N72" s="26"/>
      <c r="O72" s="26"/>
      <c r="P72" s="26"/>
      <c r="Q72" s="26"/>
      <c r="R72" s="26"/>
      <c r="S72" s="26"/>
      <c r="T72" s="26"/>
    </row>
    <row r="73" spans="2:20" ht="11.25" customHeight="1" outlineLevel="1">
      <c r="D73" s="23"/>
      <c r="E73" s="23"/>
      <c r="F73" s="23"/>
      <c r="G73" s="23"/>
      <c r="H73" s="23"/>
      <c r="I73" s="23"/>
      <c r="J73" s="23"/>
    </row>
    <row r="74" spans="2:20" ht="11.25" customHeight="1" outlineLevel="1">
      <c r="C74" s="24" t="s">
        <v>73</v>
      </c>
      <c r="D74" s="25" t="s">
        <v>74</v>
      </c>
      <c r="E74" s="26" t="s">
        <v>247</v>
      </c>
      <c r="F74" s="26" t="s">
        <v>14</v>
      </c>
      <c r="J74" s="46">
        <v>4</v>
      </c>
    </row>
    <row r="75" spans="2:20" s="33" customFormat="1" ht="11.25" customHeight="1">
      <c r="C75" s="34"/>
      <c r="D75" s="35"/>
      <c r="E75" s="36"/>
      <c r="F75" s="36"/>
      <c r="G75" s="36"/>
      <c r="H75" s="36"/>
      <c r="I75" s="36"/>
      <c r="J75" s="61"/>
    </row>
    <row r="76" spans="2:20" s="63" customFormat="1" ht="12">
      <c r="B76" s="64" t="s">
        <v>76</v>
      </c>
      <c r="C76" s="65"/>
      <c r="D76" s="66"/>
      <c r="E76" s="67"/>
      <c r="F76" s="67"/>
      <c r="G76" s="66"/>
      <c r="H76" s="67"/>
      <c r="I76" s="67"/>
      <c r="O76" s="68"/>
      <c r="P76" s="68"/>
      <c r="Q76" s="68"/>
      <c r="R76" s="68"/>
      <c r="S76" s="68"/>
    </row>
    <row r="77" spans="2:20" s="69" customFormat="1">
      <c r="D77" s="70"/>
      <c r="E77" s="70"/>
      <c r="F77" s="70"/>
      <c r="G77" s="70"/>
      <c r="H77" s="70"/>
      <c r="I77" s="70"/>
      <c r="J77" s="70"/>
    </row>
    <row r="78" spans="2:20" s="71" customFormat="1" ht="12">
      <c r="B78" s="72" t="s">
        <v>77</v>
      </c>
      <c r="C78" s="73"/>
      <c r="D78" s="74"/>
      <c r="E78" s="74"/>
      <c r="F78" s="74"/>
      <c r="G78" s="74"/>
      <c r="H78" s="74"/>
      <c r="I78" s="74"/>
      <c r="J78" s="74"/>
      <c r="K78" s="74"/>
      <c r="L78" s="74"/>
      <c r="P78" s="73"/>
      <c r="Q78" s="73"/>
      <c r="R78" s="73"/>
      <c r="S78" s="73"/>
      <c r="T78" s="73"/>
    </row>
    <row r="79" spans="2:20" s="69" customFormat="1" ht="11.25" customHeight="1">
      <c r="D79" s="75"/>
      <c r="E79" s="75"/>
      <c r="F79" s="75"/>
    </row>
    <row r="80" spans="2:20" s="76" customFormat="1" ht="12">
      <c r="B80" s="77" t="s">
        <v>78</v>
      </c>
      <c r="C80" s="78"/>
      <c r="D80" s="79"/>
      <c r="E80" s="79"/>
      <c r="F80" s="79"/>
      <c r="G80" s="79"/>
      <c r="H80" s="79"/>
      <c r="I80" s="79"/>
      <c r="J80" s="79"/>
      <c r="K80" s="79"/>
      <c r="L80" s="79"/>
      <c r="P80" s="78"/>
      <c r="Q80" s="78"/>
      <c r="R80" s="78"/>
      <c r="S80" s="78"/>
      <c r="T80" s="78"/>
    </row>
    <row r="81" spans="1:62" s="69" customFormat="1" ht="11.25" customHeight="1" outlineLevel="1">
      <c r="D81" s="75"/>
      <c r="E81" s="75"/>
      <c r="F81" s="75"/>
    </row>
    <row r="82" spans="1:62" s="69" customFormat="1" ht="11.25" customHeight="1" outlineLevel="1">
      <c r="C82" s="80" t="s">
        <v>79</v>
      </c>
      <c r="D82" s="81" t="s">
        <v>8</v>
      </c>
      <c r="E82" s="81" t="s">
        <v>9</v>
      </c>
      <c r="F82" s="81" t="s">
        <v>10</v>
      </c>
      <c r="G82" s="70"/>
      <c r="H82" s="70"/>
      <c r="I82" s="70"/>
      <c r="J82" s="82" t="str">
        <f t="shared" ref="J82:S82" si="6">"CY"&amp;RIGHT(J$4-5,2)</f>
        <v>CY05</v>
      </c>
      <c r="K82" s="82" t="str">
        <f t="shared" si="6"/>
        <v>CY06</v>
      </c>
      <c r="L82" s="82" t="str">
        <f t="shared" si="6"/>
        <v>CY07</v>
      </c>
      <c r="M82" s="82" t="str">
        <f t="shared" si="6"/>
        <v>CY08</v>
      </c>
      <c r="N82" s="82" t="str">
        <f t="shared" si="6"/>
        <v>CY09</v>
      </c>
      <c r="O82" s="82" t="str">
        <f t="shared" si="6"/>
        <v>CY10</v>
      </c>
      <c r="P82" s="83" t="str">
        <f t="shared" si="6"/>
        <v>CY11</v>
      </c>
      <c r="Q82" s="82" t="str">
        <f t="shared" si="6"/>
        <v>CY12</v>
      </c>
      <c r="R82" s="82" t="str">
        <f t="shared" si="6"/>
        <v>CY13</v>
      </c>
      <c r="S82" s="82" t="str">
        <f t="shared" si="6"/>
        <v>CY14</v>
      </c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T82" s="70"/>
      <c r="AU82" s="70"/>
      <c r="AV82" s="70"/>
      <c r="AW82" s="70"/>
      <c r="AX82" s="70"/>
      <c r="AY82" s="70"/>
      <c r="AZ82" s="70"/>
      <c r="BA82" s="70"/>
      <c r="BC82" s="70"/>
      <c r="BD82" s="70"/>
      <c r="BE82" s="70"/>
      <c r="BF82" s="70"/>
      <c r="BG82" s="70"/>
      <c r="BH82" s="70"/>
      <c r="BI82" s="70"/>
      <c r="BJ82" s="70"/>
    </row>
    <row r="83" spans="1:62" s="69" customFormat="1" ht="11.25" customHeight="1" outlineLevel="1">
      <c r="D83" s="75"/>
      <c r="E83" s="75"/>
      <c r="F83" s="75"/>
      <c r="P83" s="84"/>
    </row>
    <row r="84" spans="1:62" s="69" customFormat="1" ht="11.25" customHeight="1" outlineLevel="1">
      <c r="C84" s="85" t="s">
        <v>80</v>
      </c>
      <c r="D84" s="86" t="s">
        <v>13</v>
      </c>
      <c r="E84" s="70" t="s">
        <v>122</v>
      </c>
      <c r="F84" s="87" t="s">
        <v>81</v>
      </c>
      <c r="G84" s="70"/>
      <c r="H84" s="70"/>
      <c r="I84" s="70"/>
      <c r="J84" s="48">
        <v>109050.4</v>
      </c>
      <c r="K84" s="48">
        <v>129623.6</v>
      </c>
      <c r="L84" s="48">
        <v>25274.907749077491</v>
      </c>
      <c r="M84" s="48">
        <v>29131.03833616299</v>
      </c>
      <c r="N84" s="48">
        <v>82127</v>
      </c>
      <c r="O84" s="48">
        <v>138408.88364290475</v>
      </c>
      <c r="P84" s="49">
        <v>240569.22979197878</v>
      </c>
      <c r="Q84" s="48">
        <v>377.09368474217445</v>
      </c>
      <c r="R84" s="48">
        <v>464412.56016068463</v>
      </c>
      <c r="S84" s="48">
        <v>728309.15983931557</v>
      </c>
    </row>
    <row r="85" spans="1:62" s="69" customFormat="1" ht="11.25" customHeight="1" outlineLevel="1">
      <c r="C85" s="85" t="s">
        <v>82</v>
      </c>
      <c r="D85" s="86" t="s">
        <v>13</v>
      </c>
      <c r="E85" s="70" t="s">
        <v>122</v>
      </c>
      <c r="F85" s="87" t="s">
        <v>81</v>
      </c>
      <c r="H85" s="70"/>
      <c r="J85" s="48">
        <v>432949.6</v>
      </c>
      <c r="K85" s="48">
        <v>411376.4</v>
      </c>
      <c r="L85" s="48">
        <v>317200.09225092252</v>
      </c>
      <c r="M85" s="48">
        <v>924101.27166383713</v>
      </c>
      <c r="N85" s="48">
        <v>584487</v>
      </c>
      <c r="O85" s="48">
        <v>160929.55445048958</v>
      </c>
      <c r="P85" s="49">
        <v>415008.14485426829</v>
      </c>
      <c r="Q85" s="48">
        <v>203015.00196367491</v>
      </c>
      <c r="R85" s="48">
        <v>457113.91598946741</v>
      </c>
      <c r="S85" s="48">
        <v>459265.21401053265</v>
      </c>
    </row>
    <row r="86" spans="1:62" s="69" customFormat="1" ht="11.25" customHeight="1" outlineLevel="1">
      <c r="C86" s="85" t="s">
        <v>45</v>
      </c>
      <c r="D86" s="86" t="s">
        <v>13</v>
      </c>
      <c r="E86" s="70" t="s">
        <v>122</v>
      </c>
      <c r="F86" s="87" t="s">
        <v>81</v>
      </c>
      <c r="H86" s="70"/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137050.55928334597</v>
      </c>
      <c r="P86" s="49">
        <v>39381.391293943496</v>
      </c>
      <c r="Q86" s="48">
        <v>321713.60156957514</v>
      </c>
      <c r="R86" s="48">
        <v>1127.3708052474763</v>
      </c>
      <c r="S86" s="48">
        <v>3240.0691947525238</v>
      </c>
    </row>
    <row r="87" spans="1:62" s="69" customFormat="1" ht="11.25" customHeight="1" outlineLevel="1">
      <c r="C87" s="85" t="s">
        <v>83</v>
      </c>
      <c r="D87" s="86" t="s">
        <v>13</v>
      </c>
      <c r="E87" s="70" t="s">
        <v>122</v>
      </c>
      <c r="F87" s="87" t="s">
        <v>81</v>
      </c>
      <c r="H87" s="70"/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</row>
    <row r="88" spans="1:62" s="88" customFormat="1" ht="4.5" customHeight="1" outlineLevel="1">
      <c r="C88" s="89"/>
      <c r="D88" s="90"/>
      <c r="E88" s="91"/>
      <c r="F88" s="92"/>
      <c r="H88" s="9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1:62" s="69" customFormat="1" ht="11.25" customHeight="1" outlineLevel="1">
      <c r="A89" s="93" t="str">
        <f>IF(COUNTA('Input|Total'!$O89:$R89)=COUNTIF('Input|Total'!$O89:$R89,"Ok"),"Ok","Check")</f>
        <v>Ok</v>
      </c>
      <c r="C89" s="94" t="s">
        <v>84</v>
      </c>
      <c r="D89" s="70" t="s">
        <v>15</v>
      </c>
      <c r="E89" s="70" t="s">
        <v>85</v>
      </c>
      <c r="F89" s="95" t="s">
        <v>14</v>
      </c>
      <c r="G89" s="70"/>
      <c r="H89" s="70"/>
      <c r="I89" s="70"/>
      <c r="J89" s="70"/>
      <c r="K89" s="70"/>
      <c r="L89" s="70"/>
      <c r="M89" s="70"/>
      <c r="N89" s="70"/>
      <c r="O89" s="93" t="s">
        <v>263</v>
      </c>
      <c r="P89" s="93" t="s">
        <v>263</v>
      </c>
      <c r="Q89" s="93" t="s">
        <v>263</v>
      </c>
      <c r="R89" s="93" t="s">
        <v>263</v>
      </c>
      <c r="S89" s="93" t="s">
        <v>263</v>
      </c>
      <c r="T89" s="70"/>
    </row>
    <row r="92" spans="1:62" s="71" customFormat="1" ht="12">
      <c r="B92" s="72" t="s">
        <v>86</v>
      </c>
      <c r="C92" s="73"/>
      <c r="D92" s="74"/>
      <c r="E92" s="74"/>
      <c r="F92" s="74"/>
      <c r="G92" s="74"/>
      <c r="H92" s="74"/>
      <c r="I92" s="74"/>
      <c r="J92" s="74"/>
      <c r="K92" s="74"/>
      <c r="L92" s="74"/>
      <c r="P92" s="73"/>
      <c r="Q92" s="73"/>
      <c r="R92" s="73"/>
      <c r="S92" s="73"/>
      <c r="T92" s="73"/>
    </row>
    <row r="94" spans="1:62" s="76" customFormat="1" ht="12">
      <c r="B94" s="77" t="s">
        <v>87</v>
      </c>
      <c r="C94" s="78"/>
      <c r="D94" s="79"/>
      <c r="E94" s="79"/>
      <c r="F94" s="79"/>
      <c r="G94" s="79"/>
      <c r="H94" s="79"/>
      <c r="I94" s="79"/>
      <c r="J94" s="79"/>
      <c r="K94" s="79"/>
      <c r="L94" s="79"/>
      <c r="P94" s="78"/>
      <c r="Q94" s="78"/>
      <c r="R94" s="78"/>
      <c r="S94" s="78"/>
      <c r="T94" s="78"/>
    </row>
    <row r="95" spans="1:62" s="69" customFormat="1" ht="11.25" customHeight="1" outlineLevel="1">
      <c r="C95" s="94"/>
      <c r="D95" s="86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</row>
    <row r="96" spans="1:62" s="69" customFormat="1" ht="11.25" customHeight="1" outlineLevel="1">
      <c r="C96" s="80" t="s">
        <v>88</v>
      </c>
      <c r="D96" s="81" t="s">
        <v>8</v>
      </c>
      <c r="E96" s="81" t="s">
        <v>9</v>
      </c>
      <c r="F96" s="81" t="s">
        <v>10</v>
      </c>
      <c r="G96" s="70"/>
      <c r="H96" s="70"/>
      <c r="I96" s="70"/>
      <c r="J96" s="70"/>
      <c r="K96" s="31" t="str">
        <f>"CY"&amp;RIGHT(K$4,2)</f>
        <v>CY11</v>
      </c>
      <c r="L96" s="30" t="str">
        <f t="shared" ref="L96:T96" si="7">"CY"&amp;RIGHT(L$4,2)</f>
        <v>CY12</v>
      </c>
      <c r="M96" s="30" t="str">
        <f t="shared" si="7"/>
        <v>CY13</v>
      </c>
      <c r="N96" s="30" t="str">
        <f t="shared" si="7"/>
        <v>CY14</v>
      </c>
      <c r="O96" s="30" t="str">
        <f t="shared" si="7"/>
        <v>CY15</v>
      </c>
      <c r="P96" s="31" t="str">
        <f t="shared" si="7"/>
        <v>CY16</v>
      </c>
      <c r="Q96" s="30" t="str">
        <f t="shared" si="7"/>
        <v>CY17</v>
      </c>
      <c r="R96" s="30" t="str">
        <f t="shared" si="7"/>
        <v>CY18</v>
      </c>
      <c r="S96" s="30" t="str">
        <f t="shared" si="7"/>
        <v>CY19</v>
      </c>
      <c r="T96" s="30" t="str">
        <f t="shared" si="7"/>
        <v>CY20</v>
      </c>
    </row>
    <row r="97" spans="3:20" s="69" customFormat="1" ht="11.25" customHeight="1" outlineLevel="1">
      <c r="C97" s="94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96"/>
      <c r="Q97" s="70"/>
      <c r="R97" s="70"/>
      <c r="S97" s="70"/>
      <c r="T97" s="70"/>
    </row>
    <row r="98" spans="3:20" s="69" customFormat="1" ht="11.25" customHeight="1" outlineLevel="1">
      <c r="C98" s="97" t="s">
        <v>89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96"/>
      <c r="Q98" s="70"/>
      <c r="R98" s="70"/>
      <c r="S98" s="70"/>
      <c r="T98" s="70"/>
    </row>
    <row r="99" spans="3:20" s="69" customFormat="1" ht="11.25" customHeight="1" outlineLevel="1">
      <c r="C99" s="98" t="s">
        <v>90</v>
      </c>
      <c r="D99" s="86" t="s">
        <v>13</v>
      </c>
      <c r="E99" s="70" t="s">
        <v>91</v>
      </c>
      <c r="F99" s="70" t="s">
        <v>14</v>
      </c>
      <c r="G99" s="70"/>
      <c r="H99" s="70"/>
      <c r="I99" s="70"/>
      <c r="J99" s="70"/>
      <c r="K99" s="46">
        <v>2062.664349206299</v>
      </c>
      <c r="L99" s="46">
        <v>599.82395899903281</v>
      </c>
      <c r="M99" s="46">
        <v>835.80199885027105</v>
      </c>
      <c r="N99" s="48">
        <v>536</v>
      </c>
      <c r="O99" s="48">
        <v>192</v>
      </c>
      <c r="P99" s="49">
        <v>189</v>
      </c>
      <c r="Q99" s="48">
        <v>186</v>
      </c>
      <c r="R99" s="48">
        <v>183</v>
      </c>
      <c r="S99" s="48">
        <v>180</v>
      </c>
      <c r="T99" s="48">
        <v>178</v>
      </c>
    </row>
    <row r="100" spans="3:20" s="69" customFormat="1" ht="11.25" customHeight="1" outlineLevel="1">
      <c r="C100" s="98" t="s">
        <v>92</v>
      </c>
      <c r="D100" s="86" t="s">
        <v>13</v>
      </c>
      <c r="E100" s="70" t="s">
        <v>91</v>
      </c>
      <c r="F100" s="70" t="s">
        <v>14</v>
      </c>
      <c r="G100" s="70"/>
      <c r="H100" s="70"/>
      <c r="I100" s="70"/>
      <c r="J100" s="70"/>
      <c r="K100" s="46">
        <v>1039.5477961045053</v>
      </c>
      <c r="L100" s="46">
        <v>396.49203010788887</v>
      </c>
      <c r="M100" s="46">
        <v>870.86070634166299</v>
      </c>
      <c r="N100" s="48">
        <v>240</v>
      </c>
      <c r="O100" s="48">
        <v>408</v>
      </c>
      <c r="P100" s="49">
        <v>413</v>
      </c>
      <c r="Q100" s="48">
        <v>419</v>
      </c>
      <c r="R100" s="48">
        <v>425</v>
      </c>
      <c r="S100" s="48">
        <v>430</v>
      </c>
      <c r="T100" s="48">
        <v>436</v>
      </c>
    </row>
    <row r="101" spans="3:20" s="69" customFormat="1" ht="11.25" customHeight="1" outlineLevel="1">
      <c r="C101" s="98" t="s">
        <v>93</v>
      </c>
      <c r="D101" s="86" t="s">
        <v>13</v>
      </c>
      <c r="E101" s="70" t="s">
        <v>91</v>
      </c>
      <c r="F101" s="70" t="s">
        <v>14</v>
      </c>
      <c r="G101" s="70"/>
      <c r="H101" s="70"/>
      <c r="I101" s="70"/>
      <c r="J101" s="70"/>
      <c r="K101" s="46">
        <v>333.78598238365703</v>
      </c>
      <c r="L101" s="46">
        <v>127.30870314263815</v>
      </c>
      <c r="M101" s="46">
        <v>279.62263733793282</v>
      </c>
      <c r="N101" s="48">
        <v>72</v>
      </c>
      <c r="O101" s="48">
        <v>121</v>
      </c>
      <c r="P101" s="49">
        <v>121</v>
      </c>
      <c r="Q101" s="48">
        <v>121</v>
      </c>
      <c r="R101" s="48">
        <v>121</v>
      </c>
      <c r="S101" s="48">
        <v>121</v>
      </c>
      <c r="T101" s="48">
        <v>121</v>
      </c>
    </row>
    <row r="102" spans="3:20" s="69" customFormat="1" ht="11.25" customHeight="1" outlineLevel="1">
      <c r="C102" s="98" t="s">
        <v>94</v>
      </c>
      <c r="D102" s="86" t="s">
        <v>13</v>
      </c>
      <c r="E102" s="70" t="s">
        <v>91</v>
      </c>
      <c r="F102" s="70" t="s">
        <v>14</v>
      </c>
      <c r="G102" s="70"/>
      <c r="H102" s="70"/>
      <c r="I102" s="70"/>
      <c r="J102" s="70"/>
      <c r="K102" s="46">
        <v>0</v>
      </c>
      <c r="L102" s="46">
        <v>0</v>
      </c>
      <c r="M102" s="46">
        <v>0</v>
      </c>
      <c r="N102" s="48">
        <v>190</v>
      </c>
      <c r="O102" s="48">
        <v>487</v>
      </c>
      <c r="P102" s="49">
        <v>494</v>
      </c>
      <c r="Q102" s="48">
        <v>501</v>
      </c>
      <c r="R102" s="48">
        <v>507</v>
      </c>
      <c r="S102" s="48">
        <v>514</v>
      </c>
      <c r="T102" s="48">
        <v>521</v>
      </c>
    </row>
    <row r="103" spans="3:20" s="69" customFormat="1" ht="11.25" customHeight="1" outlineLevel="1">
      <c r="C103" s="98" t="s">
        <v>95</v>
      </c>
      <c r="D103" s="86" t="s">
        <v>13</v>
      </c>
      <c r="E103" s="70" t="s">
        <v>91</v>
      </c>
      <c r="F103" s="70" t="s">
        <v>14</v>
      </c>
      <c r="G103" s="70"/>
      <c r="H103" s="70"/>
      <c r="I103" s="70"/>
      <c r="J103" s="70"/>
      <c r="K103" s="46">
        <v>0</v>
      </c>
      <c r="L103" s="46">
        <v>0</v>
      </c>
      <c r="M103" s="46">
        <v>0</v>
      </c>
      <c r="N103" s="48">
        <v>0</v>
      </c>
      <c r="O103" s="48">
        <v>3</v>
      </c>
      <c r="P103" s="49">
        <v>7</v>
      </c>
      <c r="Q103" s="48">
        <v>10</v>
      </c>
      <c r="R103" s="48">
        <v>13</v>
      </c>
      <c r="S103" s="48">
        <v>16</v>
      </c>
      <c r="T103" s="48">
        <v>19</v>
      </c>
    </row>
    <row r="104" spans="3:20" s="69" customFormat="1" ht="11.25" customHeight="1" outlineLevel="1">
      <c r="C104" s="98" t="s">
        <v>96</v>
      </c>
      <c r="D104" s="86" t="s">
        <v>13</v>
      </c>
      <c r="E104" s="70" t="s">
        <v>91</v>
      </c>
      <c r="F104" s="70" t="s">
        <v>14</v>
      </c>
      <c r="G104" s="70"/>
      <c r="H104" s="70"/>
      <c r="I104" s="70"/>
      <c r="J104" s="70"/>
      <c r="K104" s="46">
        <v>82</v>
      </c>
      <c r="L104" s="46">
        <v>110</v>
      </c>
      <c r="M104" s="46">
        <v>142</v>
      </c>
      <c r="N104" s="61">
        <f>O104</f>
        <v>321</v>
      </c>
      <c r="O104" s="48">
        <v>321</v>
      </c>
      <c r="P104" s="49">
        <v>321</v>
      </c>
      <c r="Q104" s="48">
        <v>321</v>
      </c>
      <c r="R104" s="48">
        <v>321</v>
      </c>
      <c r="S104" s="48">
        <v>321</v>
      </c>
      <c r="T104" s="48">
        <v>321</v>
      </c>
    </row>
    <row r="105" spans="3:20" s="69" customFormat="1" ht="11.25" customHeight="1" outlineLevel="1">
      <c r="C105" s="98" t="s">
        <v>97</v>
      </c>
      <c r="D105" s="86" t="s">
        <v>13</v>
      </c>
      <c r="E105" s="70" t="s">
        <v>91</v>
      </c>
      <c r="F105" s="70" t="s">
        <v>14</v>
      </c>
      <c r="G105" s="70"/>
      <c r="H105" s="70"/>
      <c r="I105" s="70"/>
      <c r="J105" s="70"/>
      <c r="K105" s="46">
        <v>33</v>
      </c>
      <c r="L105" s="46">
        <v>33</v>
      </c>
      <c r="M105" s="46">
        <v>33</v>
      </c>
      <c r="N105" s="46">
        <v>33</v>
      </c>
      <c r="O105" s="46">
        <v>33</v>
      </c>
      <c r="P105" s="62">
        <f>O105</f>
        <v>33</v>
      </c>
      <c r="Q105" s="61">
        <f>P105</f>
        <v>33</v>
      </c>
      <c r="R105" s="61">
        <f>Q105</f>
        <v>33</v>
      </c>
      <c r="S105" s="61">
        <f>R105</f>
        <v>33</v>
      </c>
      <c r="T105" s="61">
        <f>S105</f>
        <v>33</v>
      </c>
    </row>
    <row r="106" spans="3:20" s="69" customFormat="1" ht="11.25" customHeight="1" outlineLevel="1">
      <c r="C106" s="97" t="s">
        <v>98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99"/>
      <c r="Q106" s="70"/>
      <c r="R106" s="70"/>
      <c r="S106" s="70"/>
      <c r="T106" s="70"/>
    </row>
    <row r="107" spans="3:20" s="69" customFormat="1" ht="11.25" customHeight="1" outlineLevel="1">
      <c r="C107" s="98" t="s">
        <v>90</v>
      </c>
      <c r="D107" s="86" t="s">
        <v>13</v>
      </c>
      <c r="E107" s="70" t="s">
        <v>91</v>
      </c>
      <c r="F107" s="70" t="s">
        <v>14</v>
      </c>
      <c r="G107" s="70"/>
      <c r="H107" s="70"/>
      <c r="I107" s="70"/>
      <c r="J107" s="70"/>
      <c r="K107" s="46">
        <v>63.793742758957698</v>
      </c>
      <c r="L107" s="46">
        <v>18.551256463887611</v>
      </c>
      <c r="M107" s="46">
        <v>25.849546356193951</v>
      </c>
      <c r="N107" s="48">
        <v>17</v>
      </c>
      <c r="O107" s="48">
        <v>6</v>
      </c>
      <c r="P107" s="49">
        <v>6</v>
      </c>
      <c r="Q107" s="48">
        <v>6</v>
      </c>
      <c r="R107" s="48">
        <v>6</v>
      </c>
      <c r="S107" s="48">
        <v>6</v>
      </c>
      <c r="T107" s="48">
        <v>6</v>
      </c>
    </row>
    <row r="108" spans="3:20" s="69" customFormat="1" ht="11.25" customHeight="1" outlineLevel="1">
      <c r="C108" s="98" t="s">
        <v>92</v>
      </c>
      <c r="D108" s="86" t="s">
        <v>13</v>
      </c>
      <c r="E108" s="70" t="s">
        <v>91</v>
      </c>
      <c r="F108" s="70" t="s">
        <v>14</v>
      </c>
      <c r="G108" s="70"/>
      <c r="H108" s="70"/>
      <c r="I108" s="70"/>
      <c r="J108" s="70"/>
      <c r="K108" s="46">
        <v>54.71304190023713</v>
      </c>
      <c r="L108" s="46">
        <v>20.868001584625731</v>
      </c>
      <c r="M108" s="46">
        <v>45.834774017982269</v>
      </c>
      <c r="N108" s="48">
        <v>13</v>
      </c>
      <c r="O108" s="48">
        <v>21</v>
      </c>
      <c r="P108" s="49">
        <v>22</v>
      </c>
      <c r="Q108" s="48">
        <v>22</v>
      </c>
      <c r="R108" s="48">
        <v>22</v>
      </c>
      <c r="S108" s="48">
        <v>23</v>
      </c>
      <c r="T108" s="48">
        <v>23</v>
      </c>
    </row>
    <row r="109" spans="3:20" s="69" customFormat="1" ht="11.25" customHeight="1" outlineLevel="1">
      <c r="C109" s="98" t="s">
        <v>93</v>
      </c>
      <c r="D109" s="86" t="s">
        <v>13</v>
      </c>
      <c r="E109" s="70" t="s">
        <v>91</v>
      </c>
      <c r="F109" s="70" t="s">
        <v>14</v>
      </c>
      <c r="G109" s="70"/>
      <c r="H109" s="70"/>
      <c r="I109" s="70"/>
      <c r="J109" s="70"/>
      <c r="K109" s="46">
        <v>29.024868033361482</v>
      </c>
      <c r="L109" s="46">
        <v>11.070322012403317</v>
      </c>
      <c r="M109" s="46">
        <v>24.315011942428942</v>
      </c>
      <c r="N109" s="48">
        <v>6</v>
      </c>
      <c r="O109" s="48">
        <v>10</v>
      </c>
      <c r="P109" s="49">
        <v>10</v>
      </c>
      <c r="Q109" s="48">
        <v>11</v>
      </c>
      <c r="R109" s="48">
        <v>11</v>
      </c>
      <c r="S109" s="48">
        <v>11</v>
      </c>
      <c r="T109" s="48">
        <v>11</v>
      </c>
    </row>
    <row r="110" spans="3:20" s="69" customFormat="1" ht="11.25" customHeight="1" outlineLevel="1">
      <c r="C110" s="98" t="s">
        <v>94</v>
      </c>
      <c r="D110" s="86" t="s">
        <v>13</v>
      </c>
      <c r="E110" s="70" t="s">
        <v>91</v>
      </c>
      <c r="F110" s="70" t="s">
        <v>14</v>
      </c>
      <c r="G110" s="70"/>
      <c r="H110" s="70"/>
      <c r="I110" s="70"/>
      <c r="J110" s="70"/>
      <c r="K110" s="46">
        <v>0</v>
      </c>
      <c r="L110" s="46">
        <v>0</v>
      </c>
      <c r="M110" s="46">
        <v>0</v>
      </c>
      <c r="N110" s="48">
        <v>6</v>
      </c>
      <c r="O110" s="48">
        <v>15</v>
      </c>
      <c r="P110" s="49">
        <v>15</v>
      </c>
      <c r="Q110" s="48">
        <v>15</v>
      </c>
      <c r="R110" s="48">
        <v>16</v>
      </c>
      <c r="S110" s="48">
        <v>16</v>
      </c>
      <c r="T110" s="48">
        <v>16</v>
      </c>
    </row>
    <row r="111" spans="3:20" s="69" customFormat="1" ht="11.25" customHeight="1" outlineLevel="1">
      <c r="C111" s="98" t="s">
        <v>95</v>
      </c>
      <c r="D111" s="86" t="s">
        <v>13</v>
      </c>
      <c r="E111" s="70" t="s">
        <v>91</v>
      </c>
      <c r="F111" s="70" t="s">
        <v>14</v>
      </c>
      <c r="G111" s="70"/>
      <c r="H111" s="70"/>
      <c r="I111" s="70"/>
      <c r="J111" s="70"/>
      <c r="K111" s="46">
        <v>0</v>
      </c>
      <c r="L111" s="46">
        <v>0</v>
      </c>
      <c r="M111" s="46">
        <v>0</v>
      </c>
      <c r="N111" s="48">
        <v>0</v>
      </c>
      <c r="O111" s="48">
        <v>0</v>
      </c>
      <c r="P111" s="49">
        <v>0</v>
      </c>
      <c r="Q111" s="48">
        <v>0</v>
      </c>
      <c r="R111" s="48">
        <v>0</v>
      </c>
      <c r="S111" s="48">
        <v>0</v>
      </c>
      <c r="T111" s="48">
        <v>0</v>
      </c>
    </row>
    <row r="112" spans="3:20" s="69" customFormat="1" outlineLevel="1">
      <c r="C112" s="98" t="s">
        <v>96</v>
      </c>
      <c r="D112" s="86" t="s">
        <v>13</v>
      </c>
      <c r="E112" s="70" t="s">
        <v>91</v>
      </c>
      <c r="F112" s="70" t="s">
        <v>14</v>
      </c>
      <c r="G112" s="70"/>
      <c r="H112" s="70"/>
      <c r="I112" s="70"/>
      <c r="J112" s="70"/>
      <c r="K112" s="46">
        <v>4</v>
      </c>
      <c r="L112" s="46">
        <v>6</v>
      </c>
      <c r="M112" s="46">
        <v>7</v>
      </c>
      <c r="N112" s="61">
        <f>O112</f>
        <v>17</v>
      </c>
      <c r="O112" s="48">
        <v>17</v>
      </c>
      <c r="P112" s="49">
        <v>17</v>
      </c>
      <c r="Q112" s="48">
        <v>17</v>
      </c>
      <c r="R112" s="48">
        <v>17</v>
      </c>
      <c r="S112" s="48">
        <v>17</v>
      </c>
      <c r="T112" s="48">
        <v>17</v>
      </c>
    </row>
    <row r="113" spans="2:20" s="69" customFormat="1" ht="11.25" customHeight="1" outlineLevel="1">
      <c r="C113" s="98" t="s">
        <v>97</v>
      </c>
      <c r="D113" s="86" t="s">
        <v>13</v>
      </c>
      <c r="E113" s="70" t="s">
        <v>91</v>
      </c>
      <c r="F113" s="70" t="s">
        <v>14</v>
      </c>
      <c r="G113" s="70"/>
      <c r="H113" s="70"/>
      <c r="I113" s="70"/>
      <c r="J113" s="70"/>
      <c r="K113" s="46">
        <v>2</v>
      </c>
      <c r="L113" s="46">
        <v>2</v>
      </c>
      <c r="M113" s="46">
        <v>2</v>
      </c>
      <c r="N113" s="46">
        <v>2</v>
      </c>
      <c r="O113" s="46">
        <v>2</v>
      </c>
      <c r="P113" s="62">
        <f>O113</f>
        <v>2</v>
      </c>
      <c r="Q113" s="61">
        <f>P113</f>
        <v>2</v>
      </c>
      <c r="R113" s="61">
        <f>Q113</f>
        <v>2</v>
      </c>
      <c r="S113" s="61">
        <f>R113</f>
        <v>2</v>
      </c>
      <c r="T113" s="61">
        <f>S113</f>
        <v>2</v>
      </c>
    </row>
    <row r="114" spans="2:20" s="69" customFormat="1" ht="11.25" customHeight="1" outlineLevel="1">
      <c r="C114" s="94" t="s">
        <v>99</v>
      </c>
      <c r="D114" s="86" t="s">
        <v>13</v>
      </c>
      <c r="E114" s="70" t="s">
        <v>91</v>
      </c>
      <c r="F114" s="70" t="s">
        <v>14</v>
      </c>
      <c r="G114" s="70"/>
      <c r="H114" s="70"/>
      <c r="I114" s="70"/>
      <c r="J114" s="70"/>
      <c r="K114" s="46">
        <v>2291.4</v>
      </c>
      <c r="L114" s="46">
        <v>2347.75</v>
      </c>
      <c r="M114" s="46">
        <v>2772.3</v>
      </c>
      <c r="N114" s="100">
        <v>10574</v>
      </c>
      <c r="O114" s="100">
        <v>21753.979200000002</v>
      </c>
      <c r="P114" s="101">
        <v>196.1138995199999</v>
      </c>
      <c r="Q114" s="100">
        <v>193.28985936691242</v>
      </c>
      <c r="R114" s="100">
        <v>190.50648539202848</v>
      </c>
      <c r="S114" s="100">
        <v>187.76319200238322</v>
      </c>
      <c r="T114" s="100">
        <v>185.05940203754835</v>
      </c>
    </row>
    <row r="116" spans="2:20" s="71" customFormat="1" ht="12">
      <c r="B116" s="72" t="s">
        <v>100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P116" s="73"/>
      <c r="Q116" s="73"/>
      <c r="R116" s="73"/>
      <c r="S116" s="73"/>
      <c r="T116" s="73"/>
    </row>
    <row r="117" spans="2:20" outlineLevel="1"/>
    <row r="118" spans="2:20" outlineLevel="1">
      <c r="C118" s="80" t="s">
        <v>101</v>
      </c>
      <c r="D118" s="81" t="s">
        <v>8</v>
      </c>
      <c r="E118" s="81" t="s">
        <v>9</v>
      </c>
      <c r="F118" s="81" t="s">
        <v>10</v>
      </c>
      <c r="K118" s="31" t="str">
        <f>"CY"&amp;RIGHT(K$4,2)</f>
        <v>CY11</v>
      </c>
      <c r="L118" s="30" t="str">
        <f t="shared" ref="L118:T118" si="8">"CY"&amp;RIGHT(L$4,2)</f>
        <v>CY12</v>
      </c>
      <c r="M118" s="30" t="str">
        <f t="shared" si="8"/>
        <v>CY13</v>
      </c>
      <c r="N118" s="30" t="str">
        <f t="shared" si="8"/>
        <v>CY14</v>
      </c>
      <c r="O118" s="30" t="str">
        <f t="shared" si="8"/>
        <v>CY15</v>
      </c>
      <c r="P118" s="31" t="str">
        <f t="shared" si="8"/>
        <v>CY16</v>
      </c>
      <c r="Q118" s="30" t="str">
        <f t="shared" si="8"/>
        <v>CY17</v>
      </c>
      <c r="R118" s="30" t="str">
        <f t="shared" si="8"/>
        <v>CY18</v>
      </c>
      <c r="S118" s="30" t="str">
        <f t="shared" si="8"/>
        <v>CY19</v>
      </c>
      <c r="T118" s="30" t="str">
        <f t="shared" si="8"/>
        <v>CY20</v>
      </c>
    </row>
    <row r="119" spans="2:20" outlineLevel="1">
      <c r="C119" s="80"/>
      <c r="K119" s="70"/>
      <c r="L119" s="70"/>
      <c r="M119" s="70"/>
      <c r="N119" s="70"/>
      <c r="O119" s="70"/>
      <c r="P119" s="96"/>
      <c r="Q119" s="70"/>
      <c r="R119" s="70"/>
      <c r="S119" s="70"/>
      <c r="T119" s="70"/>
    </row>
    <row r="120" spans="2:20" outlineLevel="1">
      <c r="C120" s="94" t="s">
        <v>101</v>
      </c>
      <c r="D120" s="86" t="s">
        <v>13</v>
      </c>
      <c r="E120" s="70" t="s">
        <v>91</v>
      </c>
      <c r="F120" s="70" t="s">
        <v>14</v>
      </c>
      <c r="K120" s="48">
        <v>1415</v>
      </c>
      <c r="L120" s="48">
        <v>1438</v>
      </c>
      <c r="M120" s="48">
        <v>1362</v>
      </c>
      <c r="N120" s="48">
        <v>2232</v>
      </c>
      <c r="O120" s="48">
        <v>1557.7835397540273</v>
      </c>
      <c r="P120" s="49">
        <v>1599.1364459496456</v>
      </c>
      <c r="Q120" s="48">
        <v>1641.5871059776696</v>
      </c>
      <c r="R120" s="48">
        <v>1685.1646608003057</v>
      </c>
      <c r="S120" s="48">
        <v>1729.8990249554497</v>
      </c>
      <c r="T120" s="48">
        <v>1775.8209070920204</v>
      </c>
    </row>
    <row r="121" spans="2:20">
      <c r="C121" s="80"/>
    </row>
    <row r="122" spans="2:20" s="71" customFormat="1" ht="12">
      <c r="B122" s="72" t="s">
        <v>102</v>
      </c>
      <c r="C122" s="73"/>
      <c r="D122" s="74"/>
      <c r="E122" s="74"/>
      <c r="F122" s="74"/>
      <c r="G122" s="74"/>
      <c r="H122" s="74"/>
      <c r="I122" s="74"/>
      <c r="J122" s="74"/>
      <c r="K122" s="74"/>
      <c r="L122" s="74"/>
      <c r="P122" s="73"/>
      <c r="Q122" s="73"/>
      <c r="R122" s="73"/>
      <c r="S122" s="73"/>
      <c r="T122" s="73"/>
    </row>
    <row r="123" spans="2:20" outlineLevel="1"/>
    <row r="124" spans="2:20" outlineLevel="1">
      <c r="C124" s="80" t="str">
        <f>B122</f>
        <v>Inputs | Dedicated street lighting poles opex</v>
      </c>
      <c r="D124" s="81" t="s">
        <v>8</v>
      </c>
      <c r="E124" s="81" t="s">
        <v>9</v>
      </c>
      <c r="F124" s="81" t="s">
        <v>10</v>
      </c>
      <c r="G124" s="70"/>
      <c r="H124" s="70"/>
      <c r="I124" s="82" t="str">
        <f>"CY"&amp;RIGHT(I$4,2)</f>
        <v>CY09</v>
      </c>
      <c r="J124" s="82" t="str">
        <f>"CY"&amp;RIGHT(J$4,2)</f>
        <v>CY10</v>
      </c>
      <c r="K124" s="82" t="str">
        <f>"CY"&amp;RIGHT(K$4,2)</f>
        <v>CY11</v>
      </c>
      <c r="L124" s="82" t="str">
        <f t="shared" ref="L124:T124" si="9">"CY"&amp;RIGHT(L$4,2)</f>
        <v>CY12</v>
      </c>
      <c r="M124" s="82" t="str">
        <f t="shared" si="9"/>
        <v>CY13</v>
      </c>
      <c r="N124" s="82" t="str">
        <f t="shared" si="9"/>
        <v>CY14</v>
      </c>
      <c r="O124" s="82" t="str">
        <f t="shared" si="9"/>
        <v>CY15</v>
      </c>
      <c r="P124" s="83" t="str">
        <f t="shared" si="9"/>
        <v>CY16</v>
      </c>
      <c r="Q124" s="82" t="str">
        <f t="shared" si="9"/>
        <v>CY17</v>
      </c>
      <c r="R124" s="82" t="str">
        <f t="shared" si="9"/>
        <v>CY18</v>
      </c>
      <c r="S124" s="82" t="str">
        <f t="shared" si="9"/>
        <v>CY19</v>
      </c>
      <c r="T124" s="82" t="str">
        <f t="shared" si="9"/>
        <v>CY20</v>
      </c>
    </row>
    <row r="125" spans="2:20" outlineLevel="1"/>
    <row r="126" spans="2:20" outlineLevel="1">
      <c r="C126" s="106" t="s">
        <v>261</v>
      </c>
      <c r="D126" s="107" t="s">
        <v>13</v>
      </c>
      <c r="E126" s="70" t="s">
        <v>262</v>
      </c>
      <c r="F126" s="108" t="s">
        <v>105</v>
      </c>
      <c r="K126" s="238"/>
      <c r="L126" s="238"/>
      <c r="M126" s="238"/>
      <c r="N126" s="238">
        <f>('Input|Assumptions'!$N$138+'Input|Assumptions'!$N$182)/('Input|Assumptions'!$N$170+'Input|Assumptions'!$N$194)</f>
        <v>0.3383266143291605</v>
      </c>
      <c r="O126" s="238">
        <f>('Input|Assumptions'!$N$138+'Input|Assumptions'!$N$182)/('Input|Assumptions'!$N$170+'Input|Assumptions'!$N$194)</f>
        <v>0.3383266143291605</v>
      </c>
      <c r="P126" s="239">
        <f>('Input|Assumptions'!$N$138+'Input|Assumptions'!$N$182)/('Input|Assumptions'!$N$170+'Input|Assumptions'!$N$194)</f>
        <v>0.3383266143291605</v>
      </c>
      <c r="Q126" s="238">
        <f>('Input|Assumptions'!$N$138+'Input|Assumptions'!$N$182)/('Input|Assumptions'!$N$170+'Input|Assumptions'!$N$194)</f>
        <v>0.3383266143291605</v>
      </c>
      <c r="R126" s="238">
        <f>('Input|Assumptions'!$N$138+'Input|Assumptions'!$N$182)/('Input|Assumptions'!$N$170+'Input|Assumptions'!$N$194)</f>
        <v>0.3383266143291605</v>
      </c>
      <c r="S126" s="238">
        <f>('Input|Assumptions'!$N$138+'Input|Assumptions'!$N$182)/('Input|Assumptions'!$N$170+'Input|Assumptions'!$N$194)</f>
        <v>0.3383266143291605</v>
      </c>
      <c r="T126" s="238">
        <f>('Input|Assumptions'!$N$138+'Input|Assumptions'!$N$182)/('Input|Assumptions'!$N$170+'Input|Assumptions'!$N$194)</f>
        <v>0.3383266143291605</v>
      </c>
    </row>
    <row r="127" spans="2:20" outlineLevel="1">
      <c r="C127" s="106" t="s">
        <v>103</v>
      </c>
      <c r="D127" s="107" t="s">
        <v>13</v>
      </c>
      <c r="E127" s="70" t="s">
        <v>104</v>
      </c>
      <c r="F127" s="108" t="s">
        <v>105</v>
      </c>
      <c r="G127" s="70"/>
      <c r="H127" s="70"/>
      <c r="I127" s="70"/>
      <c r="J127" s="70"/>
      <c r="K127" s="46">
        <v>1</v>
      </c>
      <c r="L127" s="46">
        <v>1</v>
      </c>
      <c r="M127" s="46">
        <v>1</v>
      </c>
      <c r="N127" s="46">
        <v>1</v>
      </c>
      <c r="O127" s="46">
        <v>1</v>
      </c>
      <c r="P127" s="47">
        <v>1</v>
      </c>
      <c r="Q127" s="46">
        <v>1</v>
      </c>
      <c r="R127" s="46">
        <v>1</v>
      </c>
      <c r="S127" s="46">
        <v>1</v>
      </c>
      <c r="T127" s="46">
        <v>1</v>
      </c>
    </row>
    <row r="128" spans="2:20" outlineLevel="1">
      <c r="C128" s="106" t="s">
        <v>106</v>
      </c>
      <c r="D128" s="107" t="s">
        <v>13</v>
      </c>
      <c r="E128" s="70" t="s">
        <v>104</v>
      </c>
      <c r="F128" s="108" t="s">
        <v>105</v>
      </c>
      <c r="G128" s="70"/>
      <c r="H128" s="70"/>
      <c r="I128" s="70"/>
      <c r="J128" s="70"/>
      <c r="K128" s="46">
        <v>1</v>
      </c>
      <c r="L128" s="46">
        <v>1</v>
      </c>
      <c r="M128" s="46">
        <v>1</v>
      </c>
      <c r="N128" s="46">
        <v>1</v>
      </c>
      <c r="O128" s="46">
        <v>1</v>
      </c>
      <c r="P128" s="47">
        <v>1</v>
      </c>
      <c r="Q128" s="46">
        <v>1</v>
      </c>
      <c r="R128" s="46">
        <v>1</v>
      </c>
      <c r="S128" s="46">
        <v>1</v>
      </c>
      <c r="T128" s="46">
        <v>1</v>
      </c>
    </row>
    <row r="130" spans="2:20" s="22" customFormat="1" ht="12">
      <c r="B130" s="19" t="s">
        <v>75</v>
      </c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P130" s="20"/>
      <c r="Q130" s="20"/>
      <c r="R130" s="20"/>
      <c r="S130" s="20"/>
      <c r="T130" s="20"/>
    </row>
  </sheetData>
  <mergeCells count="2">
    <mergeCell ref="O3:T3"/>
    <mergeCell ref="I3:M3"/>
  </mergeCells>
  <conditionalFormatting sqref="O89:S89">
    <cfRule type="cellIs" dxfId="121" priority="9" operator="equal">
      <formula>"Check"</formula>
    </cfRule>
    <cfRule type="cellIs" dxfId="120" priority="10" operator="equal">
      <formula>"Ok"</formula>
    </cfRule>
  </conditionalFormatting>
  <conditionalFormatting sqref="A89">
    <cfRule type="cellIs" dxfId="119" priority="7" operator="equal">
      <formula>"Check"</formula>
    </cfRule>
    <cfRule type="cellIs" dxfId="118" priority="8" operator="equal">
      <formula>"Ok"</formula>
    </cfRule>
  </conditionalFormatting>
  <conditionalFormatting sqref="F2">
    <cfRule type="cellIs" dxfId="117" priority="5" operator="equal">
      <formula>"Check"</formula>
    </cfRule>
    <cfRule type="cellIs" dxfId="116" priority="6" operator="equal">
      <formula>"Ok"</formula>
    </cfRule>
  </conditionalFormatting>
  <conditionalFormatting sqref="F1">
    <cfRule type="cellIs" dxfId="115" priority="1" operator="equal">
      <formula>"Check"</formula>
    </cfRule>
    <cfRule type="cellIs" dxfId="114" priority="2" operator="equal">
      <formula>"Ok"</formula>
    </cfRule>
  </conditionalFormatting>
  <dataValidations disablePrompts="1" count="1">
    <dataValidation type="list" allowBlank="1" showInputMessage="1" showErrorMessage="1" sqref="F12:F38 F49 F51 F42:F47 F58:F62 F65:F67 F72 F74:F75 F84:F89 F99:F105 F107:F114 F120">
      <formula1>"Real 2010,Real 2011,Real 2012,Real 2013,Real 2014,Real 2015,Nominal,n/a"</formula1>
    </dataValidation>
  </dataValidations>
  <hyperlinks>
    <hyperlink ref="H1" location="Index!A1" display="Back to Index"/>
  </hyperlinks>
  <pageMargins left="0.7" right="0.7" top="0.75" bottom="0.75" header="0.3" footer="0.3"/>
  <pageSetup paperSize="9" orientation="portrait" verticalDpi="4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CC"/>
  </sheetPr>
  <dimension ref="A1:ML130"/>
  <sheetViews>
    <sheetView showGridLines="0" zoomScaleNormal="100" workbookViewId="0"/>
  </sheetViews>
  <sheetFormatPr defaultColWidth="0" defaultRowHeight="11.25" outlineLevelRow="1"/>
  <cols>
    <col min="1" max="2" width="1.5" style="23" customWidth="1"/>
    <col min="3" max="3" width="49.6640625" style="23" customWidth="1"/>
    <col min="4" max="4" width="17" style="26" customWidth="1"/>
    <col min="5" max="5" width="15.83203125" style="26" customWidth="1"/>
    <col min="6" max="6" width="10.6640625" style="26" customWidth="1"/>
    <col min="7" max="7" width="28.5" style="26" bestFit="1" customWidth="1"/>
    <col min="8" max="8" width="10.33203125" style="26" customWidth="1"/>
    <col min="9" max="10" width="11" style="26" customWidth="1"/>
    <col min="11" max="11" width="11" style="23" customWidth="1"/>
    <col min="12" max="26" width="10.83203125" style="23" customWidth="1"/>
    <col min="27" max="350" width="9.1640625" style="23" hidden="1" customWidth="1"/>
    <col min="351" max="16384" width="10.5" style="23" hidden="1"/>
  </cols>
  <sheetData>
    <row r="1" spans="2:27" s="1" customFormat="1" ht="15.75">
      <c r="C1" s="181" t="str">
        <f>Index!$C$1</f>
        <v>EDPR16 Public Lighting Interim Model</v>
      </c>
      <c r="D1" s="2"/>
      <c r="E1" s="209" t="s">
        <v>207</v>
      </c>
      <c r="F1" s="210" t="str">
        <f>IF(COUNTA($A$8:$A$129)=COUNTIF($A$8:$A$129,"Ok"),"Ok","Check")</f>
        <v>Ok</v>
      </c>
      <c r="G1" s="4"/>
      <c r="H1" s="5" t="s">
        <v>0</v>
      </c>
      <c r="I1" s="4"/>
      <c r="J1" s="3" t="s">
        <v>1</v>
      </c>
      <c r="K1" s="6" t="s">
        <v>2</v>
      </c>
      <c r="L1" s="7" t="s">
        <v>3</v>
      </c>
      <c r="M1" s="8" t="s">
        <v>4</v>
      </c>
      <c r="U1" s="9"/>
    </row>
    <row r="2" spans="2:27" s="10" customFormat="1" ht="13.5" customHeight="1" thickBot="1">
      <c r="C2" s="11" t="s">
        <v>202</v>
      </c>
      <c r="D2" s="11"/>
      <c r="E2" s="209" t="s">
        <v>208</v>
      </c>
      <c r="F2" s="210" t="str">
        <f ca="1">'Check|List'!F2</f>
        <v>Ok</v>
      </c>
      <c r="G2" s="12"/>
      <c r="H2" s="12"/>
      <c r="I2" s="12"/>
      <c r="J2" s="12"/>
    </row>
    <row r="3" spans="2:27" s="13" customFormat="1" ht="12" thickBot="1">
      <c r="I3" s="247" t="s">
        <v>5</v>
      </c>
      <c r="J3" s="248"/>
      <c r="K3" s="248"/>
      <c r="L3" s="248"/>
      <c r="M3" s="248"/>
      <c r="N3" s="104" t="s">
        <v>6</v>
      </c>
      <c r="O3" s="249" t="s">
        <v>7</v>
      </c>
      <c r="P3" s="250"/>
      <c r="Q3" s="250"/>
      <c r="R3" s="250"/>
      <c r="S3" s="250"/>
      <c r="T3" s="250"/>
    </row>
    <row r="4" spans="2:27" s="13" customFormat="1">
      <c r="C4" s="14"/>
      <c r="D4" s="15" t="s">
        <v>8</v>
      </c>
      <c r="E4" s="15" t="s">
        <v>9</v>
      </c>
      <c r="F4" s="15" t="s">
        <v>10</v>
      </c>
      <c r="G4" s="15"/>
      <c r="H4" s="15"/>
      <c r="I4" s="15">
        <f>J4-1</f>
        <v>2009</v>
      </c>
      <c r="J4" s="15">
        <f>K4-1</f>
        <v>2010</v>
      </c>
      <c r="K4" s="15">
        <v>2011</v>
      </c>
      <c r="L4" s="15">
        <f>K4+1</f>
        <v>2012</v>
      </c>
      <c r="M4" s="15">
        <f t="shared" ref="M4:T4" si="0">L4+1</f>
        <v>2013</v>
      </c>
      <c r="N4" s="15">
        <f t="shared" si="0"/>
        <v>2014</v>
      </c>
      <c r="O4" s="15">
        <f t="shared" si="0"/>
        <v>2015</v>
      </c>
      <c r="P4" s="15">
        <f t="shared" si="0"/>
        <v>2016</v>
      </c>
      <c r="Q4" s="15">
        <f t="shared" si="0"/>
        <v>2017</v>
      </c>
      <c r="R4" s="15">
        <f t="shared" si="0"/>
        <v>2018</v>
      </c>
      <c r="S4" s="15">
        <f t="shared" si="0"/>
        <v>2019</v>
      </c>
      <c r="T4" s="15">
        <f t="shared" si="0"/>
        <v>2020</v>
      </c>
      <c r="U4" s="16"/>
      <c r="V4" s="16"/>
      <c r="W4" s="16"/>
      <c r="X4" s="16"/>
      <c r="Y4" s="16"/>
      <c r="Z4" s="16"/>
      <c r="AA4" s="16"/>
    </row>
    <row r="5" spans="2:27" s="17" customFormat="1" ht="3" customHeight="1">
      <c r="D5" s="18"/>
      <c r="E5" s="18"/>
      <c r="F5" s="18"/>
      <c r="G5" s="18"/>
      <c r="H5" s="18"/>
      <c r="I5" s="18"/>
      <c r="J5" s="18"/>
    </row>
    <row r="6" spans="2:27" s="17" customFormat="1" ht="9" customHeight="1">
      <c r="B6" s="17" t="s">
        <v>11</v>
      </c>
      <c r="D6" s="18"/>
      <c r="E6" s="18"/>
      <c r="F6" s="18"/>
      <c r="G6" s="18"/>
      <c r="H6" s="18"/>
      <c r="I6" s="18"/>
      <c r="J6" s="18"/>
    </row>
    <row r="7" spans="2:27" s="17" customFormat="1" ht="3" customHeight="1">
      <c r="D7" s="18"/>
      <c r="E7" s="18"/>
      <c r="F7" s="18"/>
      <c r="G7" s="18"/>
      <c r="H7" s="18"/>
      <c r="I7" s="18"/>
      <c r="J7" s="18"/>
    </row>
    <row r="8" spans="2:27" s="22" customFormat="1" ht="12">
      <c r="B8" s="19" t="s">
        <v>16</v>
      </c>
      <c r="C8" s="20"/>
      <c r="D8" s="21"/>
      <c r="E8" s="21"/>
      <c r="F8" s="21"/>
      <c r="G8" s="21"/>
      <c r="H8" s="21"/>
      <c r="I8" s="21"/>
      <c r="J8" s="21"/>
      <c r="K8" s="21"/>
      <c r="L8" s="21"/>
      <c r="P8" s="20"/>
      <c r="Q8" s="20"/>
      <c r="R8" s="20"/>
      <c r="S8" s="20"/>
      <c r="T8" s="20"/>
    </row>
    <row r="9" spans="2:27" ht="11.25" customHeight="1" outlineLevel="1">
      <c r="C9" s="24"/>
      <c r="D9" s="25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2:27" ht="11.25" customHeight="1" outlineLevel="1">
      <c r="C10" s="28" t="s">
        <v>12</v>
      </c>
      <c r="D10" s="29" t="s">
        <v>8</v>
      </c>
      <c r="E10" s="29" t="s">
        <v>9</v>
      </c>
      <c r="F10" s="29" t="s">
        <v>10</v>
      </c>
      <c r="G10" s="41" t="s">
        <v>17</v>
      </c>
      <c r="H10" s="30" t="s">
        <v>18</v>
      </c>
      <c r="J10" s="30" t="str">
        <f>"CY"&amp;RIGHT(J$4,2)</f>
        <v>CY10</v>
      </c>
      <c r="K10" s="31" t="str">
        <f>"CY"&amp;RIGHT(K$4,2)</f>
        <v>CY11</v>
      </c>
      <c r="L10" s="30" t="str">
        <f t="shared" ref="L10:T10" si="1">"CY"&amp;RIGHT(L$4,2)</f>
        <v>CY12</v>
      </c>
      <c r="M10" s="30" t="str">
        <f t="shared" si="1"/>
        <v>CY13</v>
      </c>
      <c r="N10" s="30" t="str">
        <f t="shared" si="1"/>
        <v>CY14</v>
      </c>
      <c r="O10" s="30" t="str">
        <f t="shared" si="1"/>
        <v>CY15</v>
      </c>
      <c r="P10" s="31" t="str">
        <f t="shared" si="1"/>
        <v>CY16</v>
      </c>
      <c r="Q10" s="30" t="str">
        <f t="shared" si="1"/>
        <v>CY17</v>
      </c>
      <c r="R10" s="30" t="str">
        <f t="shared" si="1"/>
        <v>CY18</v>
      </c>
      <c r="S10" s="30" t="str">
        <f t="shared" si="1"/>
        <v>CY19</v>
      </c>
      <c r="T10" s="30" t="str">
        <f t="shared" si="1"/>
        <v>CY20</v>
      </c>
      <c r="V10" s="30" t="s">
        <v>19</v>
      </c>
    </row>
    <row r="11" spans="2:27" outlineLevel="1">
      <c r="K11" s="32"/>
      <c r="O11" s="42"/>
      <c r="P11" s="32"/>
      <c r="V11" s="27"/>
    </row>
    <row r="12" spans="2:27" outlineLevel="1">
      <c r="C12" s="43" t="s">
        <v>20</v>
      </c>
      <c r="D12" s="25" t="s">
        <v>15</v>
      </c>
      <c r="E12" s="26" t="s">
        <v>104</v>
      </c>
      <c r="F12" s="26" t="s">
        <v>14</v>
      </c>
      <c r="G12" s="44" t="s">
        <v>20</v>
      </c>
      <c r="H12" s="45">
        <v>1</v>
      </c>
      <c r="J12" s="100">
        <f>ROUND('Input|Total'!J12*'Input|Assumptions'!$N$70,0)</f>
        <v>30436</v>
      </c>
      <c r="K12" s="101">
        <f>ROUND('Input|Total'!K12*'Input|Assumptions'!$N$70,0)</f>
        <v>28912</v>
      </c>
      <c r="L12" s="100">
        <f>ROUND('Input|Total'!L12*'Input|Assumptions'!$N$70,0)</f>
        <v>27350</v>
      </c>
      <c r="M12" s="100">
        <f>ROUND('Input|Total'!M12*'Input|Assumptions'!$N$70,0)</f>
        <v>30557</v>
      </c>
      <c r="N12" s="100">
        <f>ROUND('Input|Total'!N12*'Input|Assumptions'!$N$70,0)</f>
        <v>23525</v>
      </c>
      <c r="O12" s="100">
        <f>ROUND('Input|Total'!O12*'Input|Assumptions'!$N$70,0)</f>
        <v>9057</v>
      </c>
      <c r="P12" s="101">
        <f>ROUND('Input|Total'!P12*'Input|Assumptions'!$N$70,0)</f>
        <v>8927</v>
      </c>
      <c r="Q12" s="100">
        <f>ROUND('Input|Total'!Q12*'Input|Assumptions'!$N$70,0)</f>
        <v>8798</v>
      </c>
      <c r="R12" s="100">
        <f>ROUND('Input|Total'!R12*'Input|Assumptions'!$N$70,0)</f>
        <v>8672</v>
      </c>
      <c r="S12" s="100">
        <f>ROUND('Input|Total'!S12*'Input|Assumptions'!$N$70,0)</f>
        <v>8547</v>
      </c>
      <c r="T12" s="100">
        <f>ROUND('Input|Total'!T12*'Input|Assumptions'!$N$70,0)</f>
        <v>8424</v>
      </c>
      <c r="V12" s="27" t="s">
        <v>21</v>
      </c>
    </row>
    <row r="13" spans="2:27" outlineLevel="1">
      <c r="C13" s="43" t="s">
        <v>22</v>
      </c>
      <c r="D13" s="25" t="s">
        <v>15</v>
      </c>
      <c r="E13" s="26" t="s">
        <v>104</v>
      </c>
      <c r="F13" s="26" t="s">
        <v>14</v>
      </c>
      <c r="G13" s="44" t="s">
        <v>22</v>
      </c>
      <c r="H13" s="45">
        <v>1</v>
      </c>
      <c r="J13" s="100">
        <f>ROUND('Input|Total'!J13*'Input|Assumptions'!$N$70,0)</f>
        <v>9367</v>
      </c>
      <c r="K13" s="101">
        <f>ROUND('Input|Total'!K13*'Input|Assumptions'!$N$70,0)</f>
        <v>9367</v>
      </c>
      <c r="L13" s="100">
        <f>ROUND('Input|Total'!L13*'Input|Assumptions'!$N$70,0)</f>
        <v>9367</v>
      </c>
      <c r="M13" s="100">
        <f>ROUND('Input|Total'!M13*'Input|Assumptions'!$N$70,0)</f>
        <v>10049</v>
      </c>
      <c r="N13" s="100">
        <f>ROUND('Input|Total'!N13*'Input|Assumptions'!$N$70,0)</f>
        <v>10141</v>
      </c>
      <c r="O13" s="100">
        <f>ROUND('Input|Total'!O13*'Input|Assumptions'!$N$70,0)</f>
        <v>10303</v>
      </c>
      <c r="P13" s="101">
        <f>ROUND('Input|Total'!P13*'Input|Assumptions'!$N$70,0)</f>
        <v>10446</v>
      </c>
      <c r="Q13" s="100">
        <f>ROUND('Input|Total'!Q13*'Input|Assumptions'!$N$70,0)</f>
        <v>10588</v>
      </c>
      <c r="R13" s="100">
        <f>ROUND('Input|Total'!R13*'Input|Assumptions'!$N$70,0)</f>
        <v>10728</v>
      </c>
      <c r="S13" s="100">
        <f>ROUND('Input|Total'!S13*'Input|Assumptions'!$N$70,0)</f>
        <v>10866</v>
      </c>
      <c r="T13" s="100">
        <f>ROUND('Input|Total'!T13*'Input|Assumptions'!$N$70,0)</f>
        <v>11003</v>
      </c>
      <c r="V13" s="27" t="s">
        <v>23</v>
      </c>
    </row>
    <row r="14" spans="2:27" outlineLevel="1">
      <c r="C14" s="43" t="s">
        <v>24</v>
      </c>
      <c r="D14" s="25" t="s">
        <v>15</v>
      </c>
      <c r="E14" s="26" t="s">
        <v>104</v>
      </c>
      <c r="F14" s="26" t="s">
        <v>14</v>
      </c>
      <c r="G14" s="44" t="s">
        <v>24</v>
      </c>
      <c r="H14" s="45">
        <v>1</v>
      </c>
      <c r="J14" s="100">
        <f>ROUND('Input|Total'!J14*'Input|Assumptions'!$N$70,0)</f>
        <v>2788</v>
      </c>
      <c r="K14" s="101">
        <f>ROUND('Input|Total'!K14*'Input|Assumptions'!$N$70,0)</f>
        <v>2788</v>
      </c>
      <c r="L14" s="100">
        <f>ROUND('Input|Total'!L14*'Input|Assumptions'!$N$70,0)</f>
        <v>2788</v>
      </c>
      <c r="M14" s="100">
        <f>ROUND('Input|Total'!M14*'Input|Assumptions'!$N$70,0)</f>
        <v>3130</v>
      </c>
      <c r="N14" s="100">
        <f>ROUND('Input|Total'!N14*'Input|Assumptions'!$N$70,0)</f>
        <v>3140</v>
      </c>
      <c r="O14" s="100">
        <f>ROUND('Input|Total'!O14*'Input|Assumptions'!$N$70,0)</f>
        <v>3147</v>
      </c>
      <c r="P14" s="101">
        <f>ROUND('Input|Total'!P14*'Input|Assumptions'!$N$70,0)</f>
        <v>3154</v>
      </c>
      <c r="Q14" s="100">
        <f>ROUND('Input|Total'!Q14*'Input|Assumptions'!$N$70,0)</f>
        <v>3160</v>
      </c>
      <c r="R14" s="100">
        <f>ROUND('Input|Total'!R14*'Input|Assumptions'!$N$70,0)</f>
        <v>3166</v>
      </c>
      <c r="S14" s="100">
        <f>ROUND('Input|Total'!S14*'Input|Assumptions'!$N$70,0)</f>
        <v>3172</v>
      </c>
      <c r="T14" s="100">
        <f>ROUND('Input|Total'!T14*'Input|Assumptions'!$N$70,0)</f>
        <v>3177</v>
      </c>
      <c r="V14" s="27" t="s">
        <v>23</v>
      </c>
    </row>
    <row r="15" spans="2:27" outlineLevel="1">
      <c r="C15" s="43" t="s">
        <v>25</v>
      </c>
      <c r="D15" s="25" t="s">
        <v>15</v>
      </c>
      <c r="E15" s="26" t="s">
        <v>104</v>
      </c>
      <c r="F15" s="26" t="s">
        <v>14</v>
      </c>
      <c r="G15" s="44" t="s">
        <v>20</v>
      </c>
      <c r="H15" s="45">
        <v>1.25</v>
      </c>
      <c r="J15" s="100">
        <f>ROUND('Input|Total'!J15*'Input|Assumptions'!$N$70,0)</f>
        <v>0</v>
      </c>
      <c r="K15" s="101">
        <f>ROUND('Input|Total'!K15*'Input|Assumptions'!$N$70,0)</f>
        <v>0</v>
      </c>
      <c r="L15" s="100">
        <f>ROUND('Input|Total'!L15*'Input|Assumptions'!$N$70,0)</f>
        <v>0</v>
      </c>
      <c r="M15" s="100">
        <f>ROUND('Input|Total'!M15*'Input|Assumptions'!$N$70,0)</f>
        <v>0</v>
      </c>
      <c r="N15" s="100">
        <f>ROUND('Input|Total'!N15*'Input|Assumptions'!$N$70,0)</f>
        <v>0</v>
      </c>
      <c r="O15" s="100">
        <f>ROUND('Input|Total'!O15*'Input|Assumptions'!$N$70,0)</f>
        <v>0</v>
      </c>
      <c r="P15" s="101">
        <f>ROUND('Input|Total'!P15*'Input|Assumptions'!$N$70,0)</f>
        <v>0</v>
      </c>
      <c r="Q15" s="100">
        <f>ROUND('Input|Total'!Q15*'Input|Assumptions'!$N$70,0)</f>
        <v>0</v>
      </c>
      <c r="R15" s="100">
        <f>ROUND('Input|Total'!R15*'Input|Assumptions'!$N$70,0)</f>
        <v>0</v>
      </c>
      <c r="S15" s="100">
        <f>ROUND('Input|Total'!S15*'Input|Assumptions'!$N$70,0)</f>
        <v>0</v>
      </c>
      <c r="T15" s="100">
        <f>ROUND('Input|Total'!T15*'Input|Assumptions'!$N$70,0)</f>
        <v>0</v>
      </c>
      <c r="V15" s="27" t="s">
        <v>21</v>
      </c>
    </row>
    <row r="16" spans="2:27" outlineLevel="1">
      <c r="C16" s="43" t="s">
        <v>26</v>
      </c>
      <c r="D16" s="25" t="s">
        <v>15</v>
      </c>
      <c r="E16" s="26" t="s">
        <v>104</v>
      </c>
      <c r="F16" s="26" t="s">
        <v>14</v>
      </c>
      <c r="G16" s="44" t="s">
        <v>20</v>
      </c>
      <c r="H16" s="45">
        <v>1.25</v>
      </c>
      <c r="J16" s="100">
        <f>ROUND('Input|Total'!J16*'Input|Assumptions'!$N$70,0)</f>
        <v>2</v>
      </c>
      <c r="K16" s="101">
        <f>ROUND('Input|Total'!K16*'Input|Assumptions'!$N$70,0)</f>
        <v>2</v>
      </c>
      <c r="L16" s="100">
        <f>ROUND('Input|Total'!L16*'Input|Assumptions'!$N$70,0)</f>
        <v>1</v>
      </c>
      <c r="M16" s="100">
        <f>ROUND('Input|Total'!M16*'Input|Assumptions'!$N$70,0)</f>
        <v>1</v>
      </c>
      <c r="N16" s="100">
        <f>ROUND('Input|Total'!N16*'Input|Assumptions'!$N$70,0)</f>
        <v>9</v>
      </c>
      <c r="O16" s="100">
        <f>ROUND('Input|Total'!O16*'Input|Assumptions'!$N$70,0)</f>
        <v>0</v>
      </c>
      <c r="P16" s="101">
        <f>ROUND('Input|Total'!P16*'Input|Assumptions'!$N$70,0)</f>
        <v>0</v>
      </c>
      <c r="Q16" s="100">
        <f>ROUND('Input|Total'!Q16*'Input|Assumptions'!$N$70,0)</f>
        <v>0</v>
      </c>
      <c r="R16" s="100">
        <f>ROUND('Input|Total'!R16*'Input|Assumptions'!$N$70,0)</f>
        <v>0</v>
      </c>
      <c r="S16" s="100">
        <f>ROUND('Input|Total'!S16*'Input|Assumptions'!$N$70,0)</f>
        <v>0</v>
      </c>
      <c r="T16" s="100">
        <f>ROUND('Input|Total'!T16*'Input|Assumptions'!$N$70,0)</f>
        <v>0</v>
      </c>
      <c r="V16" s="27" t="s">
        <v>21</v>
      </c>
    </row>
    <row r="17" spans="3:22" outlineLevel="1">
      <c r="C17" s="43" t="s">
        <v>27</v>
      </c>
      <c r="D17" s="25" t="s">
        <v>15</v>
      </c>
      <c r="E17" s="26" t="s">
        <v>104</v>
      </c>
      <c r="F17" s="26" t="s">
        <v>14</v>
      </c>
      <c r="G17" s="44" t="s">
        <v>20</v>
      </c>
      <c r="H17" s="45">
        <v>1.25</v>
      </c>
      <c r="J17" s="100">
        <f>ROUND('Input|Total'!J17*'Input|Assumptions'!$N$70,0)</f>
        <v>153</v>
      </c>
      <c r="K17" s="101">
        <f>ROUND('Input|Total'!K17*'Input|Assumptions'!$N$70,0)</f>
        <v>115</v>
      </c>
      <c r="L17" s="100">
        <f>ROUND('Input|Total'!L17*'Input|Assumptions'!$N$70,0)</f>
        <v>80</v>
      </c>
      <c r="M17" s="100">
        <f>ROUND('Input|Total'!M17*'Input|Assumptions'!$N$70,0)</f>
        <v>36</v>
      </c>
      <c r="N17" s="100">
        <f>ROUND('Input|Total'!N17*'Input|Assumptions'!$N$70,0)</f>
        <v>23</v>
      </c>
      <c r="O17" s="100">
        <f>ROUND('Input|Total'!O17*'Input|Assumptions'!$N$70,0)</f>
        <v>14</v>
      </c>
      <c r="P17" s="101">
        <f>ROUND('Input|Total'!P17*'Input|Assumptions'!$N$70,0)</f>
        <v>0</v>
      </c>
      <c r="Q17" s="100">
        <f>ROUND('Input|Total'!Q17*'Input|Assumptions'!$N$70,0)</f>
        <v>0</v>
      </c>
      <c r="R17" s="100">
        <f>ROUND('Input|Total'!R17*'Input|Assumptions'!$N$70,0)</f>
        <v>0</v>
      </c>
      <c r="S17" s="100">
        <f>ROUND('Input|Total'!S17*'Input|Assumptions'!$N$70,0)</f>
        <v>0</v>
      </c>
      <c r="T17" s="100">
        <f>ROUND('Input|Total'!T17*'Input|Assumptions'!$N$70,0)</f>
        <v>0</v>
      </c>
      <c r="V17" s="27" t="s">
        <v>21</v>
      </c>
    </row>
    <row r="18" spans="3:22" outlineLevel="1">
      <c r="C18" s="43" t="s">
        <v>28</v>
      </c>
      <c r="D18" s="25" t="s">
        <v>15</v>
      </c>
      <c r="E18" s="26" t="s">
        <v>104</v>
      </c>
      <c r="F18" s="26" t="s">
        <v>14</v>
      </c>
      <c r="G18" s="44" t="s">
        <v>20</v>
      </c>
      <c r="H18" s="45">
        <v>1.25</v>
      </c>
      <c r="J18" s="100">
        <f>ROUND('Input|Total'!J18*'Input|Assumptions'!$N$70,0)</f>
        <v>5</v>
      </c>
      <c r="K18" s="101">
        <f>ROUND('Input|Total'!K18*'Input|Assumptions'!$N$70,0)</f>
        <v>5</v>
      </c>
      <c r="L18" s="100">
        <f>ROUND('Input|Total'!L18*'Input|Assumptions'!$N$70,0)</f>
        <v>4</v>
      </c>
      <c r="M18" s="100">
        <f>ROUND('Input|Total'!M18*'Input|Assumptions'!$N$70,0)</f>
        <v>0</v>
      </c>
      <c r="N18" s="100">
        <f>ROUND('Input|Total'!N18*'Input|Assumptions'!$N$70,0)</f>
        <v>0</v>
      </c>
      <c r="O18" s="100">
        <f>ROUND('Input|Total'!O18*'Input|Assumptions'!$N$70,0)</f>
        <v>0</v>
      </c>
      <c r="P18" s="101">
        <f>ROUND('Input|Total'!P18*'Input|Assumptions'!$N$70,0)</f>
        <v>0</v>
      </c>
      <c r="Q18" s="100">
        <f>ROUND('Input|Total'!Q18*'Input|Assumptions'!$N$70,0)</f>
        <v>0</v>
      </c>
      <c r="R18" s="100">
        <f>ROUND('Input|Total'!R18*'Input|Assumptions'!$N$70,0)</f>
        <v>0</v>
      </c>
      <c r="S18" s="100">
        <f>ROUND('Input|Total'!S18*'Input|Assumptions'!$N$70,0)</f>
        <v>0</v>
      </c>
      <c r="T18" s="100">
        <f>ROUND('Input|Total'!T18*'Input|Assumptions'!$N$70,0)</f>
        <v>0</v>
      </c>
      <c r="V18" s="27" t="s">
        <v>21</v>
      </c>
    </row>
    <row r="19" spans="3:22" outlineLevel="1">
      <c r="C19" s="43" t="s">
        <v>29</v>
      </c>
      <c r="D19" s="25" t="s">
        <v>15</v>
      </c>
      <c r="E19" s="26" t="s">
        <v>104</v>
      </c>
      <c r="F19" s="26" t="s">
        <v>14</v>
      </c>
      <c r="G19" s="44" t="s">
        <v>20</v>
      </c>
      <c r="H19" s="45">
        <v>1.25</v>
      </c>
      <c r="J19" s="100">
        <f>ROUND('Input|Total'!J19*'Input|Assumptions'!$N$70,0)</f>
        <v>58</v>
      </c>
      <c r="K19" s="101">
        <f>ROUND('Input|Total'!K19*'Input|Assumptions'!$N$70,0)</f>
        <v>51</v>
      </c>
      <c r="L19" s="100">
        <f>ROUND('Input|Total'!L19*'Input|Assumptions'!$N$70,0)</f>
        <v>44</v>
      </c>
      <c r="M19" s="100">
        <f>ROUND('Input|Total'!M19*'Input|Assumptions'!$N$70,0)</f>
        <v>24</v>
      </c>
      <c r="N19" s="100">
        <f>ROUND('Input|Total'!N19*'Input|Assumptions'!$N$70,0)</f>
        <v>11</v>
      </c>
      <c r="O19" s="100">
        <f>ROUND('Input|Total'!O19*'Input|Assumptions'!$N$70,0)</f>
        <v>11</v>
      </c>
      <c r="P19" s="101">
        <f>ROUND('Input|Total'!P19*'Input|Assumptions'!$N$70,0)</f>
        <v>0</v>
      </c>
      <c r="Q19" s="100">
        <f>ROUND('Input|Total'!Q19*'Input|Assumptions'!$N$70,0)</f>
        <v>0</v>
      </c>
      <c r="R19" s="100">
        <f>ROUND('Input|Total'!R19*'Input|Assumptions'!$N$70,0)</f>
        <v>0</v>
      </c>
      <c r="S19" s="100">
        <f>ROUND('Input|Total'!S19*'Input|Assumptions'!$N$70,0)</f>
        <v>0</v>
      </c>
      <c r="T19" s="100">
        <f>ROUND('Input|Total'!T19*'Input|Assumptions'!$N$70,0)</f>
        <v>0</v>
      </c>
      <c r="V19" s="27" t="s">
        <v>21</v>
      </c>
    </row>
    <row r="20" spans="3:22" outlineLevel="1">
      <c r="C20" s="43" t="s">
        <v>30</v>
      </c>
      <c r="D20" s="25" t="s">
        <v>15</v>
      </c>
      <c r="E20" s="26" t="s">
        <v>104</v>
      </c>
      <c r="F20" s="26" t="s">
        <v>14</v>
      </c>
      <c r="G20" s="44" t="s">
        <v>20</v>
      </c>
      <c r="H20" s="45">
        <v>1.47</v>
      </c>
      <c r="J20" s="100">
        <f>ROUND('Input|Total'!J20*'Input|Assumptions'!$N$70,0)</f>
        <v>292</v>
      </c>
      <c r="K20" s="101">
        <f>ROUND('Input|Total'!K20*'Input|Assumptions'!$N$70,0)</f>
        <v>271</v>
      </c>
      <c r="L20" s="100">
        <f>ROUND('Input|Total'!L20*'Input|Assumptions'!$N$70,0)</f>
        <v>251</v>
      </c>
      <c r="M20" s="100">
        <f>ROUND('Input|Total'!M20*'Input|Assumptions'!$N$70,0)</f>
        <v>312</v>
      </c>
      <c r="N20" s="100">
        <f>ROUND('Input|Total'!N20*'Input|Assumptions'!$N$70,0)</f>
        <v>243</v>
      </c>
      <c r="O20" s="100">
        <f>ROUND('Input|Total'!O20*'Input|Assumptions'!$N$70,0)</f>
        <v>239</v>
      </c>
      <c r="P20" s="101">
        <f>ROUND('Input|Total'!P20*'Input|Assumptions'!$N$70,0)</f>
        <v>236</v>
      </c>
      <c r="Q20" s="100">
        <f>ROUND('Input|Total'!Q20*'Input|Assumptions'!$N$70,0)</f>
        <v>232</v>
      </c>
      <c r="R20" s="100">
        <f>ROUND('Input|Total'!R20*'Input|Assumptions'!$N$70,0)</f>
        <v>229</v>
      </c>
      <c r="S20" s="100">
        <f>ROUND('Input|Total'!S20*'Input|Assumptions'!$N$70,0)</f>
        <v>226</v>
      </c>
      <c r="T20" s="100">
        <f>ROUND('Input|Total'!T20*'Input|Assumptions'!$N$70,0)</f>
        <v>223</v>
      </c>
      <c r="V20" s="27" t="s">
        <v>21</v>
      </c>
    </row>
    <row r="21" spans="3:22" outlineLevel="1">
      <c r="C21" s="43" t="s">
        <v>31</v>
      </c>
      <c r="D21" s="25" t="s">
        <v>15</v>
      </c>
      <c r="E21" s="26" t="s">
        <v>104</v>
      </c>
      <c r="F21" s="26" t="s">
        <v>14</v>
      </c>
      <c r="G21" s="44" t="s">
        <v>24</v>
      </c>
      <c r="H21" s="45">
        <v>0.96</v>
      </c>
      <c r="J21" s="100">
        <f>ROUND('Input|Total'!J21*'Input|Assumptions'!$N$70,0)</f>
        <v>132</v>
      </c>
      <c r="K21" s="101">
        <f>ROUND('Input|Total'!K21*'Input|Assumptions'!$N$70,0)</f>
        <v>132</v>
      </c>
      <c r="L21" s="100">
        <f>ROUND('Input|Total'!L21*'Input|Assumptions'!$N$70,0)</f>
        <v>132</v>
      </c>
      <c r="M21" s="100">
        <f>ROUND('Input|Total'!M21*'Input|Assumptions'!$N$70,0)</f>
        <v>127</v>
      </c>
      <c r="N21" s="100">
        <f>ROUND('Input|Total'!N21*'Input|Assumptions'!$N$70,0)</f>
        <v>108</v>
      </c>
      <c r="O21" s="100">
        <f>ROUND('Input|Total'!O21*'Input|Assumptions'!$N$70,0)</f>
        <v>93</v>
      </c>
      <c r="P21" s="101">
        <f>ROUND('Input|Total'!P21*'Input|Assumptions'!$N$70,0)</f>
        <v>79</v>
      </c>
      <c r="Q21" s="100">
        <f>ROUND('Input|Total'!Q21*'Input|Assumptions'!$N$70,0)</f>
        <v>67</v>
      </c>
      <c r="R21" s="100">
        <f>ROUND('Input|Total'!R21*'Input|Assumptions'!$N$70,0)</f>
        <v>57</v>
      </c>
      <c r="S21" s="100">
        <f>ROUND('Input|Total'!S21*'Input|Assumptions'!$N$70,0)</f>
        <v>49</v>
      </c>
      <c r="T21" s="100">
        <f>ROUND('Input|Total'!T21*'Input|Assumptions'!$N$70,0)</f>
        <v>42</v>
      </c>
      <c r="V21" s="27" t="s">
        <v>23</v>
      </c>
    </row>
    <row r="22" spans="3:22" outlineLevel="1">
      <c r="C22" s="43" t="s">
        <v>32</v>
      </c>
      <c r="D22" s="25" t="s">
        <v>15</v>
      </c>
      <c r="E22" s="26" t="s">
        <v>104</v>
      </c>
      <c r="F22" s="26" t="s">
        <v>14</v>
      </c>
      <c r="G22" s="44" t="s">
        <v>24</v>
      </c>
      <c r="H22" s="45">
        <v>1.08</v>
      </c>
      <c r="J22" s="100">
        <f>ROUND('Input|Total'!J22*'Input|Assumptions'!$N$70,0)</f>
        <v>122</v>
      </c>
      <c r="K22" s="101">
        <f>ROUND('Input|Total'!K22*'Input|Assumptions'!$N$70,0)</f>
        <v>122</v>
      </c>
      <c r="L22" s="100">
        <f>ROUND('Input|Total'!L22*'Input|Assumptions'!$N$70,0)</f>
        <v>122</v>
      </c>
      <c r="M22" s="100">
        <f>ROUND('Input|Total'!M22*'Input|Assumptions'!$N$70,0)</f>
        <v>149</v>
      </c>
      <c r="N22" s="100">
        <f>ROUND('Input|Total'!N22*'Input|Assumptions'!$N$70,0)</f>
        <v>142</v>
      </c>
      <c r="O22" s="100">
        <f>ROUND('Input|Total'!O22*'Input|Assumptions'!$N$70,0)</f>
        <v>135</v>
      </c>
      <c r="P22" s="101">
        <f>ROUND('Input|Total'!P22*'Input|Assumptions'!$N$70,0)</f>
        <v>128</v>
      </c>
      <c r="Q22" s="100">
        <f>ROUND('Input|Total'!Q22*'Input|Assumptions'!$N$70,0)</f>
        <v>122</v>
      </c>
      <c r="R22" s="100">
        <f>ROUND('Input|Total'!R22*'Input|Assumptions'!$N$70,0)</f>
        <v>116</v>
      </c>
      <c r="S22" s="100">
        <f>ROUND('Input|Total'!S22*'Input|Assumptions'!$N$70,0)</f>
        <v>110</v>
      </c>
      <c r="T22" s="100">
        <f>ROUND('Input|Total'!T22*'Input|Assumptions'!$N$70,0)</f>
        <v>105</v>
      </c>
      <c r="V22" s="27" t="s">
        <v>23</v>
      </c>
    </row>
    <row r="23" spans="3:22" outlineLevel="1">
      <c r="C23" s="43" t="s">
        <v>33</v>
      </c>
      <c r="D23" s="25" t="s">
        <v>15</v>
      </c>
      <c r="E23" s="26" t="s">
        <v>104</v>
      </c>
      <c r="F23" s="26" t="s">
        <v>14</v>
      </c>
      <c r="G23" s="44" t="s">
        <v>22</v>
      </c>
      <c r="H23" s="45">
        <v>1.25</v>
      </c>
      <c r="J23" s="100">
        <f>ROUND('Input|Total'!J23*'Input|Assumptions'!$N$70,0)</f>
        <v>0</v>
      </c>
      <c r="K23" s="101">
        <f>ROUND('Input|Total'!K23*'Input|Assumptions'!$N$70,0)</f>
        <v>0</v>
      </c>
      <c r="L23" s="100">
        <f>ROUND('Input|Total'!L23*'Input|Assumptions'!$N$70,0)</f>
        <v>0</v>
      </c>
      <c r="M23" s="100">
        <f>ROUND('Input|Total'!M23*'Input|Assumptions'!$N$70,0)</f>
        <v>3</v>
      </c>
      <c r="N23" s="100">
        <f>ROUND('Input|Total'!N23*'Input|Assumptions'!$N$70,0)</f>
        <v>3</v>
      </c>
      <c r="O23" s="100">
        <f>ROUND('Input|Total'!O23*'Input|Assumptions'!$N$70,0)</f>
        <v>0</v>
      </c>
      <c r="P23" s="101">
        <f>ROUND('Input|Total'!P23*'Input|Assumptions'!$N$70,0)</f>
        <v>0</v>
      </c>
      <c r="Q23" s="100">
        <f>ROUND('Input|Total'!Q23*'Input|Assumptions'!$N$70,0)</f>
        <v>0</v>
      </c>
      <c r="R23" s="100">
        <f>ROUND('Input|Total'!R23*'Input|Assumptions'!$N$70,0)</f>
        <v>0</v>
      </c>
      <c r="S23" s="100">
        <f>ROUND('Input|Total'!S23*'Input|Assumptions'!$N$70,0)</f>
        <v>0</v>
      </c>
      <c r="T23" s="100">
        <f>ROUND('Input|Total'!T23*'Input|Assumptions'!$N$70,0)</f>
        <v>0</v>
      </c>
      <c r="V23" s="27" t="s">
        <v>21</v>
      </c>
    </row>
    <row r="24" spans="3:22" outlineLevel="1">
      <c r="C24" s="43" t="s">
        <v>34</v>
      </c>
      <c r="D24" s="25" t="s">
        <v>15</v>
      </c>
      <c r="E24" s="26" t="s">
        <v>104</v>
      </c>
      <c r="F24" s="26" t="s">
        <v>14</v>
      </c>
      <c r="G24" s="44" t="s">
        <v>22</v>
      </c>
      <c r="H24" s="45">
        <v>1.06</v>
      </c>
      <c r="J24" s="100">
        <f>ROUND('Input|Total'!J24*'Input|Assumptions'!$N$70,0)</f>
        <v>7</v>
      </c>
      <c r="K24" s="101">
        <f>ROUND('Input|Total'!K24*'Input|Assumptions'!$N$70,0)</f>
        <v>7</v>
      </c>
      <c r="L24" s="100">
        <f>ROUND('Input|Total'!L24*'Input|Assumptions'!$N$70,0)</f>
        <v>7</v>
      </c>
      <c r="M24" s="100">
        <f>ROUND('Input|Total'!M24*'Input|Assumptions'!$N$70,0)</f>
        <v>9</v>
      </c>
      <c r="N24" s="100">
        <f>ROUND('Input|Total'!N24*'Input|Assumptions'!$N$70,0)</f>
        <v>7</v>
      </c>
      <c r="O24" s="100">
        <f>ROUND('Input|Total'!O24*'Input|Assumptions'!$N$70,0)</f>
        <v>0</v>
      </c>
      <c r="P24" s="101">
        <f>ROUND('Input|Total'!P24*'Input|Assumptions'!$N$70,0)</f>
        <v>0</v>
      </c>
      <c r="Q24" s="100">
        <f>ROUND('Input|Total'!Q24*'Input|Assumptions'!$N$70,0)</f>
        <v>0</v>
      </c>
      <c r="R24" s="100">
        <f>ROUND('Input|Total'!R24*'Input|Assumptions'!$N$70,0)</f>
        <v>0</v>
      </c>
      <c r="S24" s="100">
        <f>ROUND('Input|Total'!S24*'Input|Assumptions'!$N$70,0)</f>
        <v>0</v>
      </c>
      <c r="T24" s="100">
        <f>ROUND('Input|Total'!T24*'Input|Assumptions'!$N$70,0)</f>
        <v>0</v>
      </c>
      <c r="V24" s="27" t="s">
        <v>21</v>
      </c>
    </row>
    <row r="25" spans="3:22" outlineLevel="1">
      <c r="C25" s="43" t="s">
        <v>35</v>
      </c>
      <c r="D25" s="25" t="s">
        <v>15</v>
      </c>
      <c r="E25" s="26" t="s">
        <v>104</v>
      </c>
      <c r="F25" s="26" t="s">
        <v>14</v>
      </c>
      <c r="G25" s="44" t="s">
        <v>22</v>
      </c>
      <c r="H25" s="45">
        <v>1.37</v>
      </c>
      <c r="J25" s="100">
        <f>ROUND('Input|Total'!J25*'Input|Assumptions'!$N$70,0)</f>
        <v>638</v>
      </c>
      <c r="K25" s="101">
        <f>ROUND('Input|Total'!K25*'Input|Assumptions'!$N$70,0)</f>
        <v>638</v>
      </c>
      <c r="L25" s="100">
        <f>ROUND('Input|Total'!L25*'Input|Assumptions'!$N$70,0)</f>
        <v>638</v>
      </c>
      <c r="M25" s="100">
        <f>ROUND('Input|Total'!M25*'Input|Assumptions'!$N$70,0)</f>
        <v>791</v>
      </c>
      <c r="N25" s="100">
        <f>ROUND('Input|Total'!N25*'Input|Assumptions'!$N$70,0)</f>
        <v>786</v>
      </c>
      <c r="O25" s="100">
        <f>ROUND('Input|Total'!O25*'Input|Assumptions'!$N$70,0)</f>
        <v>775</v>
      </c>
      <c r="P25" s="101">
        <f>ROUND('Input|Total'!P25*'Input|Assumptions'!$N$70,0)</f>
        <v>764</v>
      </c>
      <c r="Q25" s="100">
        <f>ROUND('Input|Total'!Q25*'Input|Assumptions'!$N$70,0)</f>
        <v>753</v>
      </c>
      <c r="R25" s="100">
        <f>ROUND('Input|Total'!R25*'Input|Assumptions'!$N$70,0)</f>
        <v>742</v>
      </c>
      <c r="S25" s="100">
        <f>ROUND('Input|Total'!S25*'Input|Assumptions'!$N$70,0)</f>
        <v>731</v>
      </c>
      <c r="T25" s="100">
        <f>ROUND('Input|Total'!T25*'Input|Assumptions'!$N$70,0)</f>
        <v>721</v>
      </c>
      <c r="V25" s="27" t="s">
        <v>21</v>
      </c>
    </row>
    <row r="26" spans="3:22" outlineLevel="1">
      <c r="C26" s="43" t="s">
        <v>36</v>
      </c>
      <c r="D26" s="25" t="s">
        <v>15</v>
      </c>
      <c r="E26" s="26" t="s">
        <v>104</v>
      </c>
      <c r="F26" s="26" t="s">
        <v>14</v>
      </c>
      <c r="G26" s="44" t="s">
        <v>24</v>
      </c>
      <c r="H26" s="45">
        <v>1.33</v>
      </c>
      <c r="J26" s="100">
        <f>ROUND('Input|Total'!J26*'Input|Assumptions'!$N$70,0)</f>
        <v>182</v>
      </c>
      <c r="K26" s="101">
        <f>ROUND('Input|Total'!K26*'Input|Assumptions'!$N$70,0)</f>
        <v>182</v>
      </c>
      <c r="L26" s="100">
        <f>ROUND('Input|Total'!L26*'Input|Assumptions'!$N$70,0)</f>
        <v>182</v>
      </c>
      <c r="M26" s="100">
        <f>ROUND('Input|Total'!M26*'Input|Assumptions'!$N$70,0)</f>
        <v>197</v>
      </c>
      <c r="N26" s="100">
        <f>ROUND('Input|Total'!N26*'Input|Assumptions'!$N$70,0)</f>
        <v>192</v>
      </c>
      <c r="O26" s="100">
        <f>ROUND('Input|Total'!O26*'Input|Assumptions'!$N$70,0)</f>
        <v>192</v>
      </c>
      <c r="P26" s="101">
        <f>ROUND('Input|Total'!P26*'Input|Assumptions'!$N$70,0)</f>
        <v>192</v>
      </c>
      <c r="Q26" s="100">
        <f>ROUND('Input|Total'!Q26*'Input|Assumptions'!$N$70,0)</f>
        <v>192</v>
      </c>
      <c r="R26" s="100">
        <f>ROUND('Input|Total'!R26*'Input|Assumptions'!$N$70,0)</f>
        <v>192</v>
      </c>
      <c r="S26" s="100">
        <f>ROUND('Input|Total'!S26*'Input|Assumptions'!$N$70,0)</f>
        <v>192</v>
      </c>
      <c r="T26" s="100">
        <f>ROUND('Input|Total'!T26*'Input|Assumptions'!$N$70,0)</f>
        <v>192</v>
      </c>
      <c r="V26" s="27" t="s">
        <v>23</v>
      </c>
    </row>
    <row r="27" spans="3:22" outlineLevel="1">
      <c r="C27" s="43" t="s">
        <v>37</v>
      </c>
      <c r="D27" s="25" t="s">
        <v>15</v>
      </c>
      <c r="E27" s="26" t="s">
        <v>104</v>
      </c>
      <c r="F27" s="26" t="s">
        <v>14</v>
      </c>
      <c r="G27" s="44" t="s">
        <v>20</v>
      </c>
      <c r="H27" s="45">
        <v>2.57</v>
      </c>
      <c r="J27" s="100">
        <f>ROUND('Input|Total'!J27*'Input|Assumptions'!$N$70,0)</f>
        <v>9</v>
      </c>
      <c r="K27" s="101">
        <f>ROUND('Input|Total'!K27*'Input|Assumptions'!$N$70,0)</f>
        <v>9</v>
      </c>
      <c r="L27" s="100">
        <f>ROUND('Input|Total'!L27*'Input|Assumptions'!$N$70,0)</f>
        <v>8</v>
      </c>
      <c r="M27" s="100">
        <f>ROUND('Input|Total'!M27*'Input|Assumptions'!$N$70,0)</f>
        <v>8</v>
      </c>
      <c r="N27" s="100">
        <f>ROUND('Input|Total'!N27*'Input|Assumptions'!$N$70,0)</f>
        <v>8</v>
      </c>
      <c r="O27" s="100">
        <f>ROUND('Input|Total'!O27*'Input|Assumptions'!$N$70,0)</f>
        <v>8</v>
      </c>
      <c r="P27" s="101">
        <f>ROUND('Input|Total'!P27*'Input|Assumptions'!$N$70,0)</f>
        <v>8</v>
      </c>
      <c r="Q27" s="100">
        <f>ROUND('Input|Total'!Q27*'Input|Assumptions'!$N$70,0)</f>
        <v>8</v>
      </c>
      <c r="R27" s="100">
        <f>ROUND('Input|Total'!R27*'Input|Assumptions'!$N$70,0)</f>
        <v>8</v>
      </c>
      <c r="S27" s="100">
        <f>ROUND('Input|Total'!S27*'Input|Assumptions'!$N$70,0)</f>
        <v>8</v>
      </c>
      <c r="T27" s="100">
        <f>ROUND('Input|Total'!T27*'Input|Assumptions'!$N$70,0)</f>
        <v>8</v>
      </c>
      <c r="V27" s="27" t="s">
        <v>21</v>
      </c>
    </row>
    <row r="28" spans="3:22" outlineLevel="1">
      <c r="C28" s="43" t="s">
        <v>38</v>
      </c>
      <c r="D28" s="25" t="s">
        <v>15</v>
      </c>
      <c r="E28" s="26" t="s">
        <v>104</v>
      </c>
      <c r="F28" s="26" t="s">
        <v>14</v>
      </c>
      <c r="G28" s="44" t="s">
        <v>22</v>
      </c>
      <c r="H28" s="45">
        <v>2.2200000000000002</v>
      </c>
      <c r="J28" s="100">
        <f>ROUND('Input|Total'!J28*'Input|Assumptions'!$N$70,0)</f>
        <v>11</v>
      </c>
      <c r="K28" s="101">
        <f>ROUND('Input|Total'!K28*'Input|Assumptions'!$N$70,0)</f>
        <v>11</v>
      </c>
      <c r="L28" s="100">
        <f>ROUND('Input|Total'!L28*'Input|Assumptions'!$N$70,0)</f>
        <v>11</v>
      </c>
      <c r="M28" s="100">
        <f>ROUND('Input|Total'!M28*'Input|Assumptions'!$N$70,0)</f>
        <v>27</v>
      </c>
      <c r="N28" s="100">
        <f>ROUND('Input|Total'!N28*'Input|Assumptions'!$N$70,0)</f>
        <v>22</v>
      </c>
      <c r="O28" s="100">
        <f>ROUND('Input|Total'!O28*'Input|Assumptions'!$N$70,0)</f>
        <v>22</v>
      </c>
      <c r="P28" s="101">
        <f>ROUND('Input|Total'!P28*'Input|Assumptions'!$N$70,0)</f>
        <v>22</v>
      </c>
      <c r="Q28" s="100">
        <f>ROUND('Input|Total'!Q28*'Input|Assumptions'!$N$70,0)</f>
        <v>22</v>
      </c>
      <c r="R28" s="100">
        <f>ROUND('Input|Total'!R28*'Input|Assumptions'!$N$70,0)</f>
        <v>22</v>
      </c>
      <c r="S28" s="100">
        <f>ROUND('Input|Total'!S28*'Input|Assumptions'!$N$70,0)</f>
        <v>22</v>
      </c>
      <c r="T28" s="100">
        <f>ROUND('Input|Total'!T28*'Input|Assumptions'!$N$70,0)</f>
        <v>22</v>
      </c>
      <c r="V28" s="27" t="s">
        <v>23</v>
      </c>
    </row>
    <row r="29" spans="3:22" outlineLevel="1">
      <c r="C29" s="43" t="s">
        <v>39</v>
      </c>
      <c r="D29" s="25" t="s">
        <v>15</v>
      </c>
      <c r="E29" s="26" t="s">
        <v>104</v>
      </c>
      <c r="F29" s="26" t="s">
        <v>14</v>
      </c>
      <c r="G29" s="44" t="s">
        <v>24</v>
      </c>
      <c r="H29" s="45">
        <v>2.15</v>
      </c>
      <c r="J29" s="100">
        <f>ROUND('Input|Total'!J29*'Input|Assumptions'!$N$70,0)</f>
        <v>19</v>
      </c>
      <c r="K29" s="101">
        <f>ROUND('Input|Total'!K29*'Input|Assumptions'!$N$70,0)</f>
        <v>19</v>
      </c>
      <c r="L29" s="100">
        <f>ROUND('Input|Total'!L29*'Input|Assumptions'!$N$70,0)</f>
        <v>19</v>
      </c>
      <c r="M29" s="100">
        <f>ROUND('Input|Total'!M29*'Input|Assumptions'!$N$70,0)</f>
        <v>49</v>
      </c>
      <c r="N29" s="100">
        <f>ROUND('Input|Total'!N29*'Input|Assumptions'!$N$70,0)</f>
        <v>48</v>
      </c>
      <c r="O29" s="100">
        <f>ROUND('Input|Total'!O29*'Input|Assumptions'!$N$70,0)</f>
        <v>48</v>
      </c>
      <c r="P29" s="101">
        <f>ROUND('Input|Total'!P29*'Input|Assumptions'!$N$70,0)</f>
        <v>48</v>
      </c>
      <c r="Q29" s="100">
        <f>ROUND('Input|Total'!Q29*'Input|Assumptions'!$N$70,0)</f>
        <v>48</v>
      </c>
      <c r="R29" s="100">
        <f>ROUND('Input|Total'!R29*'Input|Assumptions'!$N$70,0)</f>
        <v>48</v>
      </c>
      <c r="S29" s="100">
        <f>ROUND('Input|Total'!S29*'Input|Assumptions'!$N$70,0)</f>
        <v>48</v>
      </c>
      <c r="T29" s="100">
        <f>ROUND('Input|Total'!T29*'Input|Assumptions'!$N$70,0)</f>
        <v>48</v>
      </c>
      <c r="V29" s="27" t="s">
        <v>23</v>
      </c>
    </row>
    <row r="30" spans="3:22" outlineLevel="1">
      <c r="C30" s="43" t="s">
        <v>40</v>
      </c>
      <c r="D30" s="25" t="s">
        <v>15</v>
      </c>
      <c r="E30" s="26" t="s">
        <v>104</v>
      </c>
      <c r="F30" s="26" t="s">
        <v>14</v>
      </c>
      <c r="G30" s="44" t="s">
        <v>20</v>
      </c>
      <c r="H30" s="45">
        <v>1.56</v>
      </c>
      <c r="J30" s="100">
        <f>ROUND('Input|Total'!J30*'Input|Assumptions'!$N$70,0)</f>
        <v>3</v>
      </c>
      <c r="K30" s="101">
        <f>ROUND('Input|Total'!K30*'Input|Assumptions'!$N$70,0)</f>
        <v>3</v>
      </c>
      <c r="L30" s="100">
        <f>ROUND('Input|Total'!L30*'Input|Assumptions'!$N$70,0)</f>
        <v>3</v>
      </c>
      <c r="M30" s="100">
        <f>ROUND('Input|Total'!M30*'Input|Assumptions'!$N$70,0)</f>
        <v>0</v>
      </c>
      <c r="N30" s="100">
        <f>ROUND('Input|Total'!N30*'Input|Assumptions'!$N$70,0)</f>
        <v>0</v>
      </c>
      <c r="O30" s="100">
        <f>ROUND('Input|Total'!O30*'Input|Assumptions'!$N$70,0)</f>
        <v>0</v>
      </c>
      <c r="P30" s="101">
        <f>ROUND('Input|Total'!P30*'Input|Assumptions'!$N$70,0)</f>
        <v>0</v>
      </c>
      <c r="Q30" s="100">
        <f>ROUND('Input|Total'!Q30*'Input|Assumptions'!$N$70,0)</f>
        <v>0</v>
      </c>
      <c r="R30" s="100">
        <f>ROUND('Input|Total'!R30*'Input|Assumptions'!$N$70,0)</f>
        <v>0</v>
      </c>
      <c r="S30" s="100">
        <f>ROUND('Input|Total'!S30*'Input|Assumptions'!$N$70,0)</f>
        <v>0</v>
      </c>
      <c r="T30" s="100">
        <f>ROUND('Input|Total'!T30*'Input|Assumptions'!$N$70,0)</f>
        <v>0</v>
      </c>
      <c r="V30" s="27" t="s">
        <v>21</v>
      </c>
    </row>
    <row r="31" spans="3:22" outlineLevel="1">
      <c r="C31" s="43" t="s">
        <v>41</v>
      </c>
      <c r="D31" s="25" t="s">
        <v>15</v>
      </c>
      <c r="E31" s="26" t="s">
        <v>104</v>
      </c>
      <c r="F31" s="26" t="s">
        <v>14</v>
      </c>
      <c r="G31" s="44" t="s">
        <v>20</v>
      </c>
      <c r="H31" s="45">
        <v>1.95</v>
      </c>
      <c r="J31" s="100">
        <f>ROUND('Input|Total'!J31*'Input|Assumptions'!$N$70,0)</f>
        <v>3</v>
      </c>
      <c r="K31" s="101">
        <f>ROUND('Input|Total'!K31*'Input|Assumptions'!$N$70,0)</f>
        <v>1</v>
      </c>
      <c r="L31" s="100">
        <f>ROUND('Input|Total'!L31*'Input|Assumptions'!$N$70,0)</f>
        <v>0</v>
      </c>
      <c r="M31" s="100">
        <f>ROUND('Input|Total'!M31*'Input|Assumptions'!$N$70,0)</f>
        <v>2</v>
      </c>
      <c r="N31" s="100">
        <f>ROUND('Input|Total'!N31*'Input|Assumptions'!$N$70,0)</f>
        <v>1</v>
      </c>
      <c r="O31" s="100">
        <f>ROUND('Input|Total'!O31*'Input|Assumptions'!$N$70,0)</f>
        <v>0</v>
      </c>
      <c r="P31" s="101">
        <f>ROUND('Input|Total'!P31*'Input|Assumptions'!$N$70,0)</f>
        <v>0</v>
      </c>
      <c r="Q31" s="100">
        <f>ROUND('Input|Total'!Q31*'Input|Assumptions'!$N$70,0)</f>
        <v>0</v>
      </c>
      <c r="R31" s="100">
        <f>ROUND('Input|Total'!R31*'Input|Assumptions'!$N$70,0)</f>
        <v>0</v>
      </c>
      <c r="S31" s="100">
        <f>ROUND('Input|Total'!S31*'Input|Assumptions'!$N$70,0)</f>
        <v>0</v>
      </c>
      <c r="T31" s="100">
        <f>ROUND('Input|Total'!T31*'Input|Assumptions'!$N$70,0)</f>
        <v>0</v>
      </c>
      <c r="V31" s="27" t="s">
        <v>23</v>
      </c>
    </row>
    <row r="32" spans="3:22" outlineLevel="1">
      <c r="C32" s="43" t="s">
        <v>42</v>
      </c>
      <c r="D32" s="25" t="s">
        <v>15</v>
      </c>
      <c r="E32" s="26" t="s">
        <v>104</v>
      </c>
      <c r="F32" s="26" t="s">
        <v>14</v>
      </c>
      <c r="G32" s="44" t="s">
        <v>24</v>
      </c>
      <c r="H32" s="45">
        <v>1.56</v>
      </c>
      <c r="J32" s="100">
        <f>ROUND('Input|Total'!J32*'Input|Assumptions'!$N$70,0)</f>
        <v>0</v>
      </c>
      <c r="K32" s="101">
        <f>ROUND('Input|Total'!K32*'Input|Assumptions'!$N$70,0)</f>
        <v>0</v>
      </c>
      <c r="L32" s="100">
        <f>ROUND('Input|Total'!L32*'Input|Assumptions'!$N$70,0)</f>
        <v>0</v>
      </c>
      <c r="M32" s="100">
        <f>ROUND('Input|Total'!M32*'Input|Assumptions'!$N$70,0)</f>
        <v>0</v>
      </c>
      <c r="N32" s="100">
        <f>ROUND('Input|Total'!N32*'Input|Assumptions'!$N$70,0)</f>
        <v>0</v>
      </c>
      <c r="O32" s="100">
        <f>ROUND('Input|Total'!O32*'Input|Assumptions'!$N$70,0)</f>
        <v>0</v>
      </c>
      <c r="P32" s="101">
        <f>ROUND('Input|Total'!P32*'Input|Assumptions'!$N$70,0)</f>
        <v>0</v>
      </c>
      <c r="Q32" s="100">
        <f>ROUND('Input|Total'!Q32*'Input|Assumptions'!$N$70,0)</f>
        <v>0</v>
      </c>
      <c r="R32" s="100">
        <f>ROUND('Input|Total'!R32*'Input|Assumptions'!$N$70,0)</f>
        <v>0</v>
      </c>
      <c r="S32" s="100">
        <f>ROUND('Input|Total'!S32*'Input|Assumptions'!$N$70,0)</f>
        <v>0</v>
      </c>
      <c r="T32" s="100">
        <f>ROUND('Input|Total'!T32*'Input|Assumptions'!$N$70,0)</f>
        <v>0</v>
      </c>
      <c r="V32" s="27" t="s">
        <v>23</v>
      </c>
    </row>
    <row r="33" spans="3:22" outlineLevel="1">
      <c r="C33" s="43" t="s">
        <v>43</v>
      </c>
      <c r="D33" s="25" t="s">
        <v>15</v>
      </c>
      <c r="E33" s="26" t="s">
        <v>104</v>
      </c>
      <c r="F33" s="26" t="s">
        <v>14</v>
      </c>
      <c r="G33" s="44" t="s">
        <v>22</v>
      </c>
      <c r="H33" s="45">
        <v>2.2200000000000002</v>
      </c>
      <c r="J33" s="100">
        <f>ROUND('Input|Total'!J33*'Input|Assumptions'!$N$70,0)</f>
        <v>0</v>
      </c>
      <c r="K33" s="101">
        <f>ROUND('Input|Total'!K33*'Input|Assumptions'!$N$70,0)</f>
        <v>0</v>
      </c>
      <c r="L33" s="100">
        <f>ROUND('Input|Total'!L33*'Input|Assumptions'!$N$70,0)</f>
        <v>0</v>
      </c>
      <c r="M33" s="100">
        <f>ROUND('Input|Total'!M33*'Input|Assumptions'!$N$70,0)</f>
        <v>0</v>
      </c>
      <c r="N33" s="100">
        <f>ROUND('Input|Total'!N33*'Input|Assumptions'!$N$70,0)</f>
        <v>0</v>
      </c>
      <c r="O33" s="100">
        <f>ROUND('Input|Total'!O33*'Input|Assumptions'!$N$70,0)</f>
        <v>0</v>
      </c>
      <c r="P33" s="101">
        <f>ROUND('Input|Total'!P33*'Input|Assumptions'!$N$70,0)</f>
        <v>0</v>
      </c>
      <c r="Q33" s="100">
        <f>ROUND('Input|Total'!Q33*'Input|Assumptions'!$N$70,0)</f>
        <v>0</v>
      </c>
      <c r="R33" s="100">
        <f>ROUND('Input|Total'!R33*'Input|Assumptions'!$N$70,0)</f>
        <v>0</v>
      </c>
      <c r="S33" s="100">
        <f>ROUND('Input|Total'!S33*'Input|Assumptions'!$N$70,0)</f>
        <v>0</v>
      </c>
      <c r="T33" s="100">
        <f>ROUND('Input|Total'!T33*'Input|Assumptions'!$N$70,0)</f>
        <v>0</v>
      </c>
      <c r="V33" s="27" t="s">
        <v>21</v>
      </c>
    </row>
    <row r="34" spans="3:22" outlineLevel="1">
      <c r="C34" s="43" t="s">
        <v>44</v>
      </c>
      <c r="D34" s="25" t="s">
        <v>15</v>
      </c>
      <c r="E34" s="26" t="s">
        <v>104</v>
      </c>
      <c r="F34" s="26" t="s">
        <v>14</v>
      </c>
      <c r="G34" s="44" t="s">
        <v>20</v>
      </c>
      <c r="H34" s="45">
        <v>1</v>
      </c>
      <c r="J34" s="100">
        <f>ROUND('Input|Total'!J34*'Input|Assumptions'!$N$70,0)</f>
        <v>0</v>
      </c>
      <c r="K34" s="101">
        <f>ROUND('Input|Total'!K34*'Input|Assumptions'!$N$70,0)</f>
        <v>0</v>
      </c>
      <c r="L34" s="100">
        <f>ROUND('Input|Total'!L34*'Input|Assumptions'!$N$70,0)</f>
        <v>0</v>
      </c>
      <c r="M34" s="100">
        <f>ROUND('Input|Total'!M34*'Input|Assumptions'!$N$70,0)</f>
        <v>0</v>
      </c>
      <c r="N34" s="100">
        <f>ROUND('Input|Total'!N34*'Input|Assumptions'!$N$70,0)</f>
        <v>0</v>
      </c>
      <c r="O34" s="100">
        <f>ROUND('Input|Total'!O34*'Input|Assumptions'!$N$70,0)</f>
        <v>0</v>
      </c>
      <c r="P34" s="101">
        <f>ROUND('Input|Total'!P34*'Input|Assumptions'!$N$70,0)</f>
        <v>0</v>
      </c>
      <c r="Q34" s="100">
        <f>ROUND('Input|Total'!Q34*'Input|Assumptions'!$N$70,0)</f>
        <v>0</v>
      </c>
      <c r="R34" s="100">
        <f>ROUND('Input|Total'!R34*'Input|Assumptions'!$N$70,0)</f>
        <v>0</v>
      </c>
      <c r="S34" s="100">
        <f>ROUND('Input|Total'!S34*'Input|Assumptions'!$N$70,0)</f>
        <v>0</v>
      </c>
      <c r="T34" s="100">
        <f>ROUND('Input|Total'!T34*'Input|Assumptions'!$N$70,0)</f>
        <v>0</v>
      </c>
      <c r="V34" s="27"/>
    </row>
    <row r="35" spans="3:22" outlineLevel="1">
      <c r="C35" s="43" t="s">
        <v>44</v>
      </c>
      <c r="D35" s="25" t="s">
        <v>15</v>
      </c>
      <c r="E35" s="26" t="s">
        <v>104</v>
      </c>
      <c r="F35" s="26" t="s">
        <v>14</v>
      </c>
      <c r="G35" s="44" t="s">
        <v>20</v>
      </c>
      <c r="H35" s="45">
        <v>1</v>
      </c>
      <c r="J35" s="100">
        <f>ROUND('Input|Total'!J35*'Input|Assumptions'!$N$70,0)</f>
        <v>0</v>
      </c>
      <c r="K35" s="101">
        <f>ROUND('Input|Total'!K35*'Input|Assumptions'!$N$70,0)</f>
        <v>0</v>
      </c>
      <c r="L35" s="100">
        <f>ROUND('Input|Total'!L35*'Input|Assumptions'!$N$70,0)</f>
        <v>0</v>
      </c>
      <c r="M35" s="100">
        <f>ROUND('Input|Total'!M35*'Input|Assumptions'!$N$70,0)</f>
        <v>0</v>
      </c>
      <c r="N35" s="100">
        <f>ROUND('Input|Total'!N35*'Input|Assumptions'!$N$70,0)</f>
        <v>0</v>
      </c>
      <c r="O35" s="100">
        <f>ROUND('Input|Total'!O35*'Input|Assumptions'!$N$70,0)</f>
        <v>0</v>
      </c>
      <c r="P35" s="101">
        <f>ROUND('Input|Total'!P35*'Input|Assumptions'!$N$70,0)</f>
        <v>0</v>
      </c>
      <c r="Q35" s="100">
        <f>ROUND('Input|Total'!Q35*'Input|Assumptions'!$N$70,0)</f>
        <v>0</v>
      </c>
      <c r="R35" s="100">
        <f>ROUND('Input|Total'!R35*'Input|Assumptions'!$N$70,0)</f>
        <v>0</v>
      </c>
      <c r="S35" s="100">
        <f>ROUND('Input|Total'!S35*'Input|Assumptions'!$N$70,0)</f>
        <v>0</v>
      </c>
      <c r="T35" s="100">
        <f>ROUND('Input|Total'!T35*'Input|Assumptions'!$N$70,0)</f>
        <v>0</v>
      </c>
      <c r="V35" s="27"/>
    </row>
    <row r="36" spans="3:22" outlineLevel="1">
      <c r="C36" s="43" t="s">
        <v>44</v>
      </c>
      <c r="D36" s="25" t="s">
        <v>15</v>
      </c>
      <c r="E36" s="26" t="s">
        <v>104</v>
      </c>
      <c r="F36" s="26" t="s">
        <v>14</v>
      </c>
      <c r="G36" s="44" t="s">
        <v>20</v>
      </c>
      <c r="H36" s="45">
        <v>1</v>
      </c>
      <c r="J36" s="100">
        <f>ROUND('Input|Total'!J36*'Input|Assumptions'!$N$70,0)</f>
        <v>0</v>
      </c>
      <c r="K36" s="101">
        <f>ROUND('Input|Total'!K36*'Input|Assumptions'!$N$70,0)</f>
        <v>0</v>
      </c>
      <c r="L36" s="100">
        <f>ROUND('Input|Total'!L36*'Input|Assumptions'!$N$70,0)</f>
        <v>0</v>
      </c>
      <c r="M36" s="100">
        <f>ROUND('Input|Total'!M36*'Input|Assumptions'!$N$70,0)</f>
        <v>0</v>
      </c>
      <c r="N36" s="100">
        <f>ROUND('Input|Total'!N36*'Input|Assumptions'!$N$70,0)</f>
        <v>0</v>
      </c>
      <c r="O36" s="100">
        <f>ROUND('Input|Total'!O36*'Input|Assumptions'!$N$70,0)</f>
        <v>0</v>
      </c>
      <c r="P36" s="101">
        <f>ROUND('Input|Total'!P36*'Input|Assumptions'!$N$70,0)</f>
        <v>0</v>
      </c>
      <c r="Q36" s="100">
        <f>ROUND('Input|Total'!Q36*'Input|Assumptions'!$N$70,0)</f>
        <v>0</v>
      </c>
      <c r="R36" s="100">
        <f>ROUND('Input|Total'!R36*'Input|Assumptions'!$N$70,0)</f>
        <v>0</v>
      </c>
      <c r="S36" s="100">
        <f>ROUND('Input|Total'!S36*'Input|Assumptions'!$N$70,0)</f>
        <v>0</v>
      </c>
      <c r="T36" s="100">
        <f>ROUND('Input|Total'!T36*'Input|Assumptions'!$N$70,0)</f>
        <v>0</v>
      </c>
      <c r="V36" s="27"/>
    </row>
    <row r="37" spans="3:22" s="33" customFormat="1" outlineLevel="1">
      <c r="C37" s="34"/>
      <c r="D37" s="35"/>
      <c r="E37" s="36"/>
      <c r="F37" s="36"/>
      <c r="G37" s="50"/>
      <c r="H37" s="51"/>
      <c r="I37" s="36"/>
      <c r="O37" s="52"/>
      <c r="P37" s="37"/>
      <c r="V37" s="53"/>
    </row>
    <row r="38" spans="3:22" outlineLevel="1">
      <c r="C38" s="38" t="str">
        <f>"Total "&amp;C10</f>
        <v>Total Existing lights</v>
      </c>
      <c r="D38" s="39" t="s">
        <v>15</v>
      </c>
      <c r="E38" s="40" t="s">
        <v>104</v>
      </c>
      <c r="F38" s="40" t="s">
        <v>14</v>
      </c>
      <c r="J38" s="54">
        <f t="shared" ref="J38:O38" si="2">SUM(J12:J36)</f>
        <v>44227</v>
      </c>
      <c r="K38" s="54">
        <f t="shared" si="2"/>
        <v>42635</v>
      </c>
      <c r="L38" s="54">
        <f t="shared" si="2"/>
        <v>41007</v>
      </c>
      <c r="M38" s="54">
        <f t="shared" si="2"/>
        <v>45471</v>
      </c>
      <c r="N38" s="54">
        <f t="shared" si="2"/>
        <v>38409</v>
      </c>
      <c r="O38" s="54">
        <f t="shared" si="2"/>
        <v>24044</v>
      </c>
      <c r="P38" s="55">
        <f>SUM(P12:P36)</f>
        <v>24004</v>
      </c>
      <c r="Q38" s="54">
        <f>SUM(Q12:Q36)</f>
        <v>23990</v>
      </c>
      <c r="R38" s="54">
        <f>SUM(R12:R36)</f>
        <v>23980</v>
      </c>
      <c r="S38" s="54">
        <f>SUM(S12:S36)</f>
        <v>23971</v>
      </c>
      <c r="T38" s="54">
        <f>SUM(T12:T36)</f>
        <v>23965</v>
      </c>
      <c r="V38" s="27"/>
    </row>
    <row r="39" spans="3:22" outlineLevel="1">
      <c r="V39" s="27"/>
    </row>
    <row r="40" spans="3:22" outlineLevel="1">
      <c r="C40" s="28" t="s">
        <v>45</v>
      </c>
      <c r="D40" s="29" t="s">
        <v>8</v>
      </c>
      <c r="E40" s="29" t="s">
        <v>9</v>
      </c>
      <c r="F40" s="29" t="s">
        <v>10</v>
      </c>
      <c r="G40" s="41" t="s">
        <v>17</v>
      </c>
      <c r="H40" s="30" t="s">
        <v>18</v>
      </c>
      <c r="I40" s="23"/>
      <c r="J40" s="30" t="str">
        <f>"CY"&amp;RIGHT(J$4,2)</f>
        <v>CY10</v>
      </c>
      <c r="K40" s="31" t="str">
        <f>"CY"&amp;RIGHT(K$4,2)</f>
        <v>CY11</v>
      </c>
      <c r="L40" s="30" t="str">
        <f t="shared" ref="L40:T40" si="3">"CY"&amp;RIGHT(L$4,2)</f>
        <v>CY12</v>
      </c>
      <c r="M40" s="30" t="str">
        <f t="shared" si="3"/>
        <v>CY13</v>
      </c>
      <c r="N40" s="30" t="str">
        <f t="shared" si="3"/>
        <v>CY14</v>
      </c>
      <c r="O40" s="30" t="str">
        <f t="shared" si="3"/>
        <v>CY15</v>
      </c>
      <c r="P40" s="31" t="str">
        <f t="shared" si="3"/>
        <v>CY16</v>
      </c>
      <c r="Q40" s="30" t="str">
        <f t="shared" si="3"/>
        <v>CY17</v>
      </c>
      <c r="R40" s="30" t="str">
        <f t="shared" si="3"/>
        <v>CY18</v>
      </c>
      <c r="S40" s="30" t="str">
        <f t="shared" si="3"/>
        <v>CY19</v>
      </c>
      <c r="T40" s="30" t="str">
        <f t="shared" si="3"/>
        <v>CY20</v>
      </c>
      <c r="V40" s="27"/>
    </row>
    <row r="41" spans="3:22" outlineLevel="1">
      <c r="K41" s="32"/>
      <c r="P41" s="56"/>
      <c r="V41" s="27"/>
    </row>
    <row r="42" spans="3:22" outlineLevel="1">
      <c r="C42" s="43" t="s">
        <v>46</v>
      </c>
      <c r="D42" s="25" t="s">
        <v>15</v>
      </c>
      <c r="E42" s="26" t="s">
        <v>104</v>
      </c>
      <c r="F42" s="26" t="s">
        <v>14</v>
      </c>
      <c r="G42" s="44" t="s">
        <v>47</v>
      </c>
      <c r="H42" s="45">
        <v>1</v>
      </c>
      <c r="J42" s="100">
        <f>ROUND('Input|Total'!J42*'Input|Assumptions'!$N$71,0)</f>
        <v>182</v>
      </c>
      <c r="K42" s="101">
        <f>ROUND('Input|Total'!K42*'Input|Assumptions'!$N$71,0)</f>
        <v>378</v>
      </c>
      <c r="L42" s="100">
        <f>ROUND('Input|Total'!L42*'Input|Assumptions'!$N$71,0)</f>
        <v>760</v>
      </c>
      <c r="M42" s="100">
        <f>ROUND('Input|Total'!M42*'Input|Assumptions'!$N$71,0)</f>
        <v>991</v>
      </c>
      <c r="N42" s="100">
        <f>ROUND('Input|Total'!N42*'Input|Assumptions'!$N$71,0)</f>
        <v>8094</v>
      </c>
      <c r="O42" s="100">
        <f>ROUND('Input|Total'!O42*'Input|Assumptions'!$N$71,0)</f>
        <v>22331</v>
      </c>
      <c r="P42" s="101">
        <f>ROUND('Input|Total'!P42*'Input|Assumptions'!$N$71,0)</f>
        <v>22654</v>
      </c>
      <c r="Q42" s="100">
        <f>ROUND('Input|Total'!Q42*'Input|Assumptions'!$N$71,0)</f>
        <v>22963</v>
      </c>
      <c r="R42" s="100">
        <f>ROUND('Input|Total'!R42*'Input|Assumptions'!$N$71,0)</f>
        <v>23272</v>
      </c>
      <c r="S42" s="100">
        <f>ROUND('Input|Total'!S42*'Input|Assumptions'!$N$71,0)</f>
        <v>23581</v>
      </c>
      <c r="T42" s="100">
        <f>ROUND('Input|Total'!T42*'Input|Assumptions'!$N$71,0)</f>
        <v>23890</v>
      </c>
      <c r="V42" s="27" t="s">
        <v>21</v>
      </c>
    </row>
    <row r="43" spans="3:22" outlineLevel="1">
      <c r="C43" s="43" t="s">
        <v>48</v>
      </c>
      <c r="D43" s="25" t="s">
        <v>15</v>
      </c>
      <c r="E43" s="26" t="s">
        <v>104</v>
      </c>
      <c r="F43" s="26" t="s">
        <v>14</v>
      </c>
      <c r="G43" s="44" t="s">
        <v>47</v>
      </c>
      <c r="H43" s="45">
        <f>33.9/30.1</f>
        <v>1.1262458471760797</v>
      </c>
      <c r="J43" s="100">
        <f>ROUND('Input|Total'!J43*'Input|Assumptions'!$N$71,0)</f>
        <v>0</v>
      </c>
      <c r="K43" s="101">
        <f>ROUND('Input|Total'!K43*'Input|Assumptions'!$N$71,0)</f>
        <v>0</v>
      </c>
      <c r="L43" s="100">
        <f>ROUND('Input|Total'!L43*'Input|Assumptions'!$N$71,0)</f>
        <v>0</v>
      </c>
      <c r="M43" s="100">
        <f>ROUND('Input|Total'!M43*'Input|Assumptions'!$N$71,0)</f>
        <v>14</v>
      </c>
      <c r="N43" s="100">
        <f>ROUND('Input|Total'!N43*'Input|Assumptions'!$N$71,0)</f>
        <v>214</v>
      </c>
      <c r="O43" s="100">
        <f>ROUND('Input|Total'!O43*'Input|Assumptions'!$N$71,0)</f>
        <v>215</v>
      </c>
      <c r="P43" s="101">
        <f>ROUND('Input|Total'!P43*'Input|Assumptions'!$N$71,0)</f>
        <v>215</v>
      </c>
      <c r="Q43" s="100">
        <f>ROUND('Input|Total'!Q43*'Input|Assumptions'!$N$71,0)</f>
        <v>215</v>
      </c>
      <c r="R43" s="100">
        <f>ROUND('Input|Total'!R43*'Input|Assumptions'!$N$71,0)</f>
        <v>215</v>
      </c>
      <c r="S43" s="100">
        <f>ROUND('Input|Total'!S43*'Input|Assumptions'!$N$71,0)</f>
        <v>215</v>
      </c>
      <c r="T43" s="100">
        <f>ROUND('Input|Total'!T43*'Input|Assumptions'!$N$71,0)</f>
        <v>215</v>
      </c>
      <c r="V43" s="27" t="s">
        <v>21</v>
      </c>
    </row>
    <row r="44" spans="3:22" outlineLevel="1">
      <c r="C44" s="43" t="s">
        <v>49</v>
      </c>
      <c r="D44" s="25" t="s">
        <v>15</v>
      </c>
      <c r="E44" s="26" t="s">
        <v>104</v>
      </c>
      <c r="F44" s="26" t="s">
        <v>14</v>
      </c>
      <c r="G44" s="44" t="s">
        <v>47</v>
      </c>
      <c r="H44" s="45">
        <v>0.36462795507620088</v>
      </c>
      <c r="J44" s="100">
        <f>ROUND('Input|Total'!J44*'Input|Assumptions'!$N$71,0)</f>
        <v>0</v>
      </c>
      <c r="K44" s="101">
        <f>ROUND('Input|Total'!K44*'Input|Assumptions'!$N$71,0)</f>
        <v>0</v>
      </c>
      <c r="L44" s="100">
        <f>ROUND('Input|Total'!L44*'Input|Assumptions'!$N$71,0)</f>
        <v>0</v>
      </c>
      <c r="M44" s="100">
        <f>ROUND('Input|Total'!M44*'Input|Assumptions'!$N$71,0)</f>
        <v>0</v>
      </c>
      <c r="N44" s="100">
        <f>ROUND('Input|Total'!N44*'Input|Assumptions'!$N$71,0)</f>
        <v>0</v>
      </c>
      <c r="O44" s="100">
        <f>ROUND('Input|Total'!O44*'Input|Assumptions'!$N$71,0)</f>
        <v>143</v>
      </c>
      <c r="P44" s="101">
        <f>ROUND('Input|Total'!P44*'Input|Assumptions'!$N$71,0)</f>
        <v>295</v>
      </c>
      <c r="Q44" s="100">
        <f>ROUND('Input|Total'!Q44*'Input|Assumptions'!$N$71,0)</f>
        <v>433</v>
      </c>
      <c r="R44" s="100">
        <f>ROUND('Input|Total'!R44*'Input|Assumptions'!$N$71,0)</f>
        <v>570</v>
      </c>
      <c r="S44" s="100">
        <f>ROUND('Input|Total'!S44*'Input|Assumptions'!$N$71,0)</f>
        <v>705</v>
      </c>
      <c r="T44" s="100">
        <f>ROUND('Input|Total'!T44*'Input|Assumptions'!$N$71,0)</f>
        <v>838</v>
      </c>
      <c r="V44" s="27" t="s">
        <v>21</v>
      </c>
    </row>
    <row r="45" spans="3:22" outlineLevel="1">
      <c r="C45" s="43" t="s">
        <v>50</v>
      </c>
      <c r="D45" s="25" t="s">
        <v>15</v>
      </c>
      <c r="E45" s="26" t="s">
        <v>104</v>
      </c>
      <c r="F45" s="26" t="s">
        <v>14</v>
      </c>
      <c r="G45" s="44" t="s">
        <v>47</v>
      </c>
      <c r="H45" s="45">
        <f>29.24/33.9</f>
        <v>0.8625368731563422</v>
      </c>
      <c r="J45" s="100">
        <f>ROUND('Input|Total'!J45*'Input|Assumptions'!$N$71,0)</f>
        <v>0</v>
      </c>
      <c r="K45" s="101">
        <f>ROUND('Input|Total'!K45*'Input|Assumptions'!$N$71,0)</f>
        <v>0</v>
      </c>
      <c r="L45" s="100">
        <f>ROUND('Input|Total'!L45*'Input|Assumptions'!$N$71,0)</f>
        <v>0</v>
      </c>
      <c r="M45" s="100">
        <f>ROUND('Input|Total'!M45*'Input|Assumptions'!$N$71,0)</f>
        <v>1</v>
      </c>
      <c r="N45" s="100">
        <f>ROUND('Input|Total'!N45*'Input|Assumptions'!$N$71,0)</f>
        <v>5</v>
      </c>
      <c r="O45" s="100">
        <f>ROUND('Input|Total'!O45*'Input|Assumptions'!$N$71,0)</f>
        <v>5</v>
      </c>
      <c r="P45" s="101">
        <f>ROUND('Input|Total'!P45*'Input|Assumptions'!$N$71,0)</f>
        <v>5</v>
      </c>
      <c r="Q45" s="100">
        <f>ROUND('Input|Total'!Q45*'Input|Assumptions'!$N$71,0)</f>
        <v>5</v>
      </c>
      <c r="R45" s="100">
        <f>ROUND('Input|Total'!R45*'Input|Assumptions'!$N$71,0)</f>
        <v>5</v>
      </c>
      <c r="S45" s="100">
        <f>ROUND('Input|Total'!S45*'Input|Assumptions'!$N$71,0)</f>
        <v>5</v>
      </c>
      <c r="T45" s="100">
        <f>ROUND('Input|Total'!T45*'Input|Assumptions'!$N$71,0)</f>
        <v>5</v>
      </c>
      <c r="V45" s="27" t="s">
        <v>23</v>
      </c>
    </row>
    <row r="46" spans="3:22" outlineLevel="1">
      <c r="C46" s="43" t="s">
        <v>51</v>
      </c>
      <c r="D46" s="25" t="s">
        <v>15</v>
      </c>
      <c r="E46" s="26" t="s">
        <v>104</v>
      </c>
      <c r="F46" s="26" t="s">
        <v>14</v>
      </c>
      <c r="G46" s="44" t="s">
        <v>47</v>
      </c>
      <c r="H46" s="45">
        <f>29.28/30.1</f>
        <v>0.97275747508305643</v>
      </c>
      <c r="J46" s="100">
        <f>ROUND('Input|Total'!J46*'Input|Assumptions'!$N$71,0)</f>
        <v>0</v>
      </c>
      <c r="K46" s="101">
        <f>ROUND('Input|Total'!K46*'Input|Assumptions'!$N$71,0)</f>
        <v>0</v>
      </c>
      <c r="L46" s="100">
        <f>ROUND('Input|Total'!L46*'Input|Assumptions'!$N$71,0)</f>
        <v>0</v>
      </c>
      <c r="M46" s="100">
        <f>ROUND('Input|Total'!M46*'Input|Assumptions'!$N$71,0)</f>
        <v>65</v>
      </c>
      <c r="N46" s="100">
        <f>ROUND('Input|Total'!N46*'Input|Assumptions'!$N$71,0)</f>
        <v>44</v>
      </c>
      <c r="O46" s="100">
        <f>ROUND('Input|Total'!O46*'Input|Assumptions'!$N$71,0)</f>
        <v>44</v>
      </c>
      <c r="P46" s="101">
        <f>ROUND('Input|Total'!P46*'Input|Assumptions'!$N$71,0)</f>
        <v>44</v>
      </c>
      <c r="Q46" s="100">
        <f>ROUND('Input|Total'!Q46*'Input|Assumptions'!$N$71,0)</f>
        <v>44</v>
      </c>
      <c r="R46" s="100">
        <f>ROUND('Input|Total'!R46*'Input|Assumptions'!$N$71,0)</f>
        <v>44</v>
      </c>
      <c r="S46" s="100">
        <f>ROUND('Input|Total'!S46*'Input|Assumptions'!$N$71,0)</f>
        <v>44</v>
      </c>
      <c r="T46" s="100">
        <f>ROUND('Input|Total'!T46*'Input|Assumptions'!$N$71,0)</f>
        <v>44</v>
      </c>
      <c r="V46" s="27" t="s">
        <v>21</v>
      </c>
    </row>
    <row r="47" spans="3:22" outlineLevel="1">
      <c r="C47" s="43" t="s">
        <v>44</v>
      </c>
      <c r="D47" s="25" t="s">
        <v>15</v>
      </c>
      <c r="E47" s="26" t="s">
        <v>104</v>
      </c>
      <c r="F47" s="26" t="s">
        <v>14</v>
      </c>
      <c r="G47" s="44" t="s">
        <v>47</v>
      </c>
      <c r="H47" s="45">
        <f>29.28/30.1</f>
        <v>0.97275747508305643</v>
      </c>
      <c r="J47" s="100">
        <f>ROUND('Input|Total'!J47*'Input|Assumptions'!$N$71,0)</f>
        <v>0</v>
      </c>
      <c r="K47" s="101">
        <f>ROUND('Input|Total'!K47*'Input|Assumptions'!$N$71,0)</f>
        <v>0</v>
      </c>
      <c r="L47" s="100">
        <f>ROUND('Input|Total'!L47*'Input|Assumptions'!$N$71,0)</f>
        <v>0</v>
      </c>
      <c r="M47" s="100">
        <f>ROUND('Input|Total'!M47*'Input|Assumptions'!$N$71,0)</f>
        <v>0</v>
      </c>
      <c r="N47" s="100">
        <f>ROUND('Input|Total'!N47*'Input|Assumptions'!$N$71,0)</f>
        <v>0</v>
      </c>
      <c r="O47" s="100">
        <f>ROUND('Input|Total'!O47*'Input|Assumptions'!$N$71,0)</f>
        <v>0</v>
      </c>
      <c r="P47" s="101">
        <f>ROUND('Input|Total'!P47*'Input|Assumptions'!$N$71,0)</f>
        <v>0</v>
      </c>
      <c r="Q47" s="100">
        <f>ROUND('Input|Total'!Q47*'Input|Assumptions'!$N$71,0)</f>
        <v>0</v>
      </c>
      <c r="R47" s="100">
        <f>ROUND('Input|Total'!R47*'Input|Assumptions'!$N$71,0)</f>
        <v>0</v>
      </c>
      <c r="S47" s="100">
        <f>ROUND('Input|Total'!S47*'Input|Assumptions'!$N$71,0)</f>
        <v>0</v>
      </c>
      <c r="T47" s="100">
        <f>ROUND('Input|Total'!T47*'Input|Assumptions'!$N$71,0)</f>
        <v>0</v>
      </c>
      <c r="V47" s="27" t="s">
        <v>21</v>
      </c>
    </row>
    <row r="48" spans="3:22" s="33" customFormat="1" outlineLevel="1">
      <c r="C48" s="34"/>
      <c r="D48" s="35"/>
      <c r="E48" s="36"/>
      <c r="F48" s="36"/>
      <c r="G48" s="50"/>
      <c r="H48" s="51"/>
      <c r="I48" s="36"/>
      <c r="P48" s="37"/>
    </row>
    <row r="49" spans="2:20" outlineLevel="1">
      <c r="C49" s="38" t="str">
        <f>"Total "&amp;C40</f>
        <v>Total Energy Efficient Lights</v>
      </c>
      <c r="D49" s="39" t="s">
        <v>15</v>
      </c>
      <c r="E49" s="40" t="s">
        <v>104</v>
      </c>
      <c r="F49" s="40" t="s">
        <v>14</v>
      </c>
      <c r="J49" s="54">
        <f>SUM(J42:J47)</f>
        <v>182</v>
      </c>
      <c r="K49" s="55">
        <f t="shared" ref="K49:T49" si="4">SUM(K42:K47)</f>
        <v>378</v>
      </c>
      <c r="L49" s="54">
        <f t="shared" si="4"/>
        <v>760</v>
      </c>
      <c r="M49" s="54">
        <f t="shared" si="4"/>
        <v>1071</v>
      </c>
      <c r="N49" s="54">
        <f t="shared" si="4"/>
        <v>8357</v>
      </c>
      <c r="O49" s="54">
        <f t="shared" si="4"/>
        <v>22738</v>
      </c>
      <c r="P49" s="55">
        <f t="shared" si="4"/>
        <v>23213</v>
      </c>
      <c r="Q49" s="54">
        <f t="shared" si="4"/>
        <v>23660</v>
      </c>
      <c r="R49" s="54">
        <f t="shared" si="4"/>
        <v>24106</v>
      </c>
      <c r="S49" s="54">
        <f t="shared" si="4"/>
        <v>24550</v>
      </c>
      <c r="T49" s="54">
        <f t="shared" si="4"/>
        <v>24992</v>
      </c>
    </row>
    <row r="50" spans="2:20" outlineLevel="1"/>
    <row r="51" spans="2:20" outlineLevel="1">
      <c r="C51" s="38" t="s">
        <v>52</v>
      </c>
      <c r="D51" s="39" t="s">
        <v>15</v>
      </c>
      <c r="E51" s="40" t="s">
        <v>104</v>
      </c>
      <c r="F51" s="40" t="s">
        <v>14</v>
      </c>
      <c r="J51" s="54">
        <f t="shared" ref="J51:T51" si="5">J38+J49</f>
        <v>44409</v>
      </c>
      <c r="K51" s="55">
        <f t="shared" si="5"/>
        <v>43013</v>
      </c>
      <c r="L51" s="54">
        <f t="shared" si="5"/>
        <v>41767</v>
      </c>
      <c r="M51" s="54">
        <f t="shared" si="5"/>
        <v>46542</v>
      </c>
      <c r="N51" s="54">
        <f t="shared" si="5"/>
        <v>46766</v>
      </c>
      <c r="O51" s="54">
        <f t="shared" si="5"/>
        <v>46782</v>
      </c>
      <c r="P51" s="55">
        <f t="shared" si="5"/>
        <v>47217</v>
      </c>
      <c r="Q51" s="54">
        <f t="shared" si="5"/>
        <v>47650</v>
      </c>
      <c r="R51" s="54">
        <f t="shared" si="5"/>
        <v>48086</v>
      </c>
      <c r="S51" s="54">
        <f t="shared" si="5"/>
        <v>48521</v>
      </c>
      <c r="T51" s="54">
        <f t="shared" si="5"/>
        <v>48957</v>
      </c>
    </row>
    <row r="53" spans="2:20" s="22" customFormat="1" ht="12">
      <c r="B53" s="19" t="s">
        <v>53</v>
      </c>
      <c r="C53" s="20"/>
      <c r="D53" s="21"/>
      <c r="E53" s="21"/>
      <c r="F53" s="21"/>
      <c r="G53" s="21"/>
      <c r="H53" s="21"/>
      <c r="I53" s="21"/>
      <c r="J53" s="21"/>
      <c r="K53" s="21"/>
      <c r="L53" s="21"/>
      <c r="P53" s="20"/>
      <c r="Q53" s="20"/>
      <c r="R53" s="20"/>
      <c r="S53" s="20"/>
      <c r="T53" s="20"/>
    </row>
    <row r="54" spans="2:20" ht="11.25" customHeight="1" outlineLevel="1">
      <c r="C54" s="24"/>
      <c r="D54" s="25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2:20" ht="33.75" outlineLevel="1">
      <c r="C55" s="28" t="s">
        <v>54</v>
      </c>
      <c r="D55" s="29" t="s">
        <v>8</v>
      </c>
      <c r="E55" s="29" t="s">
        <v>9</v>
      </c>
      <c r="F55" s="29" t="s">
        <v>10</v>
      </c>
      <c r="J55" s="57" t="s">
        <v>55</v>
      </c>
      <c r="K55" s="57" t="s">
        <v>56</v>
      </c>
    </row>
    <row r="56" spans="2:20" outlineLevel="1">
      <c r="K56" s="58"/>
      <c r="L56" s="58"/>
      <c r="M56" s="58"/>
      <c r="N56" s="58"/>
      <c r="O56" s="58"/>
      <c r="P56" s="26"/>
      <c r="Q56" s="26"/>
      <c r="R56" s="26"/>
      <c r="S56" s="26"/>
      <c r="T56" s="26"/>
    </row>
    <row r="57" spans="2:20" outlineLevel="1">
      <c r="C57" s="24" t="s">
        <v>57</v>
      </c>
      <c r="D57" s="23"/>
      <c r="E57" s="23"/>
      <c r="F57" s="23"/>
      <c r="K57" s="58"/>
      <c r="L57" s="58"/>
      <c r="M57" s="58"/>
      <c r="N57" s="58"/>
      <c r="O57" s="58"/>
      <c r="P57" s="26"/>
      <c r="Q57" s="26"/>
      <c r="R57" s="26"/>
      <c r="S57" s="26"/>
      <c r="T57" s="26"/>
    </row>
    <row r="58" spans="2:20" outlineLevel="1">
      <c r="C58" s="59" t="s">
        <v>58</v>
      </c>
      <c r="D58" s="26" t="s">
        <v>59</v>
      </c>
      <c r="E58" s="26" t="s">
        <v>122</v>
      </c>
      <c r="F58" s="26" t="s">
        <v>60</v>
      </c>
      <c r="J58" s="102">
        <f>'Input|Total'!J58</f>
        <v>218.50943933883099</v>
      </c>
      <c r="K58" s="102">
        <f>'Input|Total'!K58</f>
        <v>27.313679917353873</v>
      </c>
      <c r="L58" s="58"/>
      <c r="M58" s="58"/>
      <c r="N58" s="58"/>
      <c r="O58" s="58"/>
      <c r="P58" s="26"/>
      <c r="Q58" s="26"/>
      <c r="R58" s="26"/>
      <c r="S58" s="26"/>
      <c r="T58" s="26"/>
    </row>
    <row r="59" spans="2:20" outlineLevel="1">
      <c r="C59" s="59" t="s">
        <v>61</v>
      </c>
      <c r="D59" s="26" t="s">
        <v>59</v>
      </c>
      <c r="E59" s="26" t="s">
        <v>122</v>
      </c>
      <c r="F59" s="26" t="s">
        <v>60</v>
      </c>
      <c r="J59" s="102">
        <f>'Input|Total'!J59</f>
        <v>256.39381521130622</v>
      </c>
      <c r="K59" s="102">
        <f>'Input|Total'!K59</f>
        <v>32.049226901413277</v>
      </c>
      <c r="L59" s="58"/>
      <c r="M59" s="58"/>
      <c r="N59" s="58"/>
      <c r="O59" s="58"/>
      <c r="P59" s="26"/>
      <c r="Q59" s="26"/>
      <c r="R59" s="26"/>
      <c r="S59" s="26"/>
      <c r="T59" s="26"/>
    </row>
    <row r="60" spans="2:20" outlineLevel="1">
      <c r="C60" s="59" t="s">
        <v>62</v>
      </c>
      <c r="D60" s="26" t="s">
        <v>59</v>
      </c>
      <c r="E60" s="26" t="s">
        <v>122</v>
      </c>
      <c r="F60" s="26" t="s">
        <v>60</v>
      </c>
      <c r="J60" s="102">
        <f>'Input|Total'!J60</f>
        <v>272.17540619463324</v>
      </c>
      <c r="K60" s="102">
        <f>'Input|Total'!K60</f>
        <v>34.021925774329155</v>
      </c>
      <c r="L60" s="58"/>
      <c r="M60" s="58"/>
      <c r="N60" s="58"/>
      <c r="O60" s="58"/>
      <c r="P60" s="26"/>
      <c r="Q60" s="26"/>
      <c r="R60" s="26"/>
      <c r="S60" s="26"/>
      <c r="T60" s="26"/>
    </row>
    <row r="61" spans="2:20" outlineLevel="1">
      <c r="C61" s="59" t="s">
        <v>63</v>
      </c>
      <c r="D61" s="26" t="s">
        <v>59</v>
      </c>
      <c r="E61" s="26" t="s">
        <v>122</v>
      </c>
      <c r="F61" s="26" t="s">
        <v>60</v>
      </c>
      <c r="J61" s="102">
        <f>'Input|Total'!J61</f>
        <v>143.44360460907805</v>
      </c>
      <c r="K61" s="102">
        <f>'Input|Total'!K61</f>
        <v>12.880650209794764</v>
      </c>
      <c r="L61" s="58"/>
      <c r="M61" s="58"/>
      <c r="N61" s="58"/>
      <c r="O61" s="58"/>
      <c r="P61" s="26"/>
      <c r="Q61" s="26"/>
      <c r="R61" s="26"/>
      <c r="S61" s="26"/>
      <c r="T61" s="26"/>
    </row>
    <row r="62" spans="2:20" outlineLevel="1">
      <c r="C62" s="59" t="s">
        <v>64</v>
      </c>
      <c r="D62" s="26" t="s">
        <v>59</v>
      </c>
      <c r="E62" s="26" t="s">
        <v>122</v>
      </c>
      <c r="F62" s="26" t="s">
        <v>60</v>
      </c>
      <c r="J62" s="102">
        <f>'Input|Total'!J62</f>
        <v>77.605445448817051</v>
      </c>
      <c r="K62" s="102">
        <f>'Input|Total'!K62</f>
        <v>6.9686522443835726</v>
      </c>
      <c r="L62" s="58"/>
      <c r="M62" s="58"/>
      <c r="N62" s="58"/>
      <c r="O62" s="58"/>
      <c r="P62" s="26"/>
      <c r="Q62" s="26"/>
      <c r="R62" s="26"/>
      <c r="S62" s="26"/>
      <c r="T62" s="26"/>
    </row>
    <row r="63" spans="2:20" outlineLevel="1">
      <c r="J63" s="58"/>
      <c r="K63" s="58"/>
      <c r="L63" s="58"/>
      <c r="M63" s="58"/>
      <c r="N63" s="58"/>
      <c r="O63" s="58"/>
      <c r="P63" s="26"/>
      <c r="Q63" s="26"/>
      <c r="R63" s="26"/>
      <c r="S63" s="26"/>
      <c r="T63" s="26"/>
    </row>
    <row r="64" spans="2:20" ht="33.75" outlineLevel="1">
      <c r="C64" s="24" t="s">
        <v>65</v>
      </c>
      <c r="J64" s="57" t="s">
        <v>66</v>
      </c>
      <c r="K64" s="57" t="s">
        <v>56</v>
      </c>
      <c r="L64" s="57" t="s">
        <v>67</v>
      </c>
      <c r="O64" s="58"/>
      <c r="P64" s="26"/>
      <c r="Q64" s="26"/>
      <c r="R64" s="26"/>
      <c r="S64" s="26"/>
      <c r="T64" s="26"/>
    </row>
    <row r="65" spans="2:20" outlineLevel="1">
      <c r="C65" s="59" t="s">
        <v>68</v>
      </c>
      <c r="D65" s="26" t="s">
        <v>59</v>
      </c>
      <c r="E65" s="26" t="s">
        <v>122</v>
      </c>
      <c r="F65" s="26" t="s">
        <v>60</v>
      </c>
      <c r="J65" s="103">
        <f>'Input|Total'!J65*'Input|Assumptions'!$N$69</f>
        <v>48393.379287138618</v>
      </c>
      <c r="K65" s="103">
        <f>'Input|Total'!K65*'Input|Assumptions'!$N$69</f>
        <v>61334.342368568527</v>
      </c>
      <c r="L65" s="103">
        <f>'Input|Total'!L65*'Input|Assumptions'!$N$69</f>
        <v>1702.214444984731</v>
      </c>
      <c r="O65" s="58"/>
      <c r="P65" s="26"/>
      <c r="Q65" s="26"/>
      <c r="R65" s="26"/>
      <c r="S65" s="26"/>
      <c r="T65" s="26"/>
    </row>
    <row r="66" spans="2:20" outlineLevel="1">
      <c r="C66" s="59" t="s">
        <v>12</v>
      </c>
      <c r="D66" s="26" t="s">
        <v>59</v>
      </c>
      <c r="E66" s="26" t="s">
        <v>122</v>
      </c>
      <c r="F66" s="26" t="s">
        <v>60</v>
      </c>
      <c r="J66" s="100">
        <f>'Input|Total'!J66*'Input|Assumptions'!$N$70</f>
        <v>1271285.0850730387</v>
      </c>
      <c r="K66" s="100">
        <f>'Input|Total'!K66*'Input|Assumptions'!$N$70</f>
        <v>1580930.6981215568</v>
      </c>
      <c r="L66" s="100">
        <f>'Input|Total'!L66*'Input|Assumptions'!$N$70</f>
        <v>79070.836439679391</v>
      </c>
      <c r="O66" s="58"/>
      <c r="P66" s="26"/>
      <c r="Q66" s="26"/>
      <c r="R66" s="26"/>
      <c r="S66" s="26"/>
      <c r="T66" s="26"/>
    </row>
    <row r="67" spans="2:20" outlineLevel="1">
      <c r="C67" s="59" t="s">
        <v>69</v>
      </c>
      <c r="D67" s="26" t="s">
        <v>59</v>
      </c>
      <c r="E67" s="26" t="s">
        <v>122</v>
      </c>
      <c r="F67" s="26" t="s">
        <v>60</v>
      </c>
      <c r="J67" s="100">
        <f>'Input|Total'!J67*'Input|Assumptions'!$N$71</f>
        <v>0</v>
      </c>
      <c r="K67" s="100">
        <f>'Input|Total'!K67*'Input|Assumptions'!$N$71</f>
        <v>0</v>
      </c>
      <c r="L67" s="100">
        <f>'Input|Total'!L67*'Input|Assumptions'!$N$71</f>
        <v>0</v>
      </c>
      <c r="O67" s="58"/>
      <c r="P67" s="26"/>
      <c r="Q67" s="26"/>
      <c r="R67" s="26"/>
      <c r="S67" s="26"/>
      <c r="T67" s="26"/>
    </row>
    <row r="68" spans="2:20" ht="11.25" customHeight="1" outlineLevel="1">
      <c r="D68" s="23"/>
      <c r="E68" s="23"/>
      <c r="F68" s="23"/>
      <c r="G68" s="23"/>
      <c r="H68" s="23"/>
      <c r="I68" s="23"/>
      <c r="J68" s="23"/>
    </row>
    <row r="69" spans="2:20" ht="11.25" customHeight="1" outlineLevel="1">
      <c r="D69" s="23"/>
      <c r="E69" s="23"/>
      <c r="F69" s="23"/>
      <c r="G69" s="23"/>
      <c r="H69" s="23"/>
      <c r="I69" s="23"/>
      <c r="J69" s="23"/>
    </row>
    <row r="70" spans="2:20" outlineLevel="1">
      <c r="C70" s="28" t="s">
        <v>70</v>
      </c>
      <c r="D70" s="29" t="s">
        <v>8</v>
      </c>
      <c r="E70" s="29" t="s">
        <v>9</v>
      </c>
      <c r="F70" s="29" t="s">
        <v>10</v>
      </c>
      <c r="J70" s="30" t="s">
        <v>71</v>
      </c>
      <c r="K70" s="57" t="s">
        <v>72</v>
      </c>
    </row>
    <row r="71" spans="2:20" ht="11.25" customHeight="1" outlineLevel="1">
      <c r="C71" s="24"/>
      <c r="J71" s="23"/>
    </row>
    <row r="72" spans="2:20" ht="11.25" customHeight="1" outlineLevel="1">
      <c r="C72" s="24" t="s">
        <v>70</v>
      </c>
      <c r="D72" s="25" t="s">
        <v>13</v>
      </c>
      <c r="E72" s="26" t="s">
        <v>247</v>
      </c>
      <c r="F72" s="26" t="s">
        <v>14</v>
      </c>
      <c r="J72" s="46">
        <v>20</v>
      </c>
      <c r="K72" s="46">
        <v>35</v>
      </c>
      <c r="L72" s="26"/>
      <c r="M72" s="26"/>
      <c r="N72" s="26"/>
      <c r="O72" s="26"/>
      <c r="P72" s="26"/>
      <c r="Q72" s="26"/>
      <c r="R72" s="26"/>
      <c r="S72" s="26"/>
      <c r="T72" s="26"/>
    </row>
    <row r="73" spans="2:20" ht="11.25" customHeight="1" outlineLevel="1">
      <c r="D73" s="23"/>
      <c r="E73" s="23"/>
      <c r="F73" s="23"/>
      <c r="G73" s="23"/>
      <c r="H73" s="23"/>
      <c r="I73" s="23"/>
      <c r="J73" s="23"/>
    </row>
    <row r="74" spans="2:20" ht="11.25" customHeight="1" outlineLevel="1">
      <c r="C74" s="24" t="s">
        <v>73</v>
      </c>
      <c r="D74" s="25" t="s">
        <v>74</v>
      </c>
      <c r="E74" s="26" t="s">
        <v>247</v>
      </c>
      <c r="F74" s="26" t="s">
        <v>14</v>
      </c>
      <c r="J74" s="46">
        <v>4</v>
      </c>
    </row>
    <row r="75" spans="2:20" s="33" customFormat="1" ht="11.25" customHeight="1">
      <c r="C75" s="34"/>
      <c r="D75" s="35"/>
      <c r="E75" s="36"/>
      <c r="F75" s="36"/>
      <c r="G75" s="36"/>
      <c r="H75" s="36"/>
      <c r="I75" s="36"/>
      <c r="J75" s="61"/>
    </row>
    <row r="76" spans="2:20" s="63" customFormat="1" ht="12">
      <c r="B76" s="64" t="s">
        <v>76</v>
      </c>
      <c r="C76" s="65"/>
      <c r="D76" s="66"/>
      <c r="E76" s="67"/>
      <c r="F76" s="67"/>
      <c r="G76" s="66"/>
      <c r="H76" s="67"/>
      <c r="I76" s="67"/>
      <c r="O76" s="68"/>
      <c r="P76" s="68"/>
      <c r="Q76" s="68"/>
      <c r="R76" s="68"/>
      <c r="S76" s="68"/>
    </row>
    <row r="77" spans="2:20" s="69" customFormat="1">
      <c r="D77" s="70"/>
      <c r="E77" s="70"/>
      <c r="F77" s="70"/>
      <c r="G77" s="70"/>
      <c r="H77" s="70"/>
      <c r="I77" s="70"/>
      <c r="J77" s="70"/>
    </row>
    <row r="78" spans="2:20" s="71" customFormat="1" ht="12">
      <c r="B78" s="72" t="s">
        <v>77</v>
      </c>
      <c r="C78" s="73"/>
      <c r="D78" s="74"/>
      <c r="E78" s="74"/>
      <c r="F78" s="74"/>
      <c r="G78" s="74"/>
      <c r="H78" s="74"/>
      <c r="I78" s="74"/>
      <c r="J78" s="74"/>
      <c r="K78" s="74"/>
      <c r="L78" s="74"/>
      <c r="P78" s="73"/>
      <c r="Q78" s="73"/>
      <c r="R78" s="73"/>
      <c r="S78" s="73"/>
      <c r="T78" s="73"/>
    </row>
    <row r="79" spans="2:20" s="69" customFormat="1" ht="11.25" customHeight="1">
      <c r="D79" s="75"/>
      <c r="E79" s="75"/>
      <c r="F79" s="75"/>
    </row>
    <row r="80" spans="2:20" s="76" customFormat="1" ht="12">
      <c r="B80" s="77" t="s">
        <v>78</v>
      </c>
      <c r="C80" s="78"/>
      <c r="D80" s="79"/>
      <c r="E80" s="79"/>
      <c r="F80" s="79"/>
      <c r="G80" s="79"/>
      <c r="H80" s="79"/>
      <c r="I80" s="79"/>
      <c r="J80" s="79"/>
      <c r="K80" s="79"/>
      <c r="L80" s="79"/>
      <c r="P80" s="78"/>
      <c r="Q80" s="78"/>
      <c r="R80" s="78"/>
      <c r="S80" s="78"/>
      <c r="T80" s="78"/>
    </row>
    <row r="81" spans="1:62" s="69" customFormat="1" ht="11.25" customHeight="1" outlineLevel="1">
      <c r="D81" s="75"/>
      <c r="E81" s="75"/>
      <c r="F81" s="75"/>
    </row>
    <row r="82" spans="1:62" s="69" customFormat="1" ht="11.25" customHeight="1" outlineLevel="1">
      <c r="C82" s="80" t="s">
        <v>79</v>
      </c>
      <c r="D82" s="81" t="s">
        <v>8</v>
      </c>
      <c r="E82" s="81" t="s">
        <v>9</v>
      </c>
      <c r="F82" s="81" t="s">
        <v>10</v>
      </c>
      <c r="G82" s="70"/>
      <c r="H82" s="70"/>
      <c r="I82" s="70"/>
      <c r="J82" s="82" t="str">
        <f t="shared" ref="J82:S82" si="6">"CY"&amp;RIGHT(J$4-5,2)</f>
        <v>CY05</v>
      </c>
      <c r="K82" s="82" t="str">
        <f t="shared" si="6"/>
        <v>CY06</v>
      </c>
      <c r="L82" s="82" t="str">
        <f t="shared" si="6"/>
        <v>CY07</v>
      </c>
      <c r="M82" s="82" t="str">
        <f t="shared" si="6"/>
        <v>CY08</v>
      </c>
      <c r="N82" s="82" t="str">
        <f t="shared" si="6"/>
        <v>CY09</v>
      </c>
      <c r="O82" s="82" t="str">
        <f t="shared" si="6"/>
        <v>CY10</v>
      </c>
      <c r="P82" s="83" t="str">
        <f t="shared" si="6"/>
        <v>CY11</v>
      </c>
      <c r="Q82" s="82" t="str">
        <f t="shared" si="6"/>
        <v>CY12</v>
      </c>
      <c r="R82" s="82" t="str">
        <f t="shared" si="6"/>
        <v>CY13</v>
      </c>
      <c r="S82" s="82" t="str">
        <f t="shared" si="6"/>
        <v>CY14</v>
      </c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T82" s="70"/>
      <c r="AU82" s="70"/>
      <c r="AV82" s="70"/>
      <c r="AW82" s="70"/>
      <c r="AX82" s="70"/>
      <c r="AY82" s="70"/>
      <c r="AZ82" s="70"/>
      <c r="BA82" s="70"/>
      <c r="BC82" s="70"/>
      <c r="BD82" s="70"/>
      <c r="BE82" s="70"/>
      <c r="BF82" s="70"/>
      <c r="BG82" s="70"/>
      <c r="BH82" s="70"/>
      <c r="BI82" s="70"/>
      <c r="BJ82" s="70"/>
    </row>
    <row r="83" spans="1:62" s="69" customFormat="1" ht="11.25" customHeight="1" outlineLevel="1">
      <c r="D83" s="75"/>
      <c r="E83" s="75"/>
      <c r="F83" s="75"/>
      <c r="P83" s="84"/>
    </row>
    <row r="84" spans="1:62" s="69" customFormat="1" ht="11.25" customHeight="1" outlineLevel="1">
      <c r="C84" s="85" t="s">
        <v>80</v>
      </c>
      <c r="D84" s="86" t="s">
        <v>13</v>
      </c>
      <c r="E84" s="70" t="s">
        <v>122</v>
      </c>
      <c r="F84" s="87" t="s">
        <v>81</v>
      </c>
      <c r="G84" s="70"/>
      <c r="H84" s="70"/>
      <c r="I84" s="70"/>
      <c r="J84" s="100">
        <f>'Input|Total'!J84*'Input|Assumptions'!$N$69</f>
        <v>19443.597921834804</v>
      </c>
      <c r="K84" s="100">
        <f>'Input|Total'!K84*'Input|Assumptions'!$N$69</f>
        <v>23111.782804838371</v>
      </c>
      <c r="L84" s="100">
        <f>'Input|Total'!L84*'Input|Assumptions'!$N$69</f>
        <v>4506.495563377388</v>
      </c>
      <c r="M84" s="100">
        <f>'Input|Total'!M84*'Input|Assumptions'!$N$69</f>
        <v>5194.0405212077058</v>
      </c>
      <c r="N84" s="100">
        <f>'Input|Total'!N84*'Input|Assumptions'!$N$69</f>
        <v>14643.17752641464</v>
      </c>
      <c r="O84" s="100">
        <f>'Input|Total'!O84*'Input|Assumptions'!$N$69</f>
        <v>24678.191756863416</v>
      </c>
      <c r="P84" s="101">
        <f>'Input|Total'!P84*'Input|Assumptions'!$N$69</f>
        <v>42893.298662276509</v>
      </c>
      <c r="Q84" s="100">
        <f>'Input|Total'!Q84*'Input|Assumptions'!$N$69</f>
        <v>67.235498310780812</v>
      </c>
      <c r="R84" s="100">
        <f>'Input|Total'!R84*'Input|Assumptions'!$N$69</f>
        <v>82804.383015690633</v>
      </c>
      <c r="S84" s="100">
        <f>'Input|Total'!S84*'Input|Assumptions'!$N$69</f>
        <v>129856.9328191824</v>
      </c>
    </row>
    <row r="85" spans="1:62" s="69" customFormat="1" ht="11.25" customHeight="1" outlineLevel="1">
      <c r="C85" s="85" t="s">
        <v>82</v>
      </c>
      <c r="D85" s="86" t="s">
        <v>13</v>
      </c>
      <c r="E85" s="70" t="s">
        <v>122</v>
      </c>
      <c r="F85" s="87" t="s">
        <v>81</v>
      </c>
      <c r="H85" s="70"/>
      <c r="J85" s="100">
        <f>'Input|Total'!J85*'Input|Assumptions'!$N$70</f>
        <v>287935.62785713834</v>
      </c>
      <c r="K85" s="100">
        <f>'Input|Total'!K85*'Input|Assumptions'!$N$70</f>
        <v>273588.24680657819</v>
      </c>
      <c r="L85" s="100">
        <f>'Input|Total'!L85*'Input|Assumptions'!$N$70</f>
        <v>210955.75031969446</v>
      </c>
      <c r="M85" s="100">
        <f>'Input|Total'!M85*'Input|Assumptions'!$N$70</f>
        <v>614578.87906607823</v>
      </c>
      <c r="N85" s="100">
        <f>'Input|Total'!N85*'Input|Assumptions'!$N$70</f>
        <v>388716.44948819734</v>
      </c>
      <c r="O85" s="100">
        <f>'Input|Total'!O85*'Input|Assumptions'!$N$70</f>
        <v>107027.12810329713</v>
      </c>
      <c r="P85" s="101">
        <f>'Input|Total'!P85*'Input|Assumptions'!$N$70</f>
        <v>276003.55966246407</v>
      </c>
      <c r="Q85" s="100">
        <f>'Input|Total'!Q85*'Input|Assumptions'!$N$70</f>
        <v>135016.29763563452</v>
      </c>
      <c r="R85" s="100">
        <f>'Input|Total'!R85*'Input|Assumptions'!$N$70</f>
        <v>304006.24553680728</v>
      </c>
      <c r="S85" s="100">
        <f>'Input|Total'!S85*'Input|Assumptions'!$N$70</f>
        <v>305436.97869005013</v>
      </c>
    </row>
    <row r="86" spans="1:62" s="69" customFormat="1" ht="11.25" customHeight="1" outlineLevel="1">
      <c r="C86" s="85" t="s">
        <v>45</v>
      </c>
      <c r="D86" s="86" t="s">
        <v>13</v>
      </c>
      <c r="E86" s="70" t="s">
        <v>122</v>
      </c>
      <c r="F86" s="87" t="s">
        <v>81</v>
      </c>
      <c r="H86" s="70"/>
      <c r="J86" s="100">
        <f>'Input|Total'!J86*'Input|Assumptions'!$N$71</f>
        <v>0</v>
      </c>
      <c r="K86" s="100">
        <f>'Input|Total'!K86*'Input|Assumptions'!$N$71</f>
        <v>0</v>
      </c>
      <c r="L86" s="100">
        <f>'Input|Total'!L86*'Input|Assumptions'!$N$71</f>
        <v>0</v>
      </c>
      <c r="M86" s="100">
        <f>'Input|Total'!M86*'Input|Assumptions'!$N$71</f>
        <v>0</v>
      </c>
      <c r="N86" s="100">
        <f>'Input|Total'!N86*'Input|Assumptions'!$N$71</f>
        <v>0</v>
      </c>
      <c r="O86" s="100">
        <f>'Input|Total'!O86*'Input|Assumptions'!$N$71</f>
        <v>88488.13232605315</v>
      </c>
      <c r="P86" s="101">
        <f>'Input|Total'!P86*'Input|Assumptions'!$N$71</f>
        <v>25427.008705582215</v>
      </c>
      <c r="Q86" s="100">
        <f>'Input|Total'!Q86*'Input|Assumptions'!$N$71</f>
        <v>207717.76412764366</v>
      </c>
      <c r="R86" s="100">
        <f>'Input|Total'!R86*'Input|Assumptions'!$N$71</f>
        <v>727.89879528342954</v>
      </c>
      <c r="S86" s="100">
        <f>'Input|Total'!S86*'Input|Assumptions'!$N$71</f>
        <v>2091.9846890815993</v>
      </c>
    </row>
    <row r="87" spans="1:62" s="69" customFormat="1" ht="11.25" customHeight="1" outlineLevel="1">
      <c r="C87" s="85" t="s">
        <v>83</v>
      </c>
      <c r="D87" s="86" t="s">
        <v>13</v>
      </c>
      <c r="E87" s="70" t="s">
        <v>122</v>
      </c>
      <c r="F87" s="87" t="s">
        <v>81</v>
      </c>
      <c r="H87" s="70"/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</row>
    <row r="88" spans="1:62" s="88" customFormat="1" ht="4.5" customHeight="1" outlineLevel="1">
      <c r="C88" s="89"/>
      <c r="D88" s="90"/>
      <c r="E88" s="91"/>
      <c r="F88" s="92"/>
      <c r="H88" s="9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1:62" s="69" customFormat="1" ht="11.25" customHeight="1" outlineLevel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</row>
    <row r="92" spans="1:62" s="71" customFormat="1" ht="12">
      <c r="B92" s="72" t="s">
        <v>86</v>
      </c>
      <c r="C92" s="73"/>
      <c r="D92" s="74"/>
      <c r="E92" s="74"/>
      <c r="F92" s="74"/>
      <c r="G92" s="74"/>
      <c r="H92" s="74"/>
      <c r="I92" s="74"/>
      <c r="J92" s="74"/>
      <c r="K92" s="74"/>
      <c r="L92" s="74"/>
      <c r="P92" s="73"/>
      <c r="Q92" s="73"/>
      <c r="R92" s="73"/>
      <c r="S92" s="73"/>
      <c r="T92" s="73"/>
    </row>
    <row r="94" spans="1:62" s="76" customFormat="1" ht="12">
      <c r="B94" s="77" t="s">
        <v>87</v>
      </c>
      <c r="C94" s="78"/>
      <c r="D94" s="79"/>
      <c r="E94" s="79"/>
      <c r="F94" s="79"/>
      <c r="G94" s="79"/>
      <c r="H94" s="79"/>
      <c r="I94" s="79"/>
      <c r="J94" s="79"/>
      <c r="K94" s="79"/>
      <c r="L94" s="79"/>
      <c r="P94" s="78"/>
      <c r="Q94" s="78"/>
      <c r="R94" s="78"/>
      <c r="S94" s="78"/>
      <c r="T94" s="78"/>
    </row>
    <row r="95" spans="1:62" s="69" customFormat="1" ht="11.25" customHeight="1" outlineLevel="1">
      <c r="C95" s="94"/>
      <c r="D95" s="86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</row>
    <row r="96" spans="1:62" s="69" customFormat="1" ht="11.25" customHeight="1" outlineLevel="1">
      <c r="C96" s="80" t="s">
        <v>88</v>
      </c>
      <c r="D96" s="81" t="s">
        <v>8</v>
      </c>
      <c r="E96" s="81" t="s">
        <v>9</v>
      </c>
      <c r="F96" s="81" t="s">
        <v>10</v>
      </c>
      <c r="G96" s="70"/>
      <c r="H96" s="70"/>
      <c r="I96" s="70"/>
      <c r="J96" s="70"/>
      <c r="K96" s="30" t="str">
        <f>"CY"&amp;RIGHT(K$4,2)</f>
        <v>CY11</v>
      </c>
      <c r="L96" s="30" t="str">
        <f t="shared" ref="L96:T96" si="7">"CY"&amp;RIGHT(L$4,2)</f>
        <v>CY12</v>
      </c>
      <c r="M96" s="30" t="str">
        <f t="shared" si="7"/>
        <v>CY13</v>
      </c>
      <c r="N96" s="30" t="str">
        <f t="shared" si="7"/>
        <v>CY14</v>
      </c>
      <c r="O96" s="30" t="str">
        <f t="shared" si="7"/>
        <v>CY15</v>
      </c>
      <c r="P96" s="31" t="str">
        <f t="shared" si="7"/>
        <v>CY16</v>
      </c>
      <c r="Q96" s="30" t="str">
        <f t="shared" si="7"/>
        <v>CY17</v>
      </c>
      <c r="R96" s="30" t="str">
        <f t="shared" si="7"/>
        <v>CY18</v>
      </c>
      <c r="S96" s="30" t="str">
        <f t="shared" si="7"/>
        <v>CY19</v>
      </c>
      <c r="T96" s="30" t="str">
        <f t="shared" si="7"/>
        <v>CY20</v>
      </c>
    </row>
    <row r="97" spans="3:20" s="69" customFormat="1" ht="11.25" customHeight="1" outlineLevel="1">
      <c r="C97" s="94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96"/>
      <c r="Q97" s="70"/>
      <c r="R97" s="70"/>
      <c r="S97" s="70"/>
      <c r="T97" s="70"/>
    </row>
    <row r="98" spans="3:20" s="69" customFormat="1" ht="11.25" customHeight="1" outlineLevel="1">
      <c r="C98" s="97" t="s">
        <v>89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96"/>
      <c r="Q98" s="70"/>
      <c r="R98" s="70"/>
      <c r="S98" s="70"/>
      <c r="T98" s="70"/>
    </row>
    <row r="99" spans="3:20" s="69" customFormat="1" ht="11.25" customHeight="1" outlineLevel="1">
      <c r="C99" s="98" t="s">
        <v>90</v>
      </c>
      <c r="D99" s="86" t="s">
        <v>13</v>
      </c>
      <c r="E99" s="70" t="s">
        <v>91</v>
      </c>
      <c r="F99" s="70" t="s">
        <v>14</v>
      </c>
      <c r="G99" s="70"/>
      <c r="H99" s="70"/>
      <c r="I99" s="70"/>
      <c r="J99" s="70"/>
      <c r="K99" s="100">
        <f>ROUND('Input|Total'!K99*'Input|Assumptions'!$N$70,0)</f>
        <v>1372</v>
      </c>
      <c r="L99" s="100">
        <f>ROUND('Input|Total'!L99*'Input|Assumptions'!$N$70,0)</f>
        <v>399</v>
      </c>
      <c r="M99" s="100">
        <f>ROUND('Input|Total'!M99*'Input|Assumptions'!$N$70,0)</f>
        <v>556</v>
      </c>
      <c r="N99" s="100">
        <f>ROUND('Input|Total'!N99*'Input|Assumptions'!$N$70,0)</f>
        <v>356</v>
      </c>
      <c r="O99" s="100">
        <f>ROUND('Input|Total'!O99*'Input|Assumptions'!$N$70,0)</f>
        <v>128</v>
      </c>
      <c r="P99" s="101">
        <f>ROUND('Input|Total'!P99*'Input|Assumptions'!$N$70,0)</f>
        <v>126</v>
      </c>
      <c r="Q99" s="100">
        <f>ROUND('Input|Total'!Q99*'Input|Assumptions'!$N$70,0)</f>
        <v>124</v>
      </c>
      <c r="R99" s="100">
        <f>ROUND('Input|Total'!R99*'Input|Assumptions'!$N$70,0)</f>
        <v>122</v>
      </c>
      <c r="S99" s="100">
        <f>ROUND('Input|Total'!S99*'Input|Assumptions'!$N$70,0)</f>
        <v>120</v>
      </c>
      <c r="T99" s="100">
        <f>ROUND('Input|Total'!T99*'Input|Assumptions'!$N$70,0)</f>
        <v>118</v>
      </c>
    </row>
    <row r="100" spans="3:20" s="69" customFormat="1" ht="11.25" customHeight="1" outlineLevel="1">
      <c r="C100" s="98" t="s">
        <v>92</v>
      </c>
      <c r="D100" s="86" t="s">
        <v>13</v>
      </c>
      <c r="E100" s="70" t="s">
        <v>91</v>
      </c>
      <c r="F100" s="70" t="s">
        <v>14</v>
      </c>
      <c r="G100" s="70"/>
      <c r="H100" s="70"/>
      <c r="I100" s="70"/>
      <c r="J100" s="70"/>
      <c r="K100" s="100">
        <f>ROUND('Input|Total'!K100*'Input|Assumptions'!$N$70,0)</f>
        <v>691</v>
      </c>
      <c r="L100" s="100">
        <f>ROUND('Input|Total'!L100*'Input|Assumptions'!$N$70,0)</f>
        <v>264</v>
      </c>
      <c r="M100" s="100">
        <f>ROUND('Input|Total'!M100*'Input|Assumptions'!$N$70,0)</f>
        <v>579</v>
      </c>
      <c r="N100" s="100">
        <f>ROUND('Input|Total'!N100*'Input|Assumptions'!$N$70,0)</f>
        <v>160</v>
      </c>
      <c r="O100" s="100">
        <f>ROUND('Input|Total'!O100*'Input|Assumptions'!$N$70,0)</f>
        <v>271</v>
      </c>
      <c r="P100" s="101">
        <f>ROUND('Input|Total'!P100*'Input|Assumptions'!$N$70,0)</f>
        <v>275</v>
      </c>
      <c r="Q100" s="100">
        <f>ROUND('Input|Total'!Q100*'Input|Assumptions'!$N$70,0)</f>
        <v>279</v>
      </c>
      <c r="R100" s="100">
        <f>ROUND('Input|Total'!R100*'Input|Assumptions'!$N$70,0)</f>
        <v>283</v>
      </c>
      <c r="S100" s="100">
        <f>ROUND('Input|Total'!S100*'Input|Assumptions'!$N$70,0)</f>
        <v>286</v>
      </c>
      <c r="T100" s="100">
        <f>ROUND('Input|Total'!T100*'Input|Assumptions'!$N$70,0)</f>
        <v>290</v>
      </c>
    </row>
    <row r="101" spans="3:20" s="69" customFormat="1" ht="11.25" customHeight="1" outlineLevel="1">
      <c r="C101" s="98" t="s">
        <v>93</v>
      </c>
      <c r="D101" s="86" t="s">
        <v>13</v>
      </c>
      <c r="E101" s="70" t="s">
        <v>91</v>
      </c>
      <c r="F101" s="70" t="s">
        <v>14</v>
      </c>
      <c r="G101" s="70"/>
      <c r="H101" s="70"/>
      <c r="I101" s="70"/>
      <c r="J101" s="70"/>
      <c r="K101" s="100">
        <f>ROUND('Input|Total'!K101*'Input|Assumptions'!$N$70,0)</f>
        <v>222</v>
      </c>
      <c r="L101" s="100">
        <f>ROUND('Input|Total'!L101*'Input|Assumptions'!$N$70,0)</f>
        <v>85</v>
      </c>
      <c r="M101" s="100">
        <f>ROUND('Input|Total'!M101*'Input|Assumptions'!$N$70,0)</f>
        <v>186</v>
      </c>
      <c r="N101" s="100">
        <f>ROUND('Input|Total'!N101*'Input|Assumptions'!$N$70,0)</f>
        <v>48</v>
      </c>
      <c r="O101" s="100">
        <f>ROUND('Input|Total'!O101*'Input|Assumptions'!$N$70,0)</f>
        <v>80</v>
      </c>
      <c r="P101" s="101">
        <f>ROUND('Input|Total'!P101*'Input|Assumptions'!$N$70,0)</f>
        <v>80</v>
      </c>
      <c r="Q101" s="100">
        <f>ROUND('Input|Total'!Q101*'Input|Assumptions'!$N$70,0)</f>
        <v>80</v>
      </c>
      <c r="R101" s="100">
        <f>ROUND('Input|Total'!R101*'Input|Assumptions'!$N$70,0)</f>
        <v>80</v>
      </c>
      <c r="S101" s="100">
        <f>ROUND('Input|Total'!S101*'Input|Assumptions'!$N$70,0)</f>
        <v>80</v>
      </c>
      <c r="T101" s="100">
        <f>ROUND('Input|Total'!T101*'Input|Assumptions'!$N$70,0)</f>
        <v>80</v>
      </c>
    </row>
    <row r="102" spans="3:20" s="69" customFormat="1" ht="11.25" customHeight="1" outlineLevel="1">
      <c r="C102" s="98" t="s">
        <v>94</v>
      </c>
      <c r="D102" s="86" t="s">
        <v>13</v>
      </c>
      <c r="E102" s="70" t="s">
        <v>91</v>
      </c>
      <c r="F102" s="70" t="s">
        <v>14</v>
      </c>
      <c r="G102" s="70"/>
      <c r="H102" s="70"/>
      <c r="I102" s="70"/>
      <c r="J102" s="70"/>
      <c r="K102" s="100">
        <f>ROUND('Input|Total'!K102*'Input|Assumptions'!$N$71,0)</f>
        <v>0</v>
      </c>
      <c r="L102" s="100">
        <f>ROUND('Input|Total'!L102*'Input|Assumptions'!$N$71,0)</f>
        <v>0</v>
      </c>
      <c r="M102" s="100">
        <f>ROUND('Input|Total'!M102*'Input|Assumptions'!$N$71,0)</f>
        <v>0</v>
      </c>
      <c r="N102" s="100">
        <f>ROUND('Input|Total'!N102*'Input|Assumptions'!$N$71,0)</f>
        <v>123</v>
      </c>
      <c r="O102" s="100">
        <f>ROUND('Input|Total'!O102*'Input|Assumptions'!$N$71,0)</f>
        <v>314</v>
      </c>
      <c r="P102" s="101">
        <f>ROUND('Input|Total'!P102*'Input|Assumptions'!$N$71,0)</f>
        <v>319</v>
      </c>
      <c r="Q102" s="100">
        <f>ROUND('Input|Total'!Q102*'Input|Assumptions'!$N$71,0)</f>
        <v>323</v>
      </c>
      <c r="R102" s="100">
        <f>ROUND('Input|Total'!R102*'Input|Assumptions'!$N$71,0)</f>
        <v>327</v>
      </c>
      <c r="S102" s="100">
        <f>ROUND('Input|Total'!S102*'Input|Assumptions'!$N$71,0)</f>
        <v>332</v>
      </c>
      <c r="T102" s="100">
        <f>ROUND('Input|Total'!T102*'Input|Assumptions'!$N$71,0)</f>
        <v>336</v>
      </c>
    </row>
    <row r="103" spans="3:20" s="69" customFormat="1" ht="11.25" customHeight="1" outlineLevel="1">
      <c r="C103" s="98" t="s">
        <v>95</v>
      </c>
      <c r="D103" s="86" t="s">
        <v>13</v>
      </c>
      <c r="E103" s="70" t="s">
        <v>91</v>
      </c>
      <c r="F103" s="70" t="s">
        <v>14</v>
      </c>
      <c r="G103" s="70"/>
      <c r="H103" s="70"/>
      <c r="I103" s="70"/>
      <c r="J103" s="70"/>
      <c r="K103" s="100">
        <f>ROUND('Input|Total'!K103*'Input|Assumptions'!$N$71,0)</f>
        <v>0</v>
      </c>
      <c r="L103" s="100">
        <f>ROUND('Input|Total'!L103*'Input|Assumptions'!$N$71,0)</f>
        <v>0</v>
      </c>
      <c r="M103" s="100">
        <f>ROUND('Input|Total'!M103*'Input|Assumptions'!$N$71,0)</f>
        <v>0</v>
      </c>
      <c r="N103" s="100">
        <f>ROUND('Input|Total'!N103*'Input|Assumptions'!$N$71,0)</f>
        <v>0</v>
      </c>
      <c r="O103" s="100">
        <f>ROUND('Input|Total'!O103*'Input|Assumptions'!$N$71,0)</f>
        <v>2</v>
      </c>
      <c r="P103" s="101">
        <f>ROUND('Input|Total'!P103*'Input|Assumptions'!$N$71,0)</f>
        <v>5</v>
      </c>
      <c r="Q103" s="100">
        <f>ROUND('Input|Total'!Q103*'Input|Assumptions'!$N$71,0)</f>
        <v>6</v>
      </c>
      <c r="R103" s="100">
        <f>ROUND('Input|Total'!R103*'Input|Assumptions'!$N$71,0)</f>
        <v>8</v>
      </c>
      <c r="S103" s="100">
        <f>ROUND('Input|Total'!S103*'Input|Assumptions'!$N$71,0)</f>
        <v>10</v>
      </c>
      <c r="T103" s="100">
        <f>ROUND('Input|Total'!T103*'Input|Assumptions'!$N$71,0)</f>
        <v>12</v>
      </c>
    </row>
    <row r="104" spans="3:20" s="69" customFormat="1" ht="11.25" customHeight="1" outlineLevel="1">
      <c r="C104" s="98" t="s">
        <v>96</v>
      </c>
      <c r="D104" s="86" t="s">
        <v>13</v>
      </c>
      <c r="E104" s="70" t="s">
        <v>91</v>
      </c>
      <c r="F104" s="70" t="s">
        <v>14</v>
      </c>
      <c r="G104" s="70"/>
      <c r="H104" s="70"/>
      <c r="I104" s="70"/>
      <c r="J104" s="70"/>
      <c r="K104" s="100">
        <f>ROUND('Input|Total'!K104*0,0)</f>
        <v>0</v>
      </c>
      <c r="L104" s="100">
        <f>ROUND('Input|Total'!L104*0,0)</f>
        <v>0</v>
      </c>
      <c r="M104" s="100">
        <f>ROUND('Input|Total'!M104*0,0)</f>
        <v>0</v>
      </c>
      <c r="N104" s="100">
        <f>ROUND('Input|Total'!N104*0,0)</f>
        <v>0</v>
      </c>
      <c r="O104" s="100">
        <f>ROUND('Input|Total'!O104*0,0)</f>
        <v>0</v>
      </c>
      <c r="P104" s="101">
        <f>ROUND('Input|Total'!P104*0,0)</f>
        <v>0</v>
      </c>
      <c r="Q104" s="100">
        <f>ROUND('Input|Total'!Q104*0,0)</f>
        <v>0</v>
      </c>
      <c r="R104" s="100">
        <f>ROUND('Input|Total'!R104*0,0)</f>
        <v>0</v>
      </c>
      <c r="S104" s="100">
        <f>ROUND('Input|Total'!S104*0,0)</f>
        <v>0</v>
      </c>
      <c r="T104" s="100">
        <f>ROUND('Input|Total'!T104*0,0)</f>
        <v>0</v>
      </c>
    </row>
    <row r="105" spans="3:20" s="69" customFormat="1" ht="11.25" customHeight="1" outlineLevel="1">
      <c r="C105" s="98" t="s">
        <v>97</v>
      </c>
      <c r="D105" s="86" t="s">
        <v>13</v>
      </c>
      <c r="E105" s="70" t="s">
        <v>91</v>
      </c>
      <c r="F105" s="70" t="s">
        <v>14</v>
      </c>
      <c r="G105" s="70"/>
      <c r="H105" s="70"/>
      <c r="I105" s="70"/>
      <c r="J105" s="70"/>
      <c r="K105" s="100">
        <f>ROUND('Input|Total'!K105*'Input|Assumptions'!$N$69,0)</f>
        <v>6</v>
      </c>
      <c r="L105" s="100">
        <f>ROUND('Input|Total'!L105*'Input|Assumptions'!$N$69,0)</f>
        <v>6</v>
      </c>
      <c r="M105" s="100">
        <f>ROUND('Input|Total'!M105*'Input|Assumptions'!$N$69,0)</f>
        <v>6</v>
      </c>
      <c r="N105" s="100">
        <f>ROUND('Input|Total'!N105*'Input|Assumptions'!$N$69,0)</f>
        <v>6</v>
      </c>
      <c r="O105" s="100">
        <f>ROUND('Input|Total'!O105*'Input|Assumptions'!$N$69,0)</f>
        <v>6</v>
      </c>
      <c r="P105" s="101">
        <f>ROUND('Input|Total'!P105*'Input|Assumptions'!$N$69,0)</f>
        <v>6</v>
      </c>
      <c r="Q105" s="100">
        <f>ROUND('Input|Total'!Q105*'Input|Assumptions'!$N$69,0)</f>
        <v>6</v>
      </c>
      <c r="R105" s="100">
        <f>ROUND('Input|Total'!R105*'Input|Assumptions'!$N$69,0)</f>
        <v>6</v>
      </c>
      <c r="S105" s="100">
        <f>ROUND('Input|Total'!S105*'Input|Assumptions'!$N$69,0)</f>
        <v>6</v>
      </c>
      <c r="T105" s="100">
        <f>ROUND('Input|Total'!T105*'Input|Assumptions'!$N$69,0)</f>
        <v>6</v>
      </c>
    </row>
    <row r="106" spans="3:20" s="69" customFormat="1" ht="11.25" customHeight="1" outlineLevel="1">
      <c r="C106" s="97" t="s">
        <v>98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99"/>
      <c r="Q106" s="70"/>
      <c r="R106" s="70"/>
      <c r="S106" s="70"/>
      <c r="T106" s="70"/>
    </row>
    <row r="107" spans="3:20" s="69" customFormat="1" ht="11.25" customHeight="1" outlineLevel="1">
      <c r="C107" s="98" t="s">
        <v>90</v>
      </c>
      <c r="D107" s="86" t="s">
        <v>13</v>
      </c>
      <c r="E107" s="70" t="s">
        <v>91</v>
      </c>
      <c r="F107" s="70" t="s">
        <v>14</v>
      </c>
      <c r="G107" s="70"/>
      <c r="H107" s="70"/>
      <c r="I107" s="70"/>
      <c r="J107" s="70"/>
      <c r="K107" s="100">
        <f>ROUND('Input|Total'!K107*'Input|Assumptions'!$N$70,0)</f>
        <v>42</v>
      </c>
      <c r="L107" s="100">
        <f>ROUND('Input|Total'!L107*'Input|Assumptions'!$N$70,0)</f>
        <v>12</v>
      </c>
      <c r="M107" s="100">
        <f>ROUND('Input|Total'!M107*'Input|Assumptions'!$N$70,0)</f>
        <v>17</v>
      </c>
      <c r="N107" s="100">
        <f>ROUND('Input|Total'!N107*'Input|Assumptions'!$N$70,0)</f>
        <v>11</v>
      </c>
      <c r="O107" s="100">
        <f>ROUND('Input|Total'!O107*'Input|Assumptions'!$N$70,0)</f>
        <v>4</v>
      </c>
      <c r="P107" s="101">
        <f>ROUND('Input|Total'!P107*'Input|Assumptions'!$N$70,0)</f>
        <v>4</v>
      </c>
      <c r="Q107" s="100">
        <f>ROUND('Input|Total'!Q107*'Input|Assumptions'!$N$70,0)</f>
        <v>4</v>
      </c>
      <c r="R107" s="100">
        <f>ROUND('Input|Total'!R107*'Input|Assumptions'!$N$70,0)</f>
        <v>4</v>
      </c>
      <c r="S107" s="100">
        <f>ROUND('Input|Total'!S107*'Input|Assumptions'!$N$70,0)</f>
        <v>4</v>
      </c>
      <c r="T107" s="100">
        <f>ROUND('Input|Total'!T107*'Input|Assumptions'!$N$70,0)</f>
        <v>4</v>
      </c>
    </row>
    <row r="108" spans="3:20" s="69" customFormat="1" ht="11.25" customHeight="1" outlineLevel="1">
      <c r="C108" s="98" t="s">
        <v>92</v>
      </c>
      <c r="D108" s="86" t="s">
        <v>13</v>
      </c>
      <c r="E108" s="70" t="s">
        <v>91</v>
      </c>
      <c r="F108" s="70" t="s">
        <v>14</v>
      </c>
      <c r="G108" s="70"/>
      <c r="H108" s="70"/>
      <c r="I108" s="70"/>
      <c r="J108" s="70"/>
      <c r="K108" s="100">
        <f>ROUND('Input|Total'!K108*'Input|Assumptions'!$N$70,0)</f>
        <v>36</v>
      </c>
      <c r="L108" s="100">
        <f>ROUND('Input|Total'!L108*'Input|Assumptions'!$N$70,0)</f>
        <v>14</v>
      </c>
      <c r="M108" s="100">
        <f>ROUND('Input|Total'!M108*'Input|Assumptions'!$N$70,0)</f>
        <v>30</v>
      </c>
      <c r="N108" s="100">
        <f>ROUND('Input|Total'!N108*'Input|Assumptions'!$N$70,0)</f>
        <v>9</v>
      </c>
      <c r="O108" s="100">
        <f>ROUND('Input|Total'!O108*'Input|Assumptions'!$N$70,0)</f>
        <v>14</v>
      </c>
      <c r="P108" s="101">
        <f>ROUND('Input|Total'!P108*'Input|Assumptions'!$N$70,0)</f>
        <v>15</v>
      </c>
      <c r="Q108" s="100">
        <f>ROUND('Input|Total'!Q108*'Input|Assumptions'!$N$70,0)</f>
        <v>15</v>
      </c>
      <c r="R108" s="100">
        <f>ROUND('Input|Total'!R108*'Input|Assumptions'!$N$70,0)</f>
        <v>15</v>
      </c>
      <c r="S108" s="100">
        <f>ROUND('Input|Total'!S108*'Input|Assumptions'!$N$70,0)</f>
        <v>15</v>
      </c>
      <c r="T108" s="100">
        <f>ROUND('Input|Total'!T108*'Input|Assumptions'!$N$70,0)</f>
        <v>15</v>
      </c>
    </row>
    <row r="109" spans="3:20" s="69" customFormat="1" ht="11.25" customHeight="1" outlineLevel="1">
      <c r="C109" s="98" t="s">
        <v>93</v>
      </c>
      <c r="D109" s="86" t="s">
        <v>13</v>
      </c>
      <c r="E109" s="70" t="s">
        <v>91</v>
      </c>
      <c r="F109" s="70" t="s">
        <v>14</v>
      </c>
      <c r="G109" s="70"/>
      <c r="H109" s="70"/>
      <c r="I109" s="70"/>
      <c r="J109" s="70"/>
      <c r="K109" s="100">
        <f>ROUND('Input|Total'!K109*'Input|Assumptions'!$N$70,0)</f>
        <v>19</v>
      </c>
      <c r="L109" s="100">
        <f>ROUND('Input|Total'!L109*'Input|Assumptions'!$N$70,0)</f>
        <v>7</v>
      </c>
      <c r="M109" s="100">
        <f>ROUND('Input|Total'!M109*'Input|Assumptions'!$N$70,0)</f>
        <v>16</v>
      </c>
      <c r="N109" s="100">
        <f>ROUND('Input|Total'!N109*'Input|Assumptions'!$N$70,0)</f>
        <v>4</v>
      </c>
      <c r="O109" s="100">
        <f>ROUND('Input|Total'!O109*'Input|Assumptions'!$N$70,0)</f>
        <v>7</v>
      </c>
      <c r="P109" s="101">
        <f>ROUND('Input|Total'!P109*'Input|Assumptions'!$N$70,0)</f>
        <v>7</v>
      </c>
      <c r="Q109" s="100">
        <f>ROUND('Input|Total'!Q109*'Input|Assumptions'!$N$70,0)</f>
        <v>7</v>
      </c>
      <c r="R109" s="100">
        <f>ROUND('Input|Total'!R109*'Input|Assumptions'!$N$70,0)</f>
        <v>7</v>
      </c>
      <c r="S109" s="100">
        <f>ROUND('Input|Total'!S109*'Input|Assumptions'!$N$70,0)</f>
        <v>7</v>
      </c>
      <c r="T109" s="100">
        <f>ROUND('Input|Total'!T109*'Input|Assumptions'!$N$70,0)</f>
        <v>7</v>
      </c>
    </row>
    <row r="110" spans="3:20" s="69" customFormat="1" ht="11.25" customHeight="1" outlineLevel="1">
      <c r="C110" s="98" t="s">
        <v>94</v>
      </c>
      <c r="D110" s="86" t="s">
        <v>13</v>
      </c>
      <c r="E110" s="70" t="s">
        <v>91</v>
      </c>
      <c r="F110" s="70" t="s">
        <v>14</v>
      </c>
      <c r="G110" s="70"/>
      <c r="H110" s="70"/>
      <c r="I110" s="70"/>
      <c r="J110" s="70"/>
      <c r="K110" s="100">
        <f>ROUND('Input|Total'!K110*'Input|Assumptions'!$N$71,0)</f>
        <v>0</v>
      </c>
      <c r="L110" s="100">
        <f>ROUND('Input|Total'!L110*'Input|Assumptions'!$N$71,0)</f>
        <v>0</v>
      </c>
      <c r="M110" s="100">
        <f>ROUND('Input|Total'!M110*'Input|Assumptions'!$N$71,0)</f>
        <v>0</v>
      </c>
      <c r="N110" s="100">
        <f>ROUND('Input|Total'!N110*'Input|Assumptions'!$N$71,0)</f>
        <v>4</v>
      </c>
      <c r="O110" s="100">
        <f>ROUND('Input|Total'!O110*'Input|Assumptions'!$N$71,0)</f>
        <v>10</v>
      </c>
      <c r="P110" s="101">
        <f>ROUND('Input|Total'!P110*'Input|Assumptions'!$N$71,0)</f>
        <v>10</v>
      </c>
      <c r="Q110" s="100">
        <f>ROUND('Input|Total'!Q110*'Input|Assumptions'!$N$71,0)</f>
        <v>10</v>
      </c>
      <c r="R110" s="100">
        <f>ROUND('Input|Total'!R110*'Input|Assumptions'!$N$71,0)</f>
        <v>10</v>
      </c>
      <c r="S110" s="100">
        <f>ROUND('Input|Total'!S110*'Input|Assumptions'!$N$71,0)</f>
        <v>10</v>
      </c>
      <c r="T110" s="100">
        <f>ROUND('Input|Total'!T110*'Input|Assumptions'!$N$71,0)</f>
        <v>10</v>
      </c>
    </row>
    <row r="111" spans="3:20" s="69" customFormat="1" ht="11.25" customHeight="1" outlineLevel="1">
      <c r="C111" s="98" t="s">
        <v>95</v>
      </c>
      <c r="D111" s="86" t="s">
        <v>13</v>
      </c>
      <c r="E111" s="70" t="s">
        <v>91</v>
      </c>
      <c r="F111" s="70" t="s">
        <v>14</v>
      </c>
      <c r="G111" s="70"/>
      <c r="H111" s="70"/>
      <c r="I111" s="70"/>
      <c r="J111" s="70"/>
      <c r="K111" s="100">
        <f>ROUND('Input|Total'!K111*'Input|Assumptions'!$N$71,0)</f>
        <v>0</v>
      </c>
      <c r="L111" s="100">
        <f>ROUND('Input|Total'!L111*'Input|Assumptions'!$N$71,0)</f>
        <v>0</v>
      </c>
      <c r="M111" s="100">
        <f>ROUND('Input|Total'!M111*'Input|Assumptions'!$N$71,0)</f>
        <v>0</v>
      </c>
      <c r="N111" s="100">
        <f>ROUND('Input|Total'!N111*'Input|Assumptions'!$N$71,0)</f>
        <v>0</v>
      </c>
      <c r="O111" s="100">
        <f>ROUND('Input|Total'!O111*'Input|Assumptions'!$N$71,0)</f>
        <v>0</v>
      </c>
      <c r="P111" s="101">
        <f>ROUND('Input|Total'!P111*'Input|Assumptions'!$N$71,0)</f>
        <v>0</v>
      </c>
      <c r="Q111" s="100">
        <f>ROUND('Input|Total'!Q111*'Input|Assumptions'!$N$71,0)</f>
        <v>0</v>
      </c>
      <c r="R111" s="100">
        <f>ROUND('Input|Total'!R111*'Input|Assumptions'!$N$71,0)</f>
        <v>0</v>
      </c>
      <c r="S111" s="100">
        <f>ROUND('Input|Total'!S111*'Input|Assumptions'!$N$71,0)</f>
        <v>0</v>
      </c>
      <c r="T111" s="100">
        <f>ROUND('Input|Total'!T111*'Input|Assumptions'!$N$71,0)</f>
        <v>0</v>
      </c>
    </row>
    <row r="112" spans="3:20" s="69" customFormat="1" outlineLevel="1">
      <c r="C112" s="98" t="s">
        <v>96</v>
      </c>
      <c r="D112" s="86" t="s">
        <v>13</v>
      </c>
      <c r="E112" s="70" t="s">
        <v>91</v>
      </c>
      <c r="F112" s="70" t="s">
        <v>14</v>
      </c>
      <c r="G112" s="70"/>
      <c r="H112" s="70"/>
      <c r="I112" s="70"/>
      <c r="J112" s="70"/>
      <c r="K112" s="100">
        <f>ROUND('Input|Total'!K112*0,0)</f>
        <v>0</v>
      </c>
      <c r="L112" s="100">
        <f>ROUND('Input|Total'!L112*0,0)</f>
        <v>0</v>
      </c>
      <c r="M112" s="100">
        <f>ROUND('Input|Total'!M112*0,0)</f>
        <v>0</v>
      </c>
      <c r="N112" s="100">
        <f>ROUND('Input|Total'!N112*0,0)</f>
        <v>0</v>
      </c>
      <c r="O112" s="100">
        <f>ROUND('Input|Total'!O112*0,0)</f>
        <v>0</v>
      </c>
      <c r="P112" s="101">
        <f>ROUND('Input|Total'!P112*0,0)</f>
        <v>0</v>
      </c>
      <c r="Q112" s="100">
        <f>ROUND('Input|Total'!Q112*0,0)</f>
        <v>0</v>
      </c>
      <c r="R112" s="100">
        <f>ROUND('Input|Total'!R112*0,0)</f>
        <v>0</v>
      </c>
      <c r="S112" s="100">
        <f>ROUND('Input|Total'!S112*0,0)</f>
        <v>0</v>
      </c>
      <c r="T112" s="100">
        <f>ROUND('Input|Total'!T112*0,0)</f>
        <v>0</v>
      </c>
    </row>
    <row r="113" spans="2:20" s="69" customFormat="1" ht="11.25" customHeight="1" outlineLevel="1">
      <c r="C113" s="98" t="s">
        <v>97</v>
      </c>
      <c r="D113" s="86" t="s">
        <v>13</v>
      </c>
      <c r="E113" s="70" t="s">
        <v>91</v>
      </c>
      <c r="F113" s="70" t="s">
        <v>14</v>
      </c>
      <c r="G113" s="70"/>
      <c r="H113" s="70"/>
      <c r="I113" s="70"/>
      <c r="J113" s="70"/>
      <c r="K113" s="100">
        <f>ROUND('Input|Total'!K113*'Input|Assumptions'!$N$69,0)</f>
        <v>0</v>
      </c>
      <c r="L113" s="100">
        <f>ROUND('Input|Total'!L113*'Input|Assumptions'!$N$69,0)</f>
        <v>0</v>
      </c>
      <c r="M113" s="100">
        <f>ROUND('Input|Total'!M113*'Input|Assumptions'!$N$69,0)</f>
        <v>0</v>
      </c>
      <c r="N113" s="100">
        <f>ROUND('Input|Total'!N113*'Input|Assumptions'!$N$69,0)</f>
        <v>0</v>
      </c>
      <c r="O113" s="100">
        <f>ROUND('Input|Total'!O113*'Input|Assumptions'!$N$69,0)</f>
        <v>0</v>
      </c>
      <c r="P113" s="101">
        <f>ROUND('Input|Total'!P113*'Input|Assumptions'!$N$69,0)</f>
        <v>0</v>
      </c>
      <c r="Q113" s="100">
        <f>ROUND('Input|Total'!Q113*'Input|Assumptions'!$N$69,0)</f>
        <v>0</v>
      </c>
      <c r="R113" s="100">
        <f>ROUND('Input|Total'!R113*'Input|Assumptions'!$N$69,0)</f>
        <v>0</v>
      </c>
      <c r="S113" s="100">
        <f>ROUND('Input|Total'!S113*'Input|Assumptions'!$N$69,0)</f>
        <v>0</v>
      </c>
      <c r="T113" s="100">
        <f>ROUND('Input|Total'!T113*'Input|Assumptions'!$N$69,0)</f>
        <v>0</v>
      </c>
    </row>
    <row r="114" spans="2:20" s="69" customFormat="1" ht="11.25" customHeight="1" outlineLevel="1">
      <c r="C114" s="94" t="s">
        <v>99</v>
      </c>
      <c r="D114" s="86" t="s">
        <v>13</v>
      </c>
      <c r="E114" s="70" t="s">
        <v>91</v>
      </c>
      <c r="F114" s="70" t="s">
        <v>14</v>
      </c>
      <c r="G114" s="70"/>
      <c r="H114" s="70"/>
      <c r="I114" s="70"/>
      <c r="J114" s="70"/>
      <c r="K114" s="100">
        <f>ROUND('Input|Total'!K114*'Input|Assumptions'!$N$70,0)</f>
        <v>1524</v>
      </c>
      <c r="L114" s="100">
        <f>ROUND('Input|Total'!L114*'Input|Assumptions'!$N$70,0)</f>
        <v>1561</v>
      </c>
      <c r="M114" s="100">
        <f>ROUND('Input|Total'!M114*'Input|Assumptions'!$N$70,0)</f>
        <v>1844</v>
      </c>
      <c r="N114" s="100">
        <f>ROUND('Input|Total'!N114*'Input|Assumptions'!$N$70,0)</f>
        <v>7032</v>
      </c>
      <c r="O114" s="100">
        <f>ROUND('Input|Total'!O114*'Input|Assumptions'!$N$70,0)</f>
        <v>14468</v>
      </c>
      <c r="P114" s="101">
        <f>ROUND('Input|Total'!P114*'Input|Assumptions'!$N$70,0)</f>
        <v>130</v>
      </c>
      <c r="Q114" s="100">
        <f>ROUND('Input|Total'!Q114*'Input|Assumptions'!$N$70,0)</f>
        <v>129</v>
      </c>
      <c r="R114" s="100">
        <f>ROUND('Input|Total'!R114*'Input|Assumptions'!$N$70,0)</f>
        <v>127</v>
      </c>
      <c r="S114" s="100">
        <f>ROUND('Input|Total'!S114*'Input|Assumptions'!$N$70,0)</f>
        <v>125</v>
      </c>
      <c r="T114" s="100">
        <f>ROUND('Input|Total'!T114*'Input|Assumptions'!$N$70,0)</f>
        <v>123</v>
      </c>
    </row>
    <row r="116" spans="2:20" s="71" customFormat="1" ht="12">
      <c r="B116" s="72" t="s">
        <v>100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P116" s="73"/>
      <c r="Q116" s="73"/>
      <c r="R116" s="73"/>
      <c r="S116" s="73"/>
      <c r="T116" s="73"/>
    </row>
    <row r="117" spans="2:20" outlineLevel="1"/>
    <row r="118" spans="2:20" outlineLevel="1">
      <c r="C118" s="80" t="s">
        <v>101</v>
      </c>
      <c r="D118" s="81" t="s">
        <v>8</v>
      </c>
      <c r="E118" s="81" t="s">
        <v>9</v>
      </c>
      <c r="F118" s="81" t="s">
        <v>10</v>
      </c>
      <c r="K118" s="30" t="str">
        <f>"CY"&amp;RIGHT(K$4,2)</f>
        <v>CY11</v>
      </c>
      <c r="L118" s="30" t="str">
        <f t="shared" ref="L118:T118" si="8">"CY"&amp;RIGHT(L$4,2)</f>
        <v>CY12</v>
      </c>
      <c r="M118" s="30" t="str">
        <f t="shared" si="8"/>
        <v>CY13</v>
      </c>
      <c r="N118" s="30" t="str">
        <f t="shared" si="8"/>
        <v>CY14</v>
      </c>
      <c r="O118" s="30" t="str">
        <f t="shared" si="8"/>
        <v>CY15</v>
      </c>
      <c r="P118" s="31" t="str">
        <f t="shared" si="8"/>
        <v>CY16</v>
      </c>
      <c r="Q118" s="30" t="str">
        <f t="shared" si="8"/>
        <v>CY17</v>
      </c>
      <c r="R118" s="30" t="str">
        <f t="shared" si="8"/>
        <v>CY18</v>
      </c>
      <c r="S118" s="30" t="str">
        <f t="shared" si="8"/>
        <v>CY19</v>
      </c>
      <c r="T118" s="30" t="str">
        <f t="shared" si="8"/>
        <v>CY20</v>
      </c>
    </row>
    <row r="119" spans="2:20" outlineLevel="1">
      <c r="C119" s="80"/>
      <c r="K119" s="70"/>
      <c r="L119" s="70"/>
      <c r="M119" s="70"/>
      <c r="N119" s="70"/>
      <c r="O119" s="70"/>
      <c r="P119" s="96"/>
      <c r="Q119" s="70"/>
      <c r="R119" s="70"/>
      <c r="S119" s="70"/>
      <c r="T119" s="70"/>
    </row>
    <row r="120" spans="2:20" outlineLevel="1">
      <c r="C120" s="94" t="s">
        <v>101</v>
      </c>
      <c r="D120" s="86" t="s">
        <v>13</v>
      </c>
      <c r="E120" s="70" t="s">
        <v>91</v>
      </c>
      <c r="F120" s="70" t="s">
        <v>14</v>
      </c>
      <c r="K120" s="100">
        <f>ROUND('Input|Total'!K120*0,0)</f>
        <v>0</v>
      </c>
      <c r="L120" s="100">
        <f>ROUND('Input|Total'!L120*0,0)</f>
        <v>0</v>
      </c>
      <c r="M120" s="100">
        <f>ROUND('Input|Total'!M120*0,0)</f>
        <v>0</v>
      </c>
      <c r="N120" s="100">
        <f>ROUND('Input|Total'!N120*0,0)</f>
        <v>0</v>
      </c>
      <c r="O120" s="100">
        <f>ROUND('Input|Total'!O120*0,0)</f>
        <v>0</v>
      </c>
      <c r="P120" s="101">
        <f>ROUND('Input|Total'!P120*0,0)</f>
        <v>0</v>
      </c>
      <c r="Q120" s="100">
        <f>ROUND('Input|Total'!Q120*0,0)</f>
        <v>0</v>
      </c>
      <c r="R120" s="100">
        <f>ROUND('Input|Total'!R120*0,0)</f>
        <v>0</v>
      </c>
      <c r="S120" s="100">
        <f>ROUND('Input|Total'!S120*0,0)</f>
        <v>0</v>
      </c>
      <c r="T120" s="100">
        <f>ROUND('Input|Total'!T120*0,0)</f>
        <v>0</v>
      </c>
    </row>
    <row r="122" spans="2:20" s="71" customFormat="1" ht="12">
      <c r="B122" s="72" t="s">
        <v>102</v>
      </c>
      <c r="C122" s="73"/>
      <c r="D122" s="74"/>
      <c r="E122" s="74"/>
      <c r="F122" s="74"/>
      <c r="G122" s="74"/>
      <c r="H122" s="74"/>
      <c r="I122" s="74"/>
      <c r="J122" s="74"/>
      <c r="K122" s="74"/>
      <c r="L122" s="74"/>
      <c r="P122" s="73"/>
      <c r="Q122" s="73"/>
      <c r="R122" s="73"/>
      <c r="S122" s="73"/>
      <c r="T122" s="73"/>
    </row>
    <row r="123" spans="2:20" outlineLevel="1"/>
    <row r="124" spans="2:20" outlineLevel="1">
      <c r="C124" s="80" t="str">
        <f>B122</f>
        <v>Inputs | Dedicated street lighting poles opex</v>
      </c>
      <c r="D124" s="81" t="s">
        <v>8</v>
      </c>
      <c r="E124" s="81" t="s">
        <v>9</v>
      </c>
      <c r="F124" s="81" t="s">
        <v>10</v>
      </c>
      <c r="G124" s="70"/>
      <c r="H124" s="70"/>
      <c r="I124" s="82" t="str">
        <f>"CY"&amp;RIGHT(I$4,2)</f>
        <v>CY09</v>
      </c>
      <c r="J124" s="82" t="str">
        <f>"CY"&amp;RIGHT(J$4,2)</f>
        <v>CY10</v>
      </c>
      <c r="K124" s="82" t="str">
        <f>"CY"&amp;RIGHT(K$4,2)</f>
        <v>CY11</v>
      </c>
      <c r="L124" s="82" t="str">
        <f t="shared" ref="L124:T124" si="9">"CY"&amp;RIGHT(L$4,2)</f>
        <v>CY12</v>
      </c>
      <c r="M124" s="82" t="str">
        <f t="shared" si="9"/>
        <v>CY13</v>
      </c>
      <c r="N124" s="82" t="str">
        <f t="shared" si="9"/>
        <v>CY14</v>
      </c>
      <c r="O124" s="82" t="str">
        <f t="shared" si="9"/>
        <v>CY15</v>
      </c>
      <c r="P124" s="83" t="str">
        <f t="shared" si="9"/>
        <v>CY16</v>
      </c>
      <c r="Q124" s="82" t="str">
        <f t="shared" si="9"/>
        <v>CY17</v>
      </c>
      <c r="R124" s="82" t="str">
        <f t="shared" si="9"/>
        <v>CY18</v>
      </c>
      <c r="S124" s="82" t="str">
        <f t="shared" si="9"/>
        <v>CY19</v>
      </c>
      <c r="T124" s="82" t="str">
        <f t="shared" si="9"/>
        <v>CY20</v>
      </c>
    </row>
    <row r="125" spans="2:20" outlineLevel="1"/>
    <row r="126" spans="2:20" outlineLevel="1">
      <c r="C126" s="106" t="s">
        <v>261</v>
      </c>
      <c r="D126" s="107" t="s">
        <v>13</v>
      </c>
      <c r="E126" s="70" t="s">
        <v>262</v>
      </c>
      <c r="F126" s="108" t="s">
        <v>105</v>
      </c>
      <c r="K126" s="240"/>
      <c r="L126" s="240"/>
      <c r="M126" s="240"/>
      <c r="N126" s="238">
        <v>0</v>
      </c>
      <c r="O126" s="238">
        <v>0</v>
      </c>
      <c r="P126" s="239">
        <v>0</v>
      </c>
      <c r="Q126" s="238">
        <v>0</v>
      </c>
      <c r="R126" s="238">
        <v>0</v>
      </c>
      <c r="S126" s="238">
        <v>0</v>
      </c>
      <c r="T126" s="238">
        <v>0</v>
      </c>
    </row>
    <row r="127" spans="2:20" outlineLevel="1">
      <c r="C127" s="106" t="s">
        <v>103</v>
      </c>
      <c r="D127" s="107" t="s">
        <v>13</v>
      </c>
      <c r="E127" s="70" t="s">
        <v>104</v>
      </c>
      <c r="F127" s="108" t="s">
        <v>105</v>
      </c>
      <c r="G127" s="70"/>
      <c r="H127" s="70"/>
      <c r="I127" s="70"/>
      <c r="J127" s="70"/>
      <c r="K127" s="100">
        <f>ROUND('Input|Total'!K127*0,0)</f>
        <v>0</v>
      </c>
      <c r="L127" s="100">
        <f>ROUND('Input|Total'!L127*0,0)</f>
        <v>0</v>
      </c>
      <c r="M127" s="100">
        <f>ROUND('Input|Total'!M127*0,0)</f>
        <v>0</v>
      </c>
      <c r="N127" s="100">
        <f>ROUND('Input|Total'!N127*0,0)</f>
        <v>0</v>
      </c>
      <c r="O127" s="100">
        <f>ROUND('Input|Total'!O127*0,0)</f>
        <v>0</v>
      </c>
      <c r="P127" s="101">
        <f>ROUND('Input|Total'!P127*0,0)</f>
        <v>0</v>
      </c>
      <c r="Q127" s="100">
        <f>ROUND('Input|Total'!Q127*0,0)</f>
        <v>0</v>
      </c>
      <c r="R127" s="100">
        <f>ROUND('Input|Total'!R127*0,0)</f>
        <v>0</v>
      </c>
      <c r="S127" s="100">
        <f>ROUND('Input|Total'!S127*0,0)</f>
        <v>0</v>
      </c>
      <c r="T127" s="100">
        <f>ROUND('Input|Total'!T127*0,0)</f>
        <v>0</v>
      </c>
    </row>
    <row r="128" spans="2:20" outlineLevel="1">
      <c r="C128" s="106" t="s">
        <v>106</v>
      </c>
      <c r="D128" s="107" t="s">
        <v>13</v>
      </c>
      <c r="E128" s="70" t="s">
        <v>104</v>
      </c>
      <c r="F128" s="108" t="s">
        <v>105</v>
      </c>
      <c r="G128" s="70"/>
      <c r="H128" s="70"/>
      <c r="I128" s="70"/>
      <c r="J128" s="70"/>
      <c r="K128" s="100">
        <f>ROUND('Input|Total'!K128*0,0)</f>
        <v>0</v>
      </c>
      <c r="L128" s="100">
        <f>ROUND('Input|Total'!L128*0,0)</f>
        <v>0</v>
      </c>
      <c r="M128" s="100">
        <f>ROUND('Input|Total'!M128*0,0)</f>
        <v>0</v>
      </c>
      <c r="N128" s="100">
        <f>ROUND('Input|Total'!N128*0,0)</f>
        <v>0</v>
      </c>
      <c r="O128" s="100">
        <f>ROUND('Input|Total'!O128*0,0)</f>
        <v>0</v>
      </c>
      <c r="P128" s="101">
        <f>ROUND('Input|Total'!P128*0,0)</f>
        <v>0</v>
      </c>
      <c r="Q128" s="100">
        <f>ROUND('Input|Total'!Q128*0,0)</f>
        <v>0</v>
      </c>
      <c r="R128" s="100">
        <f>ROUND('Input|Total'!R128*0,0)</f>
        <v>0</v>
      </c>
      <c r="S128" s="100">
        <f>ROUND('Input|Total'!S128*0,0)</f>
        <v>0</v>
      </c>
      <c r="T128" s="100">
        <f>ROUND('Input|Total'!T128*0,0)</f>
        <v>0</v>
      </c>
    </row>
    <row r="130" spans="2:20" s="22" customFormat="1" ht="12">
      <c r="B130" s="19" t="s">
        <v>75</v>
      </c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P130" s="20"/>
      <c r="Q130" s="20"/>
      <c r="R130" s="20"/>
      <c r="S130" s="20"/>
      <c r="T130" s="20"/>
    </row>
  </sheetData>
  <mergeCells count="2">
    <mergeCell ref="I3:M3"/>
    <mergeCell ref="O3:T3"/>
  </mergeCells>
  <conditionalFormatting sqref="F2">
    <cfRule type="cellIs" dxfId="113" priority="5" operator="equal">
      <formula>"Check"</formula>
    </cfRule>
    <cfRule type="cellIs" dxfId="112" priority="6" operator="equal">
      <formula>"Ok"</formula>
    </cfRule>
  </conditionalFormatting>
  <conditionalFormatting sqref="F1">
    <cfRule type="cellIs" dxfId="111" priority="1" operator="equal">
      <formula>"Check"</formula>
    </cfRule>
    <cfRule type="cellIs" dxfId="110" priority="2" operator="equal">
      <formula>"Ok"</formula>
    </cfRule>
  </conditionalFormatting>
  <dataValidations count="1">
    <dataValidation type="list" allowBlank="1" showInputMessage="1" showErrorMessage="1" sqref="F12:F38 F49 F51 F42:F47 F58:F62 F65:F67 F72 F74:F75 F107:F114 F99:F105 F84:F88 F120">
      <formula1>"Real 2010,Real 2011,Real 2012,Real 2013,Real 2014,Real 2015,Nominal,n/a"</formula1>
    </dataValidation>
  </dataValidations>
  <hyperlinks>
    <hyperlink ref="H1" location="Index!A1" display="Back to Index"/>
  </hyperlinks>
  <pageMargins left="0.7" right="0.7" top="0.75" bottom="0.75" header="0.3" footer="0.3"/>
  <pageSetup paperSize="9" orientation="portrait" verticalDpi="4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CCFFCC"/>
  </sheetPr>
  <dimension ref="A1:ML130"/>
  <sheetViews>
    <sheetView showGridLines="0" zoomScaleNormal="100" workbookViewId="0"/>
  </sheetViews>
  <sheetFormatPr defaultColWidth="0" defaultRowHeight="11.25" outlineLevelRow="1"/>
  <cols>
    <col min="1" max="2" width="1.5" style="23" customWidth="1"/>
    <col min="3" max="3" width="49.6640625" style="23" customWidth="1"/>
    <col min="4" max="4" width="17" style="26" customWidth="1"/>
    <col min="5" max="5" width="15.83203125" style="26" customWidth="1"/>
    <col min="6" max="6" width="10.6640625" style="26" customWidth="1"/>
    <col min="7" max="7" width="28.5" style="26" bestFit="1" customWidth="1"/>
    <col min="8" max="8" width="10.33203125" style="26" customWidth="1"/>
    <col min="9" max="10" width="11" style="26" customWidth="1"/>
    <col min="11" max="11" width="11" style="23" customWidth="1"/>
    <col min="12" max="26" width="10.83203125" style="23" customWidth="1"/>
    <col min="27" max="350" width="9.1640625" style="23" hidden="1" customWidth="1"/>
    <col min="351" max="16384" width="10.5" style="23" hidden="1"/>
  </cols>
  <sheetData>
    <row r="1" spans="1:27" s="1" customFormat="1" ht="15.75">
      <c r="C1" s="181" t="str">
        <f>Index!$C$1</f>
        <v>EDPR16 Public Lighting Interim Model</v>
      </c>
      <c r="D1" s="2"/>
      <c r="E1" s="209" t="s">
        <v>207</v>
      </c>
      <c r="F1" s="210" t="str">
        <f>IF(COUNTA($A$8:$A$129)=COUNTIF($A$8:$A$129,"Ok"),"Ok","Check")</f>
        <v>Ok</v>
      </c>
      <c r="G1" s="4"/>
      <c r="H1" s="5" t="s">
        <v>0</v>
      </c>
      <c r="I1" s="4"/>
      <c r="J1" s="3" t="s">
        <v>1</v>
      </c>
      <c r="K1" s="6" t="s">
        <v>2</v>
      </c>
      <c r="L1" s="7" t="s">
        <v>3</v>
      </c>
      <c r="M1" s="8" t="s">
        <v>4</v>
      </c>
      <c r="U1" s="9"/>
    </row>
    <row r="2" spans="1:27" s="10" customFormat="1" ht="13.5" customHeight="1" thickBot="1">
      <c r="C2" s="11" t="s">
        <v>201</v>
      </c>
      <c r="D2" s="11"/>
      <c r="E2" s="209" t="s">
        <v>208</v>
      </c>
      <c r="F2" s="210" t="str">
        <f ca="1">'Check|List'!F2</f>
        <v>Ok</v>
      </c>
      <c r="G2" s="12"/>
      <c r="H2" s="12"/>
      <c r="I2" s="12"/>
      <c r="J2" s="12"/>
    </row>
    <row r="3" spans="1:27" s="13" customFormat="1" ht="12" thickBot="1">
      <c r="I3" s="247" t="s">
        <v>5</v>
      </c>
      <c r="J3" s="248"/>
      <c r="K3" s="248"/>
      <c r="L3" s="248"/>
      <c r="M3" s="248"/>
      <c r="N3" s="104" t="s">
        <v>6</v>
      </c>
      <c r="O3" s="249" t="s">
        <v>7</v>
      </c>
      <c r="P3" s="250"/>
      <c r="Q3" s="250"/>
      <c r="R3" s="250"/>
      <c r="S3" s="250"/>
      <c r="T3" s="250"/>
    </row>
    <row r="4" spans="1:27" s="13" customFormat="1">
      <c r="C4" s="14"/>
      <c r="D4" s="15" t="s">
        <v>8</v>
      </c>
      <c r="E4" s="15" t="s">
        <v>9</v>
      </c>
      <c r="F4" s="15" t="s">
        <v>10</v>
      </c>
      <c r="G4" s="15"/>
      <c r="H4" s="15"/>
      <c r="I4" s="15">
        <f>J4-1</f>
        <v>2009</v>
      </c>
      <c r="J4" s="15">
        <f>K4-1</f>
        <v>2010</v>
      </c>
      <c r="K4" s="15">
        <v>2011</v>
      </c>
      <c r="L4" s="15">
        <f>K4+1</f>
        <v>2012</v>
      </c>
      <c r="M4" s="15">
        <f t="shared" ref="M4:T4" si="0">L4+1</f>
        <v>2013</v>
      </c>
      <c r="N4" s="15">
        <f t="shared" si="0"/>
        <v>2014</v>
      </c>
      <c r="O4" s="15">
        <f t="shared" si="0"/>
        <v>2015</v>
      </c>
      <c r="P4" s="15">
        <f t="shared" si="0"/>
        <v>2016</v>
      </c>
      <c r="Q4" s="15">
        <f t="shared" si="0"/>
        <v>2017</v>
      </c>
      <c r="R4" s="15">
        <f t="shared" si="0"/>
        <v>2018</v>
      </c>
      <c r="S4" s="15">
        <f t="shared" si="0"/>
        <v>2019</v>
      </c>
      <c r="T4" s="15">
        <f t="shared" si="0"/>
        <v>2020</v>
      </c>
      <c r="U4" s="16"/>
      <c r="V4" s="16"/>
      <c r="W4" s="16"/>
      <c r="X4" s="16"/>
      <c r="Y4" s="16"/>
      <c r="Z4" s="16"/>
      <c r="AA4" s="16"/>
    </row>
    <row r="5" spans="1:27" s="17" customFormat="1" ht="3" customHeight="1">
      <c r="D5" s="18"/>
      <c r="E5" s="18"/>
      <c r="F5" s="18"/>
      <c r="G5" s="18"/>
      <c r="H5" s="18"/>
      <c r="I5" s="18"/>
      <c r="J5" s="18"/>
    </row>
    <row r="6" spans="1:27" s="17" customFormat="1" ht="9" customHeight="1">
      <c r="B6" s="17" t="s">
        <v>11</v>
      </c>
      <c r="D6" s="18"/>
      <c r="E6" s="18"/>
      <c r="F6" s="18"/>
      <c r="G6" s="18"/>
      <c r="H6" s="18"/>
      <c r="I6" s="18"/>
      <c r="J6" s="18"/>
    </row>
    <row r="7" spans="1:27" s="17" customFormat="1" ht="3" customHeight="1">
      <c r="D7" s="18"/>
      <c r="E7" s="18"/>
      <c r="F7" s="18"/>
      <c r="G7" s="18"/>
      <c r="H7" s="18"/>
      <c r="I7" s="18"/>
      <c r="J7" s="18"/>
    </row>
    <row r="8" spans="1:27" s="22" customFormat="1" ht="12">
      <c r="B8" s="19" t="s">
        <v>16</v>
      </c>
      <c r="C8" s="20"/>
      <c r="D8" s="21"/>
      <c r="E8" s="21"/>
      <c r="F8" s="21"/>
      <c r="G8" s="21"/>
      <c r="H8" s="21"/>
      <c r="I8" s="21"/>
      <c r="J8" s="21"/>
      <c r="K8" s="21"/>
      <c r="L8" s="21"/>
      <c r="P8" s="20"/>
      <c r="Q8" s="20"/>
      <c r="R8" s="20"/>
      <c r="S8" s="20"/>
      <c r="T8" s="20"/>
    </row>
    <row r="9" spans="1:27" ht="11.25" customHeight="1" outlineLevel="1">
      <c r="C9" s="24"/>
      <c r="D9" s="25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7" ht="11.25" customHeight="1" outlineLevel="1">
      <c r="C10" s="28" t="s">
        <v>12</v>
      </c>
      <c r="D10" s="29" t="s">
        <v>8</v>
      </c>
      <c r="E10" s="29" t="s">
        <v>9</v>
      </c>
      <c r="F10" s="29" t="s">
        <v>10</v>
      </c>
      <c r="G10" s="41" t="s">
        <v>17</v>
      </c>
      <c r="H10" s="30" t="s">
        <v>18</v>
      </c>
      <c r="J10" s="30" t="str">
        <f>"CY"&amp;RIGHT(J$4,2)</f>
        <v>CY10</v>
      </c>
      <c r="K10" s="31" t="str">
        <f>"CY"&amp;RIGHT(K$4,2)</f>
        <v>CY11</v>
      </c>
      <c r="L10" s="30" t="str">
        <f t="shared" ref="L10:T10" si="1">"CY"&amp;RIGHT(L$4,2)</f>
        <v>CY12</v>
      </c>
      <c r="M10" s="30" t="str">
        <f t="shared" si="1"/>
        <v>CY13</v>
      </c>
      <c r="N10" s="30" t="str">
        <f t="shared" si="1"/>
        <v>CY14</v>
      </c>
      <c r="O10" s="30" t="str">
        <f t="shared" si="1"/>
        <v>CY15</v>
      </c>
      <c r="P10" s="31" t="str">
        <f t="shared" si="1"/>
        <v>CY16</v>
      </c>
      <c r="Q10" s="30" t="str">
        <f t="shared" si="1"/>
        <v>CY17</v>
      </c>
      <c r="R10" s="30" t="str">
        <f t="shared" si="1"/>
        <v>CY18</v>
      </c>
      <c r="S10" s="30" t="str">
        <f t="shared" si="1"/>
        <v>CY19</v>
      </c>
      <c r="T10" s="30" t="str">
        <f t="shared" si="1"/>
        <v>CY20</v>
      </c>
      <c r="V10" s="30" t="s">
        <v>19</v>
      </c>
      <c r="W10" s="30" t="s">
        <v>155</v>
      </c>
    </row>
    <row r="11" spans="1:27" outlineLevel="1">
      <c r="K11" s="32"/>
      <c r="O11" s="42"/>
      <c r="P11" s="32"/>
      <c r="V11" s="27"/>
    </row>
    <row r="12" spans="1:27" outlineLevel="1">
      <c r="A12" s="155" t="str">
        <f t="shared" ref="A12:A36" si="2">W12</f>
        <v>Ok</v>
      </c>
      <c r="C12" s="43" t="s">
        <v>20</v>
      </c>
      <c r="D12" s="25" t="s">
        <v>13</v>
      </c>
      <c r="E12" s="26" t="s">
        <v>104</v>
      </c>
      <c r="F12" s="26" t="s">
        <v>14</v>
      </c>
      <c r="G12" s="44" t="s">
        <v>20</v>
      </c>
      <c r="H12" s="45">
        <v>1</v>
      </c>
      <c r="J12" s="61">
        <f>'Input|Total'!J12-'Calc|ACS inputs'!J12</f>
        <v>15328</v>
      </c>
      <c r="K12" s="62">
        <f>'Input|Total'!K12-'Calc|ACS inputs'!K12</f>
        <v>14560.599999999999</v>
      </c>
      <c r="L12" s="61">
        <f>'Input|Total'!L12-'Calc|ACS inputs'!L12</f>
        <v>13774.849999999999</v>
      </c>
      <c r="M12" s="61">
        <f>'Input|Total'!M12-'Calc|ACS inputs'!M12</f>
        <v>15390</v>
      </c>
      <c r="N12" s="61">
        <f>'Input|Total'!N12-'Calc|ACS inputs'!N12</f>
        <v>11848</v>
      </c>
      <c r="O12" s="61">
        <f>'Input|Total'!O12-'Calc|ACS inputs'!O12</f>
        <v>4562.0208000000002</v>
      </c>
      <c r="P12" s="62">
        <f>'Input|Total'!P12-'Calc|ACS inputs'!P12</f>
        <v>4495.9069004800003</v>
      </c>
      <c r="Q12" s="61">
        <f>'Input|Total'!Q12-'Calc|ACS inputs'!Q12</f>
        <v>4431.6170411130879</v>
      </c>
      <c r="R12" s="61">
        <f>'Input|Total'!R12-'Calc|ACS inputs'!R12</f>
        <v>4367.1105557210594</v>
      </c>
      <c r="S12" s="61">
        <f>'Input|Total'!S12-'Calc|ACS inputs'!S12</f>
        <v>4304.3473637186762</v>
      </c>
      <c r="T12" s="61">
        <f>'Input|Total'!T12-'Calc|ACS inputs'!T12</f>
        <v>4242.2879616811279</v>
      </c>
      <c r="V12" s="27" t="s">
        <v>21</v>
      </c>
      <c r="W12" s="155" t="str">
        <f>IF(ROUND(SUM('Input|Total'!J12:T12)-SUM('Calc|ACS inputs'!J12:T12)-SUM('Calc|Negotiated inputs'!J12:T12),7)=0,"Ok","Check")</f>
        <v>Ok</v>
      </c>
    </row>
    <row r="13" spans="1:27" outlineLevel="1">
      <c r="A13" s="155" t="str">
        <f t="shared" si="2"/>
        <v>Ok</v>
      </c>
      <c r="C13" s="43" t="s">
        <v>22</v>
      </c>
      <c r="D13" s="25" t="s">
        <v>13</v>
      </c>
      <c r="E13" s="26" t="s">
        <v>104</v>
      </c>
      <c r="F13" s="26" t="s">
        <v>14</v>
      </c>
      <c r="G13" s="44" t="s">
        <v>22</v>
      </c>
      <c r="H13" s="45">
        <v>1</v>
      </c>
      <c r="J13" s="61">
        <f>'Input|Total'!J13-'Calc|ACS inputs'!J13</f>
        <v>4718</v>
      </c>
      <c r="K13" s="62">
        <f>'Input|Total'!K13-'Calc|ACS inputs'!K13</f>
        <v>4718</v>
      </c>
      <c r="L13" s="61">
        <f>'Input|Total'!L13-'Calc|ACS inputs'!L13</f>
        <v>4718</v>
      </c>
      <c r="M13" s="61">
        <f>'Input|Total'!M13-'Calc|ACS inputs'!M13</f>
        <v>5061</v>
      </c>
      <c r="N13" s="61">
        <f>'Input|Total'!N13-'Calc|ACS inputs'!N13</f>
        <v>5107</v>
      </c>
      <c r="O13" s="61">
        <f>'Input|Total'!O13-'Calc|ACS inputs'!O13</f>
        <v>5188.3552879581148</v>
      </c>
      <c r="P13" s="62">
        <f>'Input|Total'!P13-'Calc|ACS inputs'!P13</f>
        <v>5261.2076017653017</v>
      </c>
      <c r="Q13" s="61">
        <f>'Input|Total'!Q13-'Calc|ACS inputs'!Q13</f>
        <v>5332.0704664279783</v>
      </c>
      <c r="R13" s="61">
        <f>'Input|Total'!R13-'Calc|ACS inputs'!R13</f>
        <v>5402.3821257997915</v>
      </c>
      <c r="S13" s="61">
        <f>'Input|Total'!S13-'Calc|ACS inputs'!S13</f>
        <v>5472.5165785621248</v>
      </c>
      <c r="T13" s="61">
        <f>'Input|Total'!T13-'Calc|ACS inputs'!T13</f>
        <v>5541.7929963645329</v>
      </c>
      <c r="V13" s="27" t="s">
        <v>23</v>
      </c>
      <c r="W13" s="155" t="str">
        <f>IF(ROUND(SUM('Input|Total'!J13:T13)-SUM('Calc|ACS inputs'!J13:T13)-SUM('Calc|Negotiated inputs'!J13:T13),7)=0,"Ok","Check")</f>
        <v>Ok</v>
      </c>
    </row>
    <row r="14" spans="1:27" outlineLevel="1">
      <c r="A14" s="155" t="str">
        <f t="shared" si="2"/>
        <v>Ok</v>
      </c>
      <c r="C14" s="43" t="s">
        <v>24</v>
      </c>
      <c r="D14" s="25" t="s">
        <v>13</v>
      </c>
      <c r="E14" s="26" t="s">
        <v>104</v>
      </c>
      <c r="F14" s="26" t="s">
        <v>14</v>
      </c>
      <c r="G14" s="44" t="s">
        <v>24</v>
      </c>
      <c r="H14" s="45">
        <v>1</v>
      </c>
      <c r="J14" s="61">
        <f>'Input|Total'!J14-'Calc|ACS inputs'!J14</f>
        <v>1404</v>
      </c>
      <c r="K14" s="62">
        <f>'Input|Total'!K14-'Calc|ACS inputs'!K14</f>
        <v>1404</v>
      </c>
      <c r="L14" s="61">
        <f>'Input|Total'!L14-'Calc|ACS inputs'!L14</f>
        <v>1404</v>
      </c>
      <c r="M14" s="61">
        <f>'Input|Total'!M14-'Calc|ACS inputs'!M14</f>
        <v>1576</v>
      </c>
      <c r="N14" s="61">
        <f>'Input|Total'!N14-'Calc|ACS inputs'!N14</f>
        <v>1582</v>
      </c>
      <c r="O14" s="61">
        <f>'Input|Total'!O14-'Calc|ACS inputs'!O14</f>
        <v>1585.4598214285716</v>
      </c>
      <c r="P14" s="62">
        <f>'Input|Total'!P14-'Calc|ACS inputs'!P14</f>
        <v>1588.4059909119896</v>
      </c>
      <c r="Q14" s="61">
        <f>'Input|Total'!Q14-'Calc|ACS inputs'!Q14</f>
        <v>1591.8637324297042</v>
      </c>
      <c r="R14" s="61">
        <f>'Input|Total'!R14-'Calc|ACS inputs'!R14</f>
        <v>1594.8570312836027</v>
      </c>
      <c r="S14" s="61">
        <f>'Input|Total'!S14-'Calc|ACS inputs'!S14</f>
        <v>1597.4086949259263</v>
      </c>
      <c r="T14" s="61">
        <f>'Input|Total'!T14-'Calc|ACS inputs'!T14</f>
        <v>1600.5404108000994</v>
      </c>
      <c r="V14" s="27" t="s">
        <v>23</v>
      </c>
      <c r="W14" s="155" t="str">
        <f>IF(ROUND(SUM('Input|Total'!J14:T14)-SUM('Calc|ACS inputs'!J14:T14)-SUM('Calc|Negotiated inputs'!J14:T14),7)=0,"Ok","Check")</f>
        <v>Ok</v>
      </c>
    </row>
    <row r="15" spans="1:27" outlineLevel="1">
      <c r="A15" s="155" t="str">
        <f t="shared" si="2"/>
        <v>Ok</v>
      </c>
      <c r="C15" s="43" t="s">
        <v>25</v>
      </c>
      <c r="D15" s="25" t="s">
        <v>13</v>
      </c>
      <c r="E15" s="26" t="s">
        <v>104</v>
      </c>
      <c r="F15" s="26" t="s">
        <v>14</v>
      </c>
      <c r="G15" s="44" t="s">
        <v>20</v>
      </c>
      <c r="H15" s="45">
        <v>1.25</v>
      </c>
      <c r="J15" s="61">
        <f>'Input|Total'!J15-'Calc|ACS inputs'!J15</f>
        <v>0</v>
      </c>
      <c r="K15" s="62">
        <f>'Input|Total'!K15-'Calc|ACS inputs'!K15</f>
        <v>0</v>
      </c>
      <c r="L15" s="61">
        <f>'Input|Total'!L15-'Calc|ACS inputs'!L15</f>
        <v>0</v>
      </c>
      <c r="M15" s="61">
        <f>'Input|Total'!M15-'Calc|ACS inputs'!M15</f>
        <v>0</v>
      </c>
      <c r="N15" s="61">
        <f>'Input|Total'!N15-'Calc|ACS inputs'!N15</f>
        <v>0</v>
      </c>
      <c r="O15" s="61">
        <f>'Input|Total'!O15-'Calc|ACS inputs'!O15</f>
        <v>0</v>
      </c>
      <c r="P15" s="62">
        <f>'Input|Total'!P15-'Calc|ACS inputs'!P15</f>
        <v>0</v>
      </c>
      <c r="Q15" s="61">
        <f>'Input|Total'!Q15-'Calc|ACS inputs'!Q15</f>
        <v>0</v>
      </c>
      <c r="R15" s="61">
        <f>'Input|Total'!R15-'Calc|ACS inputs'!R15</f>
        <v>0</v>
      </c>
      <c r="S15" s="61">
        <f>'Input|Total'!S15-'Calc|ACS inputs'!S15</f>
        <v>0</v>
      </c>
      <c r="T15" s="61">
        <f>'Input|Total'!T15-'Calc|ACS inputs'!T15</f>
        <v>0</v>
      </c>
      <c r="V15" s="27" t="s">
        <v>21</v>
      </c>
      <c r="W15" s="155" t="str">
        <f>IF(ROUND(SUM('Input|Total'!J15:T15)-SUM('Calc|ACS inputs'!J15:T15)-SUM('Calc|Negotiated inputs'!J15:T15),7)=0,"Ok","Check")</f>
        <v>Ok</v>
      </c>
    </row>
    <row r="16" spans="1:27" outlineLevel="1">
      <c r="A16" s="155" t="str">
        <f t="shared" si="2"/>
        <v>Ok</v>
      </c>
      <c r="C16" s="43" t="s">
        <v>26</v>
      </c>
      <c r="D16" s="25" t="s">
        <v>13</v>
      </c>
      <c r="E16" s="26" t="s">
        <v>104</v>
      </c>
      <c r="F16" s="26" t="s">
        <v>14</v>
      </c>
      <c r="G16" s="44" t="s">
        <v>20</v>
      </c>
      <c r="H16" s="45">
        <v>1.25</v>
      </c>
      <c r="J16" s="61">
        <f>'Input|Total'!J16-'Calc|ACS inputs'!J16</f>
        <v>1</v>
      </c>
      <c r="K16" s="62">
        <f>'Input|Total'!K16-'Calc|ACS inputs'!K16</f>
        <v>1</v>
      </c>
      <c r="L16" s="61">
        <f>'Input|Total'!L16-'Calc|ACS inputs'!L16</f>
        <v>1</v>
      </c>
      <c r="M16" s="61">
        <f>'Input|Total'!M16-'Calc|ACS inputs'!M16</f>
        <v>1</v>
      </c>
      <c r="N16" s="61">
        <f>'Input|Total'!N16-'Calc|ACS inputs'!N16</f>
        <v>4</v>
      </c>
      <c r="O16" s="61">
        <f>'Input|Total'!O16-'Calc|ACS inputs'!O16</f>
        <v>0</v>
      </c>
      <c r="P16" s="62">
        <f>'Input|Total'!P16-'Calc|ACS inputs'!P16</f>
        <v>0</v>
      </c>
      <c r="Q16" s="61">
        <f>'Input|Total'!Q16-'Calc|ACS inputs'!Q16</f>
        <v>0</v>
      </c>
      <c r="R16" s="61">
        <f>'Input|Total'!R16-'Calc|ACS inputs'!R16</f>
        <v>0</v>
      </c>
      <c r="S16" s="61">
        <f>'Input|Total'!S16-'Calc|ACS inputs'!S16</f>
        <v>0</v>
      </c>
      <c r="T16" s="61">
        <f>'Input|Total'!T16-'Calc|ACS inputs'!T16</f>
        <v>0</v>
      </c>
      <c r="V16" s="27" t="s">
        <v>21</v>
      </c>
      <c r="W16" s="155" t="str">
        <f>IF(ROUND(SUM('Input|Total'!J16:T16)-SUM('Calc|ACS inputs'!J16:T16)-SUM('Calc|Negotiated inputs'!J16:T16),7)=0,"Ok","Check")</f>
        <v>Ok</v>
      </c>
    </row>
    <row r="17" spans="1:23" outlineLevel="1">
      <c r="A17" s="155" t="str">
        <f t="shared" si="2"/>
        <v>Ok</v>
      </c>
      <c r="C17" s="43" t="s">
        <v>27</v>
      </c>
      <c r="D17" s="25" t="s">
        <v>13</v>
      </c>
      <c r="E17" s="26" t="s">
        <v>104</v>
      </c>
      <c r="F17" s="26" t="s">
        <v>14</v>
      </c>
      <c r="G17" s="44" t="s">
        <v>20</v>
      </c>
      <c r="H17" s="45">
        <v>1.25</v>
      </c>
      <c r="J17" s="61">
        <f>'Input|Total'!J17-'Calc|ACS inputs'!J17</f>
        <v>77</v>
      </c>
      <c r="K17" s="62">
        <f>'Input|Total'!K17-'Calc|ACS inputs'!K17</f>
        <v>58</v>
      </c>
      <c r="L17" s="61">
        <f>'Input|Total'!L17-'Calc|ACS inputs'!L17</f>
        <v>40</v>
      </c>
      <c r="M17" s="61">
        <f>'Input|Total'!M17-'Calc|ACS inputs'!M17</f>
        <v>18</v>
      </c>
      <c r="N17" s="61">
        <f>'Input|Total'!N17-'Calc|ACS inputs'!N17</f>
        <v>11</v>
      </c>
      <c r="O17" s="61">
        <f>'Input|Total'!O17-'Calc|ACS inputs'!O17</f>
        <v>7.4074074074074083</v>
      </c>
      <c r="P17" s="62">
        <f>'Input|Total'!P17-'Calc|ACS inputs'!P17</f>
        <v>0</v>
      </c>
      <c r="Q17" s="61">
        <f>'Input|Total'!Q17-'Calc|ACS inputs'!Q17</f>
        <v>0</v>
      </c>
      <c r="R17" s="61">
        <f>'Input|Total'!R17-'Calc|ACS inputs'!R17</f>
        <v>0</v>
      </c>
      <c r="S17" s="61">
        <f>'Input|Total'!S17-'Calc|ACS inputs'!S17</f>
        <v>0</v>
      </c>
      <c r="T17" s="61">
        <f>'Input|Total'!T17-'Calc|ACS inputs'!T17</f>
        <v>0</v>
      </c>
      <c r="V17" s="27" t="s">
        <v>21</v>
      </c>
      <c r="W17" s="155" t="str">
        <f>IF(ROUND(SUM('Input|Total'!J17:T17)-SUM('Calc|ACS inputs'!J17:T17)-SUM('Calc|Negotiated inputs'!J17:T17),7)=0,"Ok","Check")</f>
        <v>Ok</v>
      </c>
    </row>
    <row r="18" spans="1:23" outlineLevel="1">
      <c r="A18" s="155" t="str">
        <f t="shared" si="2"/>
        <v>Ok</v>
      </c>
      <c r="C18" s="43" t="s">
        <v>28</v>
      </c>
      <c r="D18" s="25" t="s">
        <v>13</v>
      </c>
      <c r="E18" s="26" t="s">
        <v>104</v>
      </c>
      <c r="F18" s="26" t="s">
        <v>14</v>
      </c>
      <c r="G18" s="44" t="s">
        <v>20</v>
      </c>
      <c r="H18" s="45">
        <v>1.25</v>
      </c>
      <c r="J18" s="61">
        <f>'Input|Total'!J18-'Calc|ACS inputs'!J18</f>
        <v>3</v>
      </c>
      <c r="K18" s="62">
        <f>'Input|Total'!K18-'Calc|ACS inputs'!K18</f>
        <v>2</v>
      </c>
      <c r="L18" s="61">
        <f>'Input|Total'!L18-'Calc|ACS inputs'!L18</f>
        <v>2</v>
      </c>
      <c r="M18" s="61">
        <f>'Input|Total'!M18-'Calc|ACS inputs'!M18</f>
        <v>0</v>
      </c>
      <c r="N18" s="61">
        <f>'Input|Total'!N18-'Calc|ACS inputs'!N18</f>
        <v>0</v>
      </c>
      <c r="O18" s="61">
        <f>'Input|Total'!O18-'Calc|ACS inputs'!O18</f>
        <v>0</v>
      </c>
      <c r="P18" s="62">
        <f>'Input|Total'!P18-'Calc|ACS inputs'!P18</f>
        <v>0</v>
      </c>
      <c r="Q18" s="61">
        <f>'Input|Total'!Q18-'Calc|ACS inputs'!Q18</f>
        <v>0</v>
      </c>
      <c r="R18" s="61">
        <f>'Input|Total'!R18-'Calc|ACS inputs'!R18</f>
        <v>0</v>
      </c>
      <c r="S18" s="61">
        <f>'Input|Total'!S18-'Calc|ACS inputs'!S18</f>
        <v>0</v>
      </c>
      <c r="T18" s="61">
        <f>'Input|Total'!T18-'Calc|ACS inputs'!T18</f>
        <v>0</v>
      </c>
      <c r="V18" s="27" t="s">
        <v>21</v>
      </c>
      <c r="W18" s="155" t="str">
        <f>IF(ROUND(SUM('Input|Total'!J18:T18)-SUM('Calc|ACS inputs'!J18:T18)-SUM('Calc|Negotiated inputs'!J18:T18),7)=0,"Ok","Check")</f>
        <v>Ok</v>
      </c>
    </row>
    <row r="19" spans="1:23" outlineLevel="1">
      <c r="A19" s="155" t="str">
        <f t="shared" si="2"/>
        <v>Ok</v>
      </c>
      <c r="C19" s="43" t="s">
        <v>29</v>
      </c>
      <c r="D19" s="25" t="s">
        <v>13</v>
      </c>
      <c r="E19" s="26" t="s">
        <v>104</v>
      </c>
      <c r="F19" s="26" t="s">
        <v>14</v>
      </c>
      <c r="G19" s="44" t="s">
        <v>20</v>
      </c>
      <c r="H19" s="45">
        <v>1.25</v>
      </c>
      <c r="J19" s="61">
        <f>'Input|Total'!J19-'Calc|ACS inputs'!J19</f>
        <v>29</v>
      </c>
      <c r="K19" s="62">
        <f>'Input|Total'!K19-'Calc|ACS inputs'!K19</f>
        <v>25</v>
      </c>
      <c r="L19" s="61">
        <f>'Input|Total'!L19-'Calc|ACS inputs'!L19</f>
        <v>22</v>
      </c>
      <c r="M19" s="61">
        <f>'Input|Total'!M19-'Calc|ACS inputs'!M19</f>
        <v>12</v>
      </c>
      <c r="N19" s="61">
        <f>'Input|Total'!N19-'Calc|ACS inputs'!N19</f>
        <v>6</v>
      </c>
      <c r="O19" s="61">
        <f>'Input|Total'!O19-'Calc|ACS inputs'!O19</f>
        <v>6</v>
      </c>
      <c r="P19" s="62">
        <f>'Input|Total'!P19-'Calc|ACS inputs'!P19</f>
        <v>0</v>
      </c>
      <c r="Q19" s="61">
        <f>'Input|Total'!Q19-'Calc|ACS inputs'!Q19</f>
        <v>0</v>
      </c>
      <c r="R19" s="61">
        <f>'Input|Total'!R19-'Calc|ACS inputs'!R19</f>
        <v>0</v>
      </c>
      <c r="S19" s="61">
        <f>'Input|Total'!S19-'Calc|ACS inputs'!S19</f>
        <v>0</v>
      </c>
      <c r="T19" s="61">
        <f>'Input|Total'!T19-'Calc|ACS inputs'!T19</f>
        <v>0</v>
      </c>
      <c r="V19" s="27" t="s">
        <v>21</v>
      </c>
      <c r="W19" s="155" t="str">
        <f>IF(ROUND(SUM('Input|Total'!J19:T19)-SUM('Calc|ACS inputs'!J19:T19)-SUM('Calc|Negotiated inputs'!J19:T19),7)=0,"Ok","Check")</f>
        <v>Ok</v>
      </c>
    </row>
    <row r="20" spans="1:23" outlineLevel="1">
      <c r="A20" s="155" t="str">
        <f t="shared" si="2"/>
        <v>Ok</v>
      </c>
      <c r="C20" s="43" t="s">
        <v>30</v>
      </c>
      <c r="D20" s="25" t="s">
        <v>13</v>
      </c>
      <c r="E20" s="26" t="s">
        <v>104</v>
      </c>
      <c r="F20" s="26" t="s">
        <v>14</v>
      </c>
      <c r="G20" s="44" t="s">
        <v>20</v>
      </c>
      <c r="H20" s="45">
        <v>1.47</v>
      </c>
      <c r="J20" s="61">
        <f>'Input|Total'!J20-'Calc|ACS inputs'!J20</f>
        <v>147</v>
      </c>
      <c r="K20" s="62">
        <f>'Input|Total'!K20-'Calc|ACS inputs'!K20</f>
        <v>136</v>
      </c>
      <c r="L20" s="61">
        <f>'Input|Total'!L20-'Calc|ACS inputs'!L20</f>
        <v>127</v>
      </c>
      <c r="M20" s="61">
        <f>'Input|Total'!M20-'Calc|ACS inputs'!M20</f>
        <v>157</v>
      </c>
      <c r="N20" s="61">
        <f>'Input|Total'!N20-'Calc|ACS inputs'!N20</f>
        <v>122</v>
      </c>
      <c r="O20" s="61">
        <f>'Input|Total'!O20-'Calc|ACS inputs'!O20</f>
        <v>120.74400000000003</v>
      </c>
      <c r="P20" s="62">
        <f>'Input|Total'!P20-'Calc|ACS inputs'!P20</f>
        <v>118.56368640000005</v>
      </c>
      <c r="Q20" s="61">
        <f>'Input|Total'!Q20-'Calc|ACS inputs'!Q20</f>
        <v>117.45796931584005</v>
      </c>
      <c r="R20" s="61">
        <f>'Input|Total'!R20-'Calc|ACS inputs'!R20</f>
        <v>115.42577455769197</v>
      </c>
      <c r="S20" s="61">
        <f>'Input|Total'!S20-'Calc|ACS inputs'!S20</f>
        <v>113.46604340406122</v>
      </c>
      <c r="T20" s="61">
        <f>'Input|Total'!T20-'Calc|ACS inputs'!T20</f>
        <v>111.57773237904274</v>
      </c>
      <c r="V20" s="27" t="s">
        <v>21</v>
      </c>
      <c r="W20" s="155" t="str">
        <f>IF(ROUND(SUM('Input|Total'!J20:T20)-SUM('Calc|ACS inputs'!J20:T20)-SUM('Calc|Negotiated inputs'!J20:T20),7)=0,"Ok","Check")</f>
        <v>Ok</v>
      </c>
    </row>
    <row r="21" spans="1:23" outlineLevel="1">
      <c r="A21" s="155" t="str">
        <f t="shared" si="2"/>
        <v>Ok</v>
      </c>
      <c r="C21" s="43" t="s">
        <v>31</v>
      </c>
      <c r="D21" s="25" t="s">
        <v>13</v>
      </c>
      <c r="E21" s="26" t="s">
        <v>104</v>
      </c>
      <c r="F21" s="26" t="s">
        <v>14</v>
      </c>
      <c r="G21" s="44" t="s">
        <v>24</v>
      </c>
      <c r="H21" s="45">
        <v>0.96</v>
      </c>
      <c r="J21" s="61">
        <f>'Input|Total'!J21-'Calc|ACS inputs'!J21</f>
        <v>67</v>
      </c>
      <c r="K21" s="62">
        <f>'Input|Total'!K21-'Calc|ACS inputs'!K21</f>
        <v>67</v>
      </c>
      <c r="L21" s="61">
        <f>'Input|Total'!L21-'Calc|ACS inputs'!L21</f>
        <v>67</v>
      </c>
      <c r="M21" s="61">
        <f>'Input|Total'!M21-'Calc|ACS inputs'!M21</f>
        <v>64</v>
      </c>
      <c r="N21" s="61">
        <f>'Input|Total'!N21-'Calc|ACS inputs'!N21</f>
        <v>55</v>
      </c>
      <c r="O21" s="61">
        <f>'Input|Total'!O21-'Calc|ACS inputs'!O21</f>
        <v>46.104712041884824</v>
      </c>
      <c r="P21" s="62">
        <f>'Input|Total'!P21-'Calc|ACS inputs'!P21</f>
        <v>39.712398234697531</v>
      </c>
      <c r="Q21" s="61">
        <f>'Input|Total'!Q21-'Calc|ACS inputs'!Q21</f>
        <v>34.309533572019362</v>
      </c>
      <c r="R21" s="61">
        <f>'Input|Total'!R21-'Calc|ACS inputs'!R21</f>
        <v>29.457874200205012</v>
      </c>
      <c r="S21" s="61">
        <f>'Input|Total'!S21-'Calc|ACS inputs'!S21</f>
        <v>24.783421437871297</v>
      </c>
      <c r="T21" s="61">
        <f>'Input|Total'!T21-'Calc|ACS inputs'!T21</f>
        <v>20.967003635460856</v>
      </c>
      <c r="V21" s="27" t="s">
        <v>23</v>
      </c>
      <c r="W21" s="155" t="str">
        <f>IF(ROUND(SUM('Input|Total'!J21:T21)-SUM('Calc|ACS inputs'!J21:T21)-SUM('Calc|Negotiated inputs'!J21:T21),7)=0,"Ok","Check")</f>
        <v>Ok</v>
      </c>
    </row>
    <row r="22" spans="1:23" outlineLevel="1">
      <c r="A22" s="155" t="str">
        <f t="shared" si="2"/>
        <v>Ok</v>
      </c>
      <c r="C22" s="43" t="s">
        <v>32</v>
      </c>
      <c r="D22" s="25" t="s">
        <v>13</v>
      </c>
      <c r="E22" s="26" t="s">
        <v>104</v>
      </c>
      <c r="F22" s="26" t="s">
        <v>14</v>
      </c>
      <c r="G22" s="44" t="s">
        <v>24</v>
      </c>
      <c r="H22" s="45">
        <v>1.08</v>
      </c>
      <c r="J22" s="61">
        <f>'Input|Total'!J22-'Calc|ACS inputs'!J22</f>
        <v>62</v>
      </c>
      <c r="K22" s="62">
        <f>'Input|Total'!K22-'Calc|ACS inputs'!K22</f>
        <v>62</v>
      </c>
      <c r="L22" s="61">
        <f>'Input|Total'!L22-'Calc|ACS inputs'!L22</f>
        <v>62</v>
      </c>
      <c r="M22" s="61">
        <f>'Input|Total'!M22-'Calc|ACS inputs'!M22</f>
        <v>75</v>
      </c>
      <c r="N22" s="61">
        <f>'Input|Total'!N22-'Calc|ACS inputs'!N22</f>
        <v>71</v>
      </c>
      <c r="O22" s="61">
        <f>'Input|Total'!O22-'Calc|ACS inputs'!O22</f>
        <v>67.540178571428584</v>
      </c>
      <c r="P22" s="62">
        <f>'Input|Total'!P22-'Calc|ACS inputs'!P22</f>
        <v>64.59400908801021</v>
      </c>
      <c r="Q22" s="61">
        <f>'Input|Total'!Q22-'Calc|ACS inputs'!Q22</f>
        <v>61.136267570295388</v>
      </c>
      <c r="R22" s="61">
        <f>'Input|Total'!R22-'Calc|ACS inputs'!R22</f>
        <v>58.142968716396922</v>
      </c>
      <c r="S22" s="61">
        <f>'Input|Total'!S22-'Calc|ACS inputs'!S22</f>
        <v>55.59130507407383</v>
      </c>
      <c r="T22" s="61">
        <f>'Input|Total'!T22-'Calc|ACS inputs'!T22</f>
        <v>52.459589199900535</v>
      </c>
      <c r="V22" s="27" t="s">
        <v>23</v>
      </c>
      <c r="W22" s="155" t="str">
        <f>IF(ROUND(SUM('Input|Total'!J22:T22)-SUM('Calc|ACS inputs'!J22:T22)-SUM('Calc|Negotiated inputs'!J22:T22),7)=0,"Ok","Check")</f>
        <v>Ok</v>
      </c>
    </row>
    <row r="23" spans="1:23" outlineLevel="1">
      <c r="A23" s="155" t="str">
        <f t="shared" si="2"/>
        <v>Ok</v>
      </c>
      <c r="C23" s="43" t="s">
        <v>33</v>
      </c>
      <c r="D23" s="25" t="s">
        <v>13</v>
      </c>
      <c r="E23" s="26" t="s">
        <v>104</v>
      </c>
      <c r="F23" s="26" t="s">
        <v>14</v>
      </c>
      <c r="G23" s="44" t="s">
        <v>22</v>
      </c>
      <c r="H23" s="45">
        <v>1.25</v>
      </c>
      <c r="J23" s="61">
        <f>'Input|Total'!J23-'Calc|ACS inputs'!J23</f>
        <v>0</v>
      </c>
      <c r="K23" s="62">
        <f>'Input|Total'!K23-'Calc|ACS inputs'!K23</f>
        <v>0</v>
      </c>
      <c r="L23" s="61">
        <f>'Input|Total'!L23-'Calc|ACS inputs'!L23</f>
        <v>0</v>
      </c>
      <c r="M23" s="61">
        <f>'Input|Total'!M23-'Calc|ACS inputs'!M23</f>
        <v>1</v>
      </c>
      <c r="N23" s="61">
        <f>'Input|Total'!N23-'Calc|ACS inputs'!N23</f>
        <v>1</v>
      </c>
      <c r="O23" s="61">
        <f>'Input|Total'!O23-'Calc|ACS inputs'!O23</f>
        <v>0</v>
      </c>
      <c r="P23" s="62">
        <f>'Input|Total'!P23-'Calc|ACS inputs'!P23</f>
        <v>0</v>
      </c>
      <c r="Q23" s="61">
        <f>'Input|Total'!Q23-'Calc|ACS inputs'!Q23</f>
        <v>0</v>
      </c>
      <c r="R23" s="61">
        <f>'Input|Total'!R23-'Calc|ACS inputs'!R23</f>
        <v>0</v>
      </c>
      <c r="S23" s="61">
        <f>'Input|Total'!S23-'Calc|ACS inputs'!S23</f>
        <v>0</v>
      </c>
      <c r="T23" s="61">
        <f>'Input|Total'!T23-'Calc|ACS inputs'!T23</f>
        <v>0</v>
      </c>
      <c r="V23" s="27" t="s">
        <v>21</v>
      </c>
      <c r="W23" s="155" t="str">
        <f>IF(ROUND(SUM('Input|Total'!J23:T23)-SUM('Calc|ACS inputs'!J23:T23)-SUM('Calc|Negotiated inputs'!J23:T23),7)=0,"Ok","Check")</f>
        <v>Ok</v>
      </c>
    </row>
    <row r="24" spans="1:23" outlineLevel="1">
      <c r="A24" s="155" t="str">
        <f t="shared" si="2"/>
        <v>Ok</v>
      </c>
      <c r="C24" s="43" t="s">
        <v>34</v>
      </c>
      <c r="D24" s="25" t="s">
        <v>13</v>
      </c>
      <c r="E24" s="26" t="s">
        <v>104</v>
      </c>
      <c r="F24" s="26" t="s">
        <v>14</v>
      </c>
      <c r="G24" s="44" t="s">
        <v>22</v>
      </c>
      <c r="H24" s="45">
        <v>1.06</v>
      </c>
      <c r="J24" s="61">
        <f>'Input|Total'!J24-'Calc|ACS inputs'!J24</f>
        <v>3</v>
      </c>
      <c r="K24" s="62">
        <f>'Input|Total'!K24-'Calc|ACS inputs'!K24</f>
        <v>3</v>
      </c>
      <c r="L24" s="61">
        <f>'Input|Total'!L24-'Calc|ACS inputs'!L24</f>
        <v>3</v>
      </c>
      <c r="M24" s="61">
        <f>'Input|Total'!M24-'Calc|ACS inputs'!M24</f>
        <v>5</v>
      </c>
      <c r="N24" s="61">
        <f>'Input|Total'!N24-'Calc|ACS inputs'!N24</f>
        <v>4</v>
      </c>
      <c r="O24" s="61">
        <f>'Input|Total'!O24-'Calc|ACS inputs'!O24</f>
        <v>0</v>
      </c>
      <c r="P24" s="62">
        <f>'Input|Total'!P24-'Calc|ACS inputs'!P24</f>
        <v>0</v>
      </c>
      <c r="Q24" s="61">
        <f>'Input|Total'!Q24-'Calc|ACS inputs'!Q24</f>
        <v>0</v>
      </c>
      <c r="R24" s="61">
        <f>'Input|Total'!R24-'Calc|ACS inputs'!R24</f>
        <v>0</v>
      </c>
      <c r="S24" s="61">
        <f>'Input|Total'!S24-'Calc|ACS inputs'!S24</f>
        <v>0</v>
      </c>
      <c r="T24" s="61">
        <f>'Input|Total'!T24-'Calc|ACS inputs'!T24</f>
        <v>0</v>
      </c>
      <c r="V24" s="27" t="s">
        <v>21</v>
      </c>
      <c r="W24" s="155" t="str">
        <f>IF(ROUND(SUM('Input|Total'!J24:T24)-SUM('Calc|ACS inputs'!J24:T24)-SUM('Calc|Negotiated inputs'!J24:T24),7)=0,"Ok","Check")</f>
        <v>Ok</v>
      </c>
    </row>
    <row r="25" spans="1:23" outlineLevel="1">
      <c r="A25" s="155" t="str">
        <f t="shared" si="2"/>
        <v>Ok</v>
      </c>
      <c r="C25" s="43" t="s">
        <v>35</v>
      </c>
      <c r="D25" s="25" t="s">
        <v>13</v>
      </c>
      <c r="E25" s="26" t="s">
        <v>104</v>
      </c>
      <c r="F25" s="26" t="s">
        <v>14</v>
      </c>
      <c r="G25" s="44" t="s">
        <v>22</v>
      </c>
      <c r="H25" s="45">
        <v>1.37</v>
      </c>
      <c r="J25" s="61">
        <f>'Input|Total'!J25-'Calc|ACS inputs'!J25</f>
        <v>322</v>
      </c>
      <c r="K25" s="62">
        <f>'Input|Total'!K25-'Calc|ACS inputs'!K25</f>
        <v>322</v>
      </c>
      <c r="L25" s="61">
        <f>'Input|Total'!L25-'Calc|ACS inputs'!L25</f>
        <v>322</v>
      </c>
      <c r="M25" s="61">
        <f>'Input|Total'!M25-'Calc|ACS inputs'!M25</f>
        <v>398</v>
      </c>
      <c r="N25" s="61">
        <f>'Input|Total'!N25-'Calc|ACS inputs'!N25</f>
        <v>396</v>
      </c>
      <c r="O25" s="61">
        <f>'Input|Total'!O25-'Calc|ACS inputs'!O25</f>
        <v>389.97919999999999</v>
      </c>
      <c r="P25" s="62">
        <f>'Input|Total'!P25-'Calc|ACS inputs'!P25</f>
        <v>384.20349951999992</v>
      </c>
      <c r="Q25" s="61">
        <f>'Input|Total'!Q25-'Calc|ACS inputs'!Q25</f>
        <v>378.66936912691199</v>
      </c>
      <c r="R25" s="61">
        <f>'Input|Total'!R25-'Calc|ACS inputs'!R25</f>
        <v>373.37333021148447</v>
      </c>
      <c r="S25" s="61">
        <f>'Input|Total'!S25-'Calc|ACS inputs'!S25</f>
        <v>368.31195425643909</v>
      </c>
      <c r="T25" s="61">
        <f>'Input|Total'!T25-'Calc|ACS inputs'!T25</f>
        <v>362.48186211514644</v>
      </c>
      <c r="V25" s="27" t="s">
        <v>21</v>
      </c>
      <c r="W25" s="155" t="str">
        <f>IF(ROUND(SUM('Input|Total'!J25:T25)-SUM('Calc|ACS inputs'!J25:T25)-SUM('Calc|Negotiated inputs'!J25:T25),7)=0,"Ok","Check")</f>
        <v>Ok</v>
      </c>
    </row>
    <row r="26" spans="1:23" outlineLevel="1">
      <c r="A26" s="155" t="str">
        <f t="shared" si="2"/>
        <v>Ok</v>
      </c>
      <c r="C26" s="43" t="s">
        <v>36</v>
      </c>
      <c r="D26" s="25" t="s">
        <v>13</v>
      </c>
      <c r="E26" s="26" t="s">
        <v>104</v>
      </c>
      <c r="F26" s="26" t="s">
        <v>14</v>
      </c>
      <c r="G26" s="44" t="s">
        <v>24</v>
      </c>
      <c r="H26" s="45">
        <v>1.33</v>
      </c>
      <c r="J26" s="61">
        <f>'Input|Total'!J26-'Calc|ACS inputs'!J26</f>
        <v>91</v>
      </c>
      <c r="K26" s="62">
        <f>'Input|Total'!K26-'Calc|ACS inputs'!K26</f>
        <v>91</v>
      </c>
      <c r="L26" s="61">
        <f>'Input|Total'!L26-'Calc|ACS inputs'!L26</f>
        <v>91</v>
      </c>
      <c r="M26" s="61">
        <f>'Input|Total'!M26-'Calc|ACS inputs'!M26</f>
        <v>99</v>
      </c>
      <c r="N26" s="61">
        <f>'Input|Total'!N26-'Calc|ACS inputs'!N26</f>
        <v>96</v>
      </c>
      <c r="O26" s="61">
        <f>'Input|Total'!O26-'Calc|ACS inputs'!O26</f>
        <v>96</v>
      </c>
      <c r="P26" s="62">
        <f>'Input|Total'!P26-'Calc|ACS inputs'!P26</f>
        <v>96</v>
      </c>
      <c r="Q26" s="61">
        <f>'Input|Total'!Q26-'Calc|ACS inputs'!Q26</f>
        <v>96</v>
      </c>
      <c r="R26" s="61">
        <f>'Input|Total'!R26-'Calc|ACS inputs'!R26</f>
        <v>96</v>
      </c>
      <c r="S26" s="61">
        <f>'Input|Total'!S26-'Calc|ACS inputs'!S26</f>
        <v>96</v>
      </c>
      <c r="T26" s="61">
        <f>'Input|Total'!T26-'Calc|ACS inputs'!T26</f>
        <v>96</v>
      </c>
      <c r="V26" s="27" t="s">
        <v>23</v>
      </c>
      <c r="W26" s="155" t="str">
        <f>IF(ROUND(SUM('Input|Total'!J26:T26)-SUM('Calc|ACS inputs'!J26:T26)-SUM('Calc|Negotiated inputs'!J26:T26),7)=0,"Ok","Check")</f>
        <v>Ok</v>
      </c>
    </row>
    <row r="27" spans="1:23" outlineLevel="1">
      <c r="A27" s="155" t="str">
        <f t="shared" si="2"/>
        <v>Ok</v>
      </c>
      <c r="C27" s="43" t="s">
        <v>37</v>
      </c>
      <c r="D27" s="25" t="s">
        <v>13</v>
      </c>
      <c r="E27" s="26" t="s">
        <v>104</v>
      </c>
      <c r="F27" s="26" t="s">
        <v>14</v>
      </c>
      <c r="G27" s="44" t="s">
        <v>20</v>
      </c>
      <c r="H27" s="45">
        <v>2.57</v>
      </c>
      <c r="J27" s="61">
        <f>'Input|Total'!J27-'Calc|ACS inputs'!J27</f>
        <v>4</v>
      </c>
      <c r="K27" s="62">
        <f>'Input|Total'!K27-'Calc|ACS inputs'!K27</f>
        <v>4</v>
      </c>
      <c r="L27" s="61">
        <f>'Input|Total'!L27-'Calc|ACS inputs'!L27</f>
        <v>4</v>
      </c>
      <c r="M27" s="61">
        <f>'Input|Total'!M27-'Calc|ACS inputs'!M27</f>
        <v>4</v>
      </c>
      <c r="N27" s="61">
        <f>'Input|Total'!N27-'Calc|ACS inputs'!N27</f>
        <v>4</v>
      </c>
      <c r="O27" s="61">
        <f>'Input|Total'!O27-'Calc|ACS inputs'!O27</f>
        <v>4</v>
      </c>
      <c r="P27" s="62">
        <f>'Input|Total'!P27-'Calc|ACS inputs'!P27</f>
        <v>4</v>
      </c>
      <c r="Q27" s="61">
        <f>'Input|Total'!Q27-'Calc|ACS inputs'!Q27</f>
        <v>4</v>
      </c>
      <c r="R27" s="61">
        <f>'Input|Total'!R27-'Calc|ACS inputs'!R27</f>
        <v>4</v>
      </c>
      <c r="S27" s="61">
        <f>'Input|Total'!S27-'Calc|ACS inputs'!S27</f>
        <v>4</v>
      </c>
      <c r="T27" s="61">
        <f>'Input|Total'!T27-'Calc|ACS inputs'!T27</f>
        <v>4</v>
      </c>
      <c r="V27" s="27" t="s">
        <v>21</v>
      </c>
      <c r="W27" s="155" t="str">
        <f>IF(ROUND(SUM('Input|Total'!J27:T27)-SUM('Calc|ACS inputs'!J27:T27)-SUM('Calc|Negotiated inputs'!J27:T27),7)=0,"Ok","Check")</f>
        <v>Ok</v>
      </c>
    </row>
    <row r="28" spans="1:23" outlineLevel="1">
      <c r="A28" s="155" t="str">
        <f t="shared" si="2"/>
        <v>Ok</v>
      </c>
      <c r="C28" s="43" t="s">
        <v>38</v>
      </c>
      <c r="D28" s="25" t="s">
        <v>13</v>
      </c>
      <c r="E28" s="26" t="s">
        <v>104</v>
      </c>
      <c r="F28" s="26" t="s">
        <v>14</v>
      </c>
      <c r="G28" s="44" t="s">
        <v>22</v>
      </c>
      <c r="H28" s="45">
        <v>2.2200000000000002</v>
      </c>
      <c r="J28" s="61">
        <f>'Input|Total'!J28-'Calc|ACS inputs'!J28</f>
        <v>5</v>
      </c>
      <c r="K28" s="62">
        <f>'Input|Total'!K28-'Calc|ACS inputs'!K28</f>
        <v>5</v>
      </c>
      <c r="L28" s="61">
        <f>'Input|Total'!L28-'Calc|ACS inputs'!L28</f>
        <v>5</v>
      </c>
      <c r="M28" s="61">
        <f>'Input|Total'!M28-'Calc|ACS inputs'!M28</f>
        <v>13</v>
      </c>
      <c r="N28" s="61">
        <f>'Input|Total'!N28-'Calc|ACS inputs'!N28</f>
        <v>11</v>
      </c>
      <c r="O28" s="61">
        <f>'Input|Total'!O28-'Calc|ACS inputs'!O28</f>
        <v>11</v>
      </c>
      <c r="P28" s="62">
        <f>'Input|Total'!P28-'Calc|ACS inputs'!P28</f>
        <v>11</v>
      </c>
      <c r="Q28" s="61">
        <f>'Input|Total'!Q28-'Calc|ACS inputs'!Q28</f>
        <v>11</v>
      </c>
      <c r="R28" s="61">
        <f>'Input|Total'!R28-'Calc|ACS inputs'!R28</f>
        <v>11</v>
      </c>
      <c r="S28" s="61">
        <f>'Input|Total'!S28-'Calc|ACS inputs'!S28</f>
        <v>11</v>
      </c>
      <c r="T28" s="61">
        <f>'Input|Total'!T28-'Calc|ACS inputs'!T28</f>
        <v>11</v>
      </c>
      <c r="V28" s="27" t="s">
        <v>23</v>
      </c>
      <c r="W28" s="155" t="str">
        <f>IF(ROUND(SUM('Input|Total'!J28:T28)-SUM('Calc|ACS inputs'!J28:T28)-SUM('Calc|Negotiated inputs'!J28:T28),7)=0,"Ok","Check")</f>
        <v>Ok</v>
      </c>
    </row>
    <row r="29" spans="1:23" outlineLevel="1">
      <c r="A29" s="155" t="str">
        <f t="shared" si="2"/>
        <v>Ok</v>
      </c>
      <c r="C29" s="43" t="s">
        <v>39</v>
      </c>
      <c r="D29" s="25" t="s">
        <v>13</v>
      </c>
      <c r="E29" s="26" t="s">
        <v>104</v>
      </c>
      <c r="F29" s="26" t="s">
        <v>14</v>
      </c>
      <c r="G29" s="44" t="s">
        <v>24</v>
      </c>
      <c r="H29" s="45">
        <v>2.15</v>
      </c>
      <c r="J29" s="61">
        <f>'Input|Total'!J29-'Calc|ACS inputs'!J29</f>
        <v>10</v>
      </c>
      <c r="K29" s="62">
        <f>'Input|Total'!K29-'Calc|ACS inputs'!K29</f>
        <v>10</v>
      </c>
      <c r="L29" s="61">
        <f>'Input|Total'!L29-'Calc|ACS inputs'!L29</f>
        <v>10</v>
      </c>
      <c r="M29" s="61">
        <f>'Input|Total'!M29-'Calc|ACS inputs'!M29</f>
        <v>25</v>
      </c>
      <c r="N29" s="61">
        <f>'Input|Total'!N29-'Calc|ACS inputs'!N29</f>
        <v>24</v>
      </c>
      <c r="O29" s="61">
        <f>'Input|Total'!O29-'Calc|ACS inputs'!O29</f>
        <v>24</v>
      </c>
      <c r="P29" s="62">
        <f>'Input|Total'!P29-'Calc|ACS inputs'!P29</f>
        <v>24</v>
      </c>
      <c r="Q29" s="61">
        <f>'Input|Total'!Q29-'Calc|ACS inputs'!Q29</f>
        <v>24</v>
      </c>
      <c r="R29" s="61">
        <f>'Input|Total'!R29-'Calc|ACS inputs'!R29</f>
        <v>24</v>
      </c>
      <c r="S29" s="61">
        <f>'Input|Total'!S29-'Calc|ACS inputs'!S29</f>
        <v>24</v>
      </c>
      <c r="T29" s="61">
        <f>'Input|Total'!T29-'Calc|ACS inputs'!T29</f>
        <v>24</v>
      </c>
      <c r="V29" s="27" t="s">
        <v>23</v>
      </c>
      <c r="W29" s="155" t="str">
        <f>IF(ROUND(SUM('Input|Total'!J29:T29)-SUM('Calc|ACS inputs'!J29:T29)-SUM('Calc|Negotiated inputs'!J29:T29),7)=0,"Ok","Check")</f>
        <v>Ok</v>
      </c>
    </row>
    <row r="30" spans="1:23" outlineLevel="1">
      <c r="A30" s="155" t="str">
        <f t="shared" si="2"/>
        <v>Ok</v>
      </c>
      <c r="C30" s="43" t="s">
        <v>40</v>
      </c>
      <c r="D30" s="25" t="s">
        <v>13</v>
      </c>
      <c r="E30" s="26" t="s">
        <v>104</v>
      </c>
      <c r="F30" s="26" t="s">
        <v>14</v>
      </c>
      <c r="G30" s="44" t="s">
        <v>20</v>
      </c>
      <c r="H30" s="45">
        <v>1.56</v>
      </c>
      <c r="J30" s="61">
        <f>'Input|Total'!J30-'Calc|ACS inputs'!J30</f>
        <v>2</v>
      </c>
      <c r="K30" s="62">
        <f>'Input|Total'!K30-'Calc|ACS inputs'!K30</f>
        <v>2</v>
      </c>
      <c r="L30" s="61">
        <f>'Input|Total'!L30-'Calc|ACS inputs'!L30</f>
        <v>1</v>
      </c>
      <c r="M30" s="61">
        <f>'Input|Total'!M30-'Calc|ACS inputs'!M30</f>
        <v>0</v>
      </c>
      <c r="N30" s="61">
        <f>'Input|Total'!N30-'Calc|ACS inputs'!N30</f>
        <v>0</v>
      </c>
      <c r="O30" s="61">
        <f>'Input|Total'!O30-'Calc|ACS inputs'!O30</f>
        <v>0</v>
      </c>
      <c r="P30" s="62">
        <f>'Input|Total'!P30-'Calc|ACS inputs'!P30</f>
        <v>0</v>
      </c>
      <c r="Q30" s="61">
        <f>'Input|Total'!Q30-'Calc|ACS inputs'!Q30</f>
        <v>0</v>
      </c>
      <c r="R30" s="61">
        <f>'Input|Total'!R30-'Calc|ACS inputs'!R30</f>
        <v>0</v>
      </c>
      <c r="S30" s="61">
        <f>'Input|Total'!S30-'Calc|ACS inputs'!S30</f>
        <v>0</v>
      </c>
      <c r="T30" s="61">
        <f>'Input|Total'!T30-'Calc|ACS inputs'!T30</f>
        <v>0</v>
      </c>
      <c r="V30" s="27" t="s">
        <v>21</v>
      </c>
      <c r="W30" s="155" t="str">
        <f>IF(ROUND(SUM('Input|Total'!J30:T30)-SUM('Calc|ACS inputs'!J30:T30)-SUM('Calc|Negotiated inputs'!J30:T30),7)=0,"Ok","Check")</f>
        <v>Ok</v>
      </c>
    </row>
    <row r="31" spans="1:23" outlineLevel="1">
      <c r="A31" s="155" t="str">
        <f t="shared" si="2"/>
        <v>Ok</v>
      </c>
      <c r="C31" s="43" t="s">
        <v>41</v>
      </c>
      <c r="D31" s="25" t="s">
        <v>13</v>
      </c>
      <c r="E31" s="26" t="s">
        <v>104</v>
      </c>
      <c r="F31" s="26" t="s">
        <v>14</v>
      </c>
      <c r="G31" s="44" t="s">
        <v>20</v>
      </c>
      <c r="H31" s="45">
        <v>1.95</v>
      </c>
      <c r="J31" s="61">
        <f>'Input|Total'!J31-'Calc|ACS inputs'!J31</f>
        <v>2</v>
      </c>
      <c r="K31" s="62">
        <f>'Input|Total'!K31-'Calc|ACS inputs'!K31</f>
        <v>1</v>
      </c>
      <c r="L31" s="61">
        <f>'Input|Total'!L31-'Calc|ACS inputs'!L31</f>
        <v>0</v>
      </c>
      <c r="M31" s="61">
        <f>'Input|Total'!M31-'Calc|ACS inputs'!M31</f>
        <v>1</v>
      </c>
      <c r="N31" s="61">
        <f>'Input|Total'!N31-'Calc|ACS inputs'!N31</f>
        <v>0</v>
      </c>
      <c r="O31" s="61">
        <f>'Input|Total'!O31-'Calc|ACS inputs'!O31</f>
        <v>0</v>
      </c>
      <c r="P31" s="62">
        <f>'Input|Total'!P31-'Calc|ACS inputs'!P31</f>
        <v>0</v>
      </c>
      <c r="Q31" s="61">
        <f>'Input|Total'!Q31-'Calc|ACS inputs'!Q31</f>
        <v>0</v>
      </c>
      <c r="R31" s="61">
        <f>'Input|Total'!R31-'Calc|ACS inputs'!R31</f>
        <v>0</v>
      </c>
      <c r="S31" s="61">
        <f>'Input|Total'!S31-'Calc|ACS inputs'!S31</f>
        <v>0</v>
      </c>
      <c r="T31" s="61">
        <f>'Input|Total'!T31-'Calc|ACS inputs'!T31</f>
        <v>0</v>
      </c>
      <c r="V31" s="27" t="s">
        <v>23</v>
      </c>
      <c r="W31" s="155" t="str">
        <f>IF(ROUND(SUM('Input|Total'!J31:T31)-SUM('Calc|ACS inputs'!J31:T31)-SUM('Calc|Negotiated inputs'!J31:T31),7)=0,"Ok","Check")</f>
        <v>Ok</v>
      </c>
    </row>
    <row r="32" spans="1:23" outlineLevel="1">
      <c r="A32" s="155" t="str">
        <f t="shared" si="2"/>
        <v>Ok</v>
      </c>
      <c r="C32" s="43" t="s">
        <v>42</v>
      </c>
      <c r="D32" s="25" t="s">
        <v>13</v>
      </c>
      <c r="E32" s="26" t="s">
        <v>104</v>
      </c>
      <c r="F32" s="26" t="s">
        <v>14</v>
      </c>
      <c r="G32" s="44" t="s">
        <v>24</v>
      </c>
      <c r="H32" s="45">
        <v>1.56</v>
      </c>
      <c r="J32" s="61">
        <f>'Input|Total'!J32-'Calc|ACS inputs'!J32</f>
        <v>0</v>
      </c>
      <c r="K32" s="62">
        <f>'Input|Total'!K32-'Calc|ACS inputs'!K32</f>
        <v>0</v>
      </c>
      <c r="L32" s="61">
        <f>'Input|Total'!L32-'Calc|ACS inputs'!L32</f>
        <v>0</v>
      </c>
      <c r="M32" s="61">
        <f>'Input|Total'!M32-'Calc|ACS inputs'!M32</f>
        <v>0</v>
      </c>
      <c r="N32" s="61">
        <f>'Input|Total'!N32-'Calc|ACS inputs'!N32</f>
        <v>0</v>
      </c>
      <c r="O32" s="61">
        <f>'Input|Total'!O32-'Calc|ACS inputs'!O32</f>
        <v>0</v>
      </c>
      <c r="P32" s="62">
        <f>'Input|Total'!P32-'Calc|ACS inputs'!P32</f>
        <v>0</v>
      </c>
      <c r="Q32" s="61">
        <f>'Input|Total'!Q32-'Calc|ACS inputs'!Q32</f>
        <v>0</v>
      </c>
      <c r="R32" s="61">
        <f>'Input|Total'!R32-'Calc|ACS inputs'!R32</f>
        <v>0</v>
      </c>
      <c r="S32" s="61">
        <f>'Input|Total'!S32-'Calc|ACS inputs'!S32</f>
        <v>0</v>
      </c>
      <c r="T32" s="61">
        <f>'Input|Total'!T32-'Calc|ACS inputs'!T32</f>
        <v>0</v>
      </c>
      <c r="V32" s="27" t="s">
        <v>23</v>
      </c>
      <c r="W32" s="155" t="str">
        <f>IF(ROUND(SUM('Input|Total'!J32:T32)-SUM('Calc|ACS inputs'!J32:T32)-SUM('Calc|Negotiated inputs'!J32:T32),7)=0,"Ok","Check")</f>
        <v>Ok</v>
      </c>
    </row>
    <row r="33" spans="1:23" outlineLevel="1">
      <c r="A33" s="155" t="str">
        <f t="shared" si="2"/>
        <v>Ok</v>
      </c>
      <c r="C33" s="43" t="s">
        <v>43</v>
      </c>
      <c r="D33" s="25" t="s">
        <v>13</v>
      </c>
      <c r="E33" s="26" t="s">
        <v>104</v>
      </c>
      <c r="F33" s="26" t="s">
        <v>14</v>
      </c>
      <c r="G33" s="44" t="s">
        <v>22</v>
      </c>
      <c r="H33" s="45">
        <v>2.2200000000000002</v>
      </c>
      <c r="J33" s="61">
        <f>'Input|Total'!J33-'Calc|ACS inputs'!J33</f>
        <v>0</v>
      </c>
      <c r="K33" s="62">
        <f>'Input|Total'!K33-'Calc|ACS inputs'!K33</f>
        <v>0</v>
      </c>
      <c r="L33" s="61">
        <f>'Input|Total'!L33-'Calc|ACS inputs'!L33</f>
        <v>0</v>
      </c>
      <c r="M33" s="61">
        <f>'Input|Total'!M33-'Calc|ACS inputs'!M33</f>
        <v>0</v>
      </c>
      <c r="N33" s="61">
        <f>'Input|Total'!N33-'Calc|ACS inputs'!N33</f>
        <v>0</v>
      </c>
      <c r="O33" s="61">
        <f>'Input|Total'!O33-'Calc|ACS inputs'!O33</f>
        <v>0</v>
      </c>
      <c r="P33" s="62">
        <f>'Input|Total'!P33-'Calc|ACS inputs'!P33</f>
        <v>0</v>
      </c>
      <c r="Q33" s="61">
        <f>'Input|Total'!Q33-'Calc|ACS inputs'!Q33</f>
        <v>0</v>
      </c>
      <c r="R33" s="61">
        <f>'Input|Total'!R33-'Calc|ACS inputs'!R33</f>
        <v>0</v>
      </c>
      <c r="S33" s="61">
        <f>'Input|Total'!S33-'Calc|ACS inputs'!S33</f>
        <v>0</v>
      </c>
      <c r="T33" s="61">
        <f>'Input|Total'!T33-'Calc|ACS inputs'!T33</f>
        <v>0</v>
      </c>
      <c r="V33" s="27" t="s">
        <v>21</v>
      </c>
      <c r="W33" s="155" t="str">
        <f>IF(ROUND(SUM('Input|Total'!J33:T33)-SUM('Calc|ACS inputs'!J33:T33)-SUM('Calc|Negotiated inputs'!J33:T33),7)=0,"Ok","Check")</f>
        <v>Ok</v>
      </c>
    </row>
    <row r="34" spans="1:23" outlineLevel="1">
      <c r="A34" s="155" t="str">
        <f t="shared" si="2"/>
        <v>Ok</v>
      </c>
      <c r="C34" s="43" t="s">
        <v>44</v>
      </c>
      <c r="D34" s="25" t="s">
        <v>13</v>
      </c>
      <c r="E34" s="26" t="s">
        <v>104</v>
      </c>
      <c r="F34" s="26" t="s">
        <v>14</v>
      </c>
      <c r="G34" s="44" t="s">
        <v>20</v>
      </c>
      <c r="H34" s="45">
        <v>1</v>
      </c>
      <c r="J34" s="61">
        <f>'Input|Total'!J34-'Calc|ACS inputs'!J34</f>
        <v>0</v>
      </c>
      <c r="K34" s="62">
        <f>'Input|Total'!K34-'Calc|ACS inputs'!K34</f>
        <v>0</v>
      </c>
      <c r="L34" s="61">
        <f>'Input|Total'!L34-'Calc|ACS inputs'!L34</f>
        <v>0</v>
      </c>
      <c r="M34" s="61">
        <f>'Input|Total'!M34-'Calc|ACS inputs'!M34</f>
        <v>0</v>
      </c>
      <c r="N34" s="61">
        <f>'Input|Total'!N34-'Calc|ACS inputs'!N34</f>
        <v>0</v>
      </c>
      <c r="O34" s="61">
        <f>'Input|Total'!O34-'Calc|ACS inputs'!O34</f>
        <v>0</v>
      </c>
      <c r="P34" s="62">
        <f>'Input|Total'!P34-'Calc|ACS inputs'!P34</f>
        <v>0</v>
      </c>
      <c r="Q34" s="61">
        <f>'Input|Total'!Q34-'Calc|ACS inputs'!Q34</f>
        <v>0</v>
      </c>
      <c r="R34" s="61">
        <f>'Input|Total'!R34-'Calc|ACS inputs'!R34</f>
        <v>0</v>
      </c>
      <c r="S34" s="61">
        <f>'Input|Total'!S34-'Calc|ACS inputs'!S34</f>
        <v>0</v>
      </c>
      <c r="T34" s="61">
        <f>'Input|Total'!T34-'Calc|ACS inputs'!T34</f>
        <v>0</v>
      </c>
      <c r="V34" s="27"/>
      <c r="W34" s="155" t="str">
        <f>IF(ROUND(SUM('Input|Total'!J34:T34)-SUM('Calc|ACS inputs'!J34:T34)-SUM('Calc|Negotiated inputs'!J34:T34),7)=0,"Ok","Check")</f>
        <v>Ok</v>
      </c>
    </row>
    <row r="35" spans="1:23" outlineLevel="1">
      <c r="A35" s="155" t="str">
        <f t="shared" si="2"/>
        <v>Ok</v>
      </c>
      <c r="C35" s="43" t="s">
        <v>44</v>
      </c>
      <c r="D35" s="25" t="s">
        <v>13</v>
      </c>
      <c r="E35" s="26" t="s">
        <v>104</v>
      </c>
      <c r="F35" s="26" t="s">
        <v>14</v>
      </c>
      <c r="G35" s="44" t="s">
        <v>20</v>
      </c>
      <c r="H35" s="45">
        <v>1</v>
      </c>
      <c r="J35" s="61">
        <f>'Input|Total'!J35-'Calc|ACS inputs'!J35</f>
        <v>0</v>
      </c>
      <c r="K35" s="62">
        <f>'Input|Total'!K35-'Calc|ACS inputs'!K35</f>
        <v>0</v>
      </c>
      <c r="L35" s="61">
        <f>'Input|Total'!L35-'Calc|ACS inputs'!L35</f>
        <v>0</v>
      </c>
      <c r="M35" s="61">
        <f>'Input|Total'!M35-'Calc|ACS inputs'!M35</f>
        <v>0</v>
      </c>
      <c r="N35" s="61">
        <f>'Input|Total'!N35-'Calc|ACS inputs'!N35</f>
        <v>0</v>
      </c>
      <c r="O35" s="61">
        <f>'Input|Total'!O35-'Calc|ACS inputs'!O35</f>
        <v>0</v>
      </c>
      <c r="P35" s="62">
        <f>'Input|Total'!P35-'Calc|ACS inputs'!P35</f>
        <v>0</v>
      </c>
      <c r="Q35" s="61">
        <f>'Input|Total'!Q35-'Calc|ACS inputs'!Q35</f>
        <v>0</v>
      </c>
      <c r="R35" s="61">
        <f>'Input|Total'!R35-'Calc|ACS inputs'!R35</f>
        <v>0</v>
      </c>
      <c r="S35" s="61">
        <f>'Input|Total'!S35-'Calc|ACS inputs'!S35</f>
        <v>0</v>
      </c>
      <c r="T35" s="61">
        <f>'Input|Total'!T35-'Calc|ACS inputs'!T35</f>
        <v>0</v>
      </c>
      <c r="V35" s="27"/>
      <c r="W35" s="155" t="str">
        <f>IF(ROUND(SUM('Input|Total'!J35:T35)-SUM('Calc|ACS inputs'!J35:T35)-SUM('Calc|Negotiated inputs'!J35:T35),7)=0,"Ok","Check")</f>
        <v>Ok</v>
      </c>
    </row>
    <row r="36" spans="1:23" outlineLevel="1">
      <c r="A36" s="155" t="str">
        <f t="shared" si="2"/>
        <v>Ok</v>
      </c>
      <c r="C36" s="43" t="s">
        <v>44</v>
      </c>
      <c r="D36" s="25" t="s">
        <v>13</v>
      </c>
      <c r="E36" s="26" t="s">
        <v>104</v>
      </c>
      <c r="F36" s="26" t="s">
        <v>14</v>
      </c>
      <c r="G36" s="44" t="s">
        <v>20</v>
      </c>
      <c r="H36" s="45">
        <v>1</v>
      </c>
      <c r="J36" s="61">
        <f>'Input|Total'!J36-'Calc|ACS inputs'!J36</f>
        <v>0</v>
      </c>
      <c r="K36" s="62">
        <f>'Input|Total'!K36-'Calc|ACS inputs'!K36</f>
        <v>0</v>
      </c>
      <c r="L36" s="61">
        <f>'Input|Total'!L36-'Calc|ACS inputs'!L36</f>
        <v>0</v>
      </c>
      <c r="M36" s="61">
        <f>'Input|Total'!M36-'Calc|ACS inputs'!M36</f>
        <v>0</v>
      </c>
      <c r="N36" s="61">
        <f>'Input|Total'!N36-'Calc|ACS inputs'!N36</f>
        <v>0</v>
      </c>
      <c r="O36" s="61">
        <f>'Input|Total'!O36-'Calc|ACS inputs'!O36</f>
        <v>0</v>
      </c>
      <c r="P36" s="62">
        <f>'Input|Total'!P36-'Calc|ACS inputs'!P36</f>
        <v>0</v>
      </c>
      <c r="Q36" s="61">
        <f>'Input|Total'!Q36-'Calc|ACS inputs'!Q36</f>
        <v>0</v>
      </c>
      <c r="R36" s="61">
        <f>'Input|Total'!R36-'Calc|ACS inputs'!R36</f>
        <v>0</v>
      </c>
      <c r="S36" s="61">
        <f>'Input|Total'!S36-'Calc|ACS inputs'!S36</f>
        <v>0</v>
      </c>
      <c r="T36" s="61">
        <f>'Input|Total'!T36-'Calc|ACS inputs'!T36</f>
        <v>0</v>
      </c>
      <c r="V36" s="27"/>
      <c r="W36" s="155" t="str">
        <f>IF(ROUND(SUM('Input|Total'!J36:T36)-SUM('Calc|ACS inputs'!J36:T36)-SUM('Calc|Negotiated inputs'!J36:T36),7)=0,"Ok","Check")</f>
        <v>Ok</v>
      </c>
    </row>
    <row r="37" spans="1:23" s="33" customFormat="1" outlineLevel="1">
      <c r="C37" s="34"/>
      <c r="D37" s="35"/>
      <c r="E37" s="36"/>
      <c r="F37" s="36"/>
      <c r="G37" s="50"/>
      <c r="H37" s="51"/>
      <c r="I37" s="36"/>
      <c r="O37" s="52"/>
      <c r="P37" s="37"/>
      <c r="V37" s="53"/>
    </row>
    <row r="38" spans="1:23" outlineLevel="1">
      <c r="C38" s="38" t="str">
        <f>"Total "&amp;C10</f>
        <v>Total Existing lights</v>
      </c>
      <c r="D38" s="39" t="s">
        <v>15</v>
      </c>
      <c r="E38" s="40" t="s">
        <v>104</v>
      </c>
      <c r="F38" s="40" t="s">
        <v>14</v>
      </c>
      <c r="J38" s="54">
        <f t="shared" ref="J38:O38" si="3">SUM(J12:J36)</f>
        <v>22275</v>
      </c>
      <c r="K38" s="54">
        <f t="shared" si="3"/>
        <v>21471.599999999999</v>
      </c>
      <c r="L38" s="54">
        <f t="shared" si="3"/>
        <v>20653.849999999999</v>
      </c>
      <c r="M38" s="54">
        <f t="shared" si="3"/>
        <v>22900</v>
      </c>
      <c r="N38" s="54">
        <f t="shared" si="3"/>
        <v>19342</v>
      </c>
      <c r="O38" s="54">
        <f t="shared" si="3"/>
        <v>12108.611407407407</v>
      </c>
      <c r="P38" s="55">
        <f>SUM(P12:P36)</f>
        <v>12087.5940864</v>
      </c>
      <c r="Q38" s="54">
        <f>SUM(Q12:Q36)</f>
        <v>12082.124379555835</v>
      </c>
      <c r="R38" s="54">
        <f>SUM(R12:R36)</f>
        <v>12075.749660490234</v>
      </c>
      <c r="S38" s="54">
        <f>SUM(S12:S36)</f>
        <v>12071.425361379173</v>
      </c>
      <c r="T38" s="54">
        <f>SUM(T12:T36)</f>
        <v>12067.10755617531</v>
      </c>
      <c r="V38" s="27"/>
      <c r="W38" s="155" t="str">
        <f>IF(ROUND(SUM('Input|Total'!J38:T38)-SUM('Calc|ACS inputs'!J38:T38)-SUM('Calc|Negotiated inputs'!J38:T38),7)=0,"Ok","Check")</f>
        <v>Ok</v>
      </c>
    </row>
    <row r="39" spans="1:23" outlineLevel="1">
      <c r="V39" s="27"/>
    </row>
    <row r="40" spans="1:23" outlineLevel="1">
      <c r="C40" s="28" t="s">
        <v>45</v>
      </c>
      <c r="D40" s="29" t="s">
        <v>8</v>
      </c>
      <c r="E40" s="29" t="s">
        <v>9</v>
      </c>
      <c r="F40" s="29" t="s">
        <v>10</v>
      </c>
      <c r="G40" s="41" t="s">
        <v>17</v>
      </c>
      <c r="H40" s="30" t="s">
        <v>18</v>
      </c>
      <c r="I40" s="23"/>
      <c r="J40" s="30" t="str">
        <f>"CY"&amp;RIGHT(J$4,2)</f>
        <v>CY10</v>
      </c>
      <c r="K40" s="31" t="str">
        <f>"CY"&amp;RIGHT(K$4,2)</f>
        <v>CY11</v>
      </c>
      <c r="L40" s="30" t="str">
        <f t="shared" ref="L40:T40" si="4">"CY"&amp;RIGHT(L$4,2)</f>
        <v>CY12</v>
      </c>
      <c r="M40" s="30" t="str">
        <f t="shared" si="4"/>
        <v>CY13</v>
      </c>
      <c r="N40" s="30" t="str">
        <f t="shared" si="4"/>
        <v>CY14</v>
      </c>
      <c r="O40" s="30" t="str">
        <f t="shared" si="4"/>
        <v>CY15</v>
      </c>
      <c r="P40" s="31" t="str">
        <f t="shared" si="4"/>
        <v>CY16</v>
      </c>
      <c r="Q40" s="30" t="str">
        <f t="shared" si="4"/>
        <v>CY17</v>
      </c>
      <c r="R40" s="30" t="str">
        <f t="shared" si="4"/>
        <v>CY18</v>
      </c>
      <c r="S40" s="30" t="str">
        <f t="shared" si="4"/>
        <v>CY19</v>
      </c>
      <c r="T40" s="30" t="str">
        <f t="shared" si="4"/>
        <v>CY20</v>
      </c>
      <c r="V40" s="27"/>
    </row>
    <row r="41" spans="1:23" outlineLevel="1">
      <c r="K41" s="32"/>
      <c r="P41" s="56"/>
      <c r="V41" s="27"/>
      <c r="W41" s="155" t="str">
        <f>IF(ROUND(SUM('Input|Total'!J41:T41)-SUM('Calc|ACS inputs'!J41:T41)-SUM('Calc|Negotiated inputs'!J41:T41),7)=0,"Ok","Check")</f>
        <v>Ok</v>
      </c>
    </row>
    <row r="42" spans="1:23" outlineLevel="1">
      <c r="A42" s="155" t="str">
        <f t="shared" ref="A42:A47" si="5">W42</f>
        <v>Ok</v>
      </c>
      <c r="C42" s="43" t="s">
        <v>46</v>
      </c>
      <c r="D42" s="25" t="s">
        <v>13</v>
      </c>
      <c r="E42" s="26" t="s">
        <v>104</v>
      </c>
      <c r="F42" s="26" t="s">
        <v>14</v>
      </c>
      <c r="G42" s="44" t="s">
        <v>47</v>
      </c>
      <c r="H42" s="45">
        <v>1</v>
      </c>
      <c r="J42" s="61">
        <f>'Input|Total'!J42-'Calc|ACS inputs'!J42</f>
        <v>100</v>
      </c>
      <c r="K42" s="62">
        <f>'Input|Total'!K42-'Calc|ACS inputs'!K42</f>
        <v>207</v>
      </c>
      <c r="L42" s="61">
        <f>'Input|Total'!L42-'Calc|ACS inputs'!L42</f>
        <v>417</v>
      </c>
      <c r="M42" s="61">
        <f>'Input|Total'!M42-'Calc|ACS inputs'!M42</f>
        <v>544</v>
      </c>
      <c r="N42" s="61">
        <f>'Input|Total'!N42-'Calc|ACS inputs'!N42</f>
        <v>4442</v>
      </c>
      <c r="O42" s="61">
        <f>'Input|Total'!O42-'Calc|ACS inputs'!O42</f>
        <v>12255.132592592592</v>
      </c>
      <c r="P42" s="62">
        <f>'Input|Total'!P42-'Calc|ACS inputs'!P42</f>
        <v>12432.080000000002</v>
      </c>
      <c r="Q42" s="61">
        <f>'Input|Total'!Q42-'Calc|ACS inputs'!Q42</f>
        <v>12601.620000000003</v>
      </c>
      <c r="R42" s="61">
        <f>'Input|Total'!R42-'Calc|ACS inputs'!R42</f>
        <v>12771.160000000003</v>
      </c>
      <c r="S42" s="61">
        <f>'Input|Total'!S42-'Calc|ACS inputs'!S42</f>
        <v>12940.700000000004</v>
      </c>
      <c r="T42" s="61">
        <f>'Input|Total'!T42-'Calc|ACS inputs'!T42</f>
        <v>13110.240000000005</v>
      </c>
      <c r="V42" s="27" t="s">
        <v>21</v>
      </c>
      <c r="W42" s="155" t="str">
        <f>IF(ROUND(SUM('Input|Total'!J42:T42)-SUM('Calc|ACS inputs'!J42:T42)-SUM('Calc|Negotiated inputs'!J42:T42),7)=0,"Ok","Check")</f>
        <v>Ok</v>
      </c>
    </row>
    <row r="43" spans="1:23" outlineLevel="1">
      <c r="A43" s="155" t="str">
        <f t="shared" si="5"/>
        <v>Ok</v>
      </c>
      <c r="C43" s="43" t="s">
        <v>48</v>
      </c>
      <c r="D43" s="25" t="s">
        <v>13</v>
      </c>
      <c r="E43" s="26" t="s">
        <v>104</v>
      </c>
      <c r="F43" s="26" t="s">
        <v>14</v>
      </c>
      <c r="G43" s="44" t="s">
        <v>47</v>
      </c>
      <c r="H43" s="45">
        <f>33.9/30.1</f>
        <v>1.1262458471760797</v>
      </c>
      <c r="J43" s="61">
        <f>'Input|Total'!J43-'Calc|ACS inputs'!J43</f>
        <v>0</v>
      </c>
      <c r="K43" s="62">
        <f>'Input|Total'!K43-'Calc|ACS inputs'!K43</f>
        <v>0</v>
      </c>
      <c r="L43" s="61">
        <f>'Input|Total'!L43-'Calc|ACS inputs'!L43</f>
        <v>0</v>
      </c>
      <c r="M43" s="61">
        <f>'Input|Total'!M43-'Calc|ACS inputs'!M43</f>
        <v>8</v>
      </c>
      <c r="N43" s="61">
        <f>'Input|Total'!N43-'Calc|ACS inputs'!N43</f>
        <v>118</v>
      </c>
      <c r="O43" s="61">
        <f>'Input|Total'!O43-'Calc|ACS inputs'!O43</f>
        <v>118</v>
      </c>
      <c r="P43" s="62">
        <f>'Input|Total'!P43-'Calc|ACS inputs'!P43</f>
        <v>118</v>
      </c>
      <c r="Q43" s="61">
        <f>'Input|Total'!Q43-'Calc|ACS inputs'!Q43</f>
        <v>118</v>
      </c>
      <c r="R43" s="61">
        <f>'Input|Total'!R43-'Calc|ACS inputs'!R43</f>
        <v>118</v>
      </c>
      <c r="S43" s="61">
        <f>'Input|Total'!S43-'Calc|ACS inputs'!S43</f>
        <v>118</v>
      </c>
      <c r="T43" s="61">
        <f>'Input|Total'!T43-'Calc|ACS inputs'!T43</f>
        <v>118</v>
      </c>
      <c r="V43" s="27" t="s">
        <v>21</v>
      </c>
      <c r="W43" s="155" t="str">
        <f>IF(ROUND(SUM('Input|Total'!J43:T43)-SUM('Calc|ACS inputs'!J43:T43)-SUM('Calc|Negotiated inputs'!J43:T43),7)=0,"Ok","Check")</f>
        <v>Ok</v>
      </c>
    </row>
    <row r="44" spans="1:23" outlineLevel="1">
      <c r="A44" s="155" t="str">
        <f t="shared" si="5"/>
        <v>Ok</v>
      </c>
      <c r="C44" s="43" t="s">
        <v>49</v>
      </c>
      <c r="D44" s="25" t="s">
        <v>13</v>
      </c>
      <c r="E44" s="26" t="s">
        <v>104</v>
      </c>
      <c r="F44" s="26" t="s">
        <v>14</v>
      </c>
      <c r="G44" s="44" t="s">
        <v>47</v>
      </c>
      <c r="H44" s="45">
        <v>0.36749999999999999</v>
      </c>
      <c r="J44" s="61">
        <f>'Input|Total'!J44-'Calc|ACS inputs'!J44</f>
        <v>0</v>
      </c>
      <c r="K44" s="62">
        <f>'Input|Total'!K44-'Calc|ACS inputs'!K44</f>
        <v>0</v>
      </c>
      <c r="L44" s="61">
        <f>'Input|Total'!L44-'Calc|ACS inputs'!L44</f>
        <v>0</v>
      </c>
      <c r="M44" s="61">
        <f>'Input|Total'!M44-'Calc|ACS inputs'!M44</f>
        <v>0</v>
      </c>
      <c r="N44" s="61">
        <f>'Input|Total'!N44-'Calc|ACS inputs'!N44</f>
        <v>0</v>
      </c>
      <c r="O44" s="61">
        <f>'Input|Total'!O44-'Calc|ACS inputs'!O44</f>
        <v>78.255999999999972</v>
      </c>
      <c r="P44" s="62">
        <f>'Input|Total'!P44-'Calc|ACS inputs'!P44</f>
        <v>161.32591359999992</v>
      </c>
      <c r="Q44" s="61">
        <f>'Input|Total'!Q44-'Calc|ACS inputs'!Q44</f>
        <v>238.25562044416029</v>
      </c>
      <c r="R44" s="61">
        <f>'Input|Total'!R44-'Calc|ACS inputs'!R44</f>
        <v>313.09033950976436</v>
      </c>
      <c r="S44" s="61">
        <f>'Input|Total'!S44-'Calc|ACS inputs'!S44</f>
        <v>386.87463862082382</v>
      </c>
      <c r="T44" s="61">
        <f>'Input|Total'!T44-'Calc|ACS inputs'!T44</f>
        <v>459.65244382468336</v>
      </c>
      <c r="V44" s="27" t="s">
        <v>21</v>
      </c>
      <c r="W44" s="155" t="str">
        <f>IF(ROUND(SUM('Input|Total'!J44:T44)-SUM('Calc|ACS inputs'!J44:T44)-SUM('Calc|Negotiated inputs'!J44:T44),7)=0,"Ok","Check")</f>
        <v>Ok</v>
      </c>
    </row>
    <row r="45" spans="1:23" outlineLevel="1">
      <c r="A45" s="155" t="str">
        <f t="shared" si="5"/>
        <v>Ok</v>
      </c>
      <c r="C45" s="43" t="s">
        <v>50</v>
      </c>
      <c r="D45" s="25" t="s">
        <v>13</v>
      </c>
      <c r="E45" s="26" t="s">
        <v>104</v>
      </c>
      <c r="F45" s="26" t="s">
        <v>14</v>
      </c>
      <c r="G45" s="44" t="s">
        <v>47</v>
      </c>
      <c r="H45" s="45">
        <f>29.24/33.9</f>
        <v>0.8625368731563422</v>
      </c>
      <c r="J45" s="61">
        <f>'Input|Total'!J45-'Calc|ACS inputs'!J45</f>
        <v>0</v>
      </c>
      <c r="K45" s="62">
        <f>'Input|Total'!K45-'Calc|ACS inputs'!K45</f>
        <v>0</v>
      </c>
      <c r="L45" s="61">
        <f>'Input|Total'!L45-'Calc|ACS inputs'!L45</f>
        <v>0</v>
      </c>
      <c r="M45" s="61">
        <f>'Input|Total'!M45-'Calc|ACS inputs'!M45</f>
        <v>0</v>
      </c>
      <c r="N45" s="61">
        <f>'Input|Total'!N45-'Calc|ACS inputs'!N45</f>
        <v>3</v>
      </c>
      <c r="O45" s="61">
        <f>'Input|Total'!O45-'Calc|ACS inputs'!O45</f>
        <v>3</v>
      </c>
      <c r="P45" s="62">
        <f>'Input|Total'!P45-'Calc|ACS inputs'!P45</f>
        <v>3</v>
      </c>
      <c r="Q45" s="61">
        <f>'Input|Total'!Q45-'Calc|ACS inputs'!Q45</f>
        <v>3</v>
      </c>
      <c r="R45" s="61">
        <f>'Input|Total'!R45-'Calc|ACS inputs'!R45</f>
        <v>3</v>
      </c>
      <c r="S45" s="61">
        <f>'Input|Total'!S45-'Calc|ACS inputs'!S45</f>
        <v>3</v>
      </c>
      <c r="T45" s="61">
        <f>'Input|Total'!T45-'Calc|ACS inputs'!T45</f>
        <v>3</v>
      </c>
      <c r="V45" s="27" t="s">
        <v>23</v>
      </c>
      <c r="W45" s="155" t="str">
        <f>IF(ROUND(SUM('Input|Total'!J45:T45)-SUM('Calc|ACS inputs'!J45:T45)-SUM('Calc|Negotiated inputs'!J45:T45),7)=0,"Ok","Check")</f>
        <v>Ok</v>
      </c>
    </row>
    <row r="46" spans="1:23" outlineLevel="1">
      <c r="A46" s="155" t="str">
        <f t="shared" si="5"/>
        <v>Ok</v>
      </c>
      <c r="C46" s="43" t="s">
        <v>51</v>
      </c>
      <c r="D46" s="25" t="s">
        <v>13</v>
      </c>
      <c r="E46" s="26" t="s">
        <v>104</v>
      </c>
      <c r="F46" s="26" t="s">
        <v>14</v>
      </c>
      <c r="G46" s="44" t="s">
        <v>47</v>
      </c>
      <c r="H46" s="45">
        <f>29.28/30.1</f>
        <v>0.97275747508305643</v>
      </c>
      <c r="J46" s="61">
        <f>'Input|Total'!J46-'Calc|ACS inputs'!J46</f>
        <v>0</v>
      </c>
      <c r="K46" s="62">
        <f>'Input|Total'!K46-'Calc|ACS inputs'!K46</f>
        <v>0</v>
      </c>
      <c r="L46" s="61">
        <f>'Input|Total'!L46-'Calc|ACS inputs'!L46</f>
        <v>0</v>
      </c>
      <c r="M46" s="61">
        <f>'Input|Total'!M46-'Calc|ACS inputs'!M46</f>
        <v>36</v>
      </c>
      <c r="N46" s="61">
        <f>'Input|Total'!N46-'Calc|ACS inputs'!N46</f>
        <v>24</v>
      </c>
      <c r="O46" s="61">
        <f>'Input|Total'!O46-'Calc|ACS inputs'!O46</f>
        <v>24</v>
      </c>
      <c r="P46" s="62">
        <f>'Input|Total'!P46-'Calc|ACS inputs'!P46</f>
        <v>24</v>
      </c>
      <c r="Q46" s="61">
        <f>'Input|Total'!Q46-'Calc|ACS inputs'!Q46</f>
        <v>24</v>
      </c>
      <c r="R46" s="61">
        <f>'Input|Total'!R46-'Calc|ACS inputs'!R46</f>
        <v>24</v>
      </c>
      <c r="S46" s="61">
        <f>'Input|Total'!S46-'Calc|ACS inputs'!S46</f>
        <v>24</v>
      </c>
      <c r="T46" s="61">
        <f>'Input|Total'!T46-'Calc|ACS inputs'!T46</f>
        <v>24</v>
      </c>
      <c r="V46" s="27" t="s">
        <v>21</v>
      </c>
      <c r="W46" s="155" t="str">
        <f>IF(ROUND(SUM('Input|Total'!J46:T46)-SUM('Calc|ACS inputs'!J46:T46)-SUM('Calc|Negotiated inputs'!J46:T46),7)=0,"Ok","Check")</f>
        <v>Ok</v>
      </c>
    </row>
    <row r="47" spans="1:23" outlineLevel="1">
      <c r="A47" s="155" t="str">
        <f t="shared" si="5"/>
        <v>Ok</v>
      </c>
      <c r="C47" s="43" t="s">
        <v>44</v>
      </c>
      <c r="D47" s="25" t="s">
        <v>13</v>
      </c>
      <c r="E47" s="26" t="s">
        <v>104</v>
      </c>
      <c r="F47" s="26" t="s">
        <v>14</v>
      </c>
      <c r="G47" s="44" t="s">
        <v>47</v>
      </c>
      <c r="H47" s="45">
        <v>1</v>
      </c>
      <c r="J47" s="61">
        <f>'Input|Total'!J47-'Calc|ACS inputs'!J47</f>
        <v>0</v>
      </c>
      <c r="K47" s="62">
        <f>'Input|Total'!K47-'Calc|ACS inputs'!K47</f>
        <v>0</v>
      </c>
      <c r="L47" s="61">
        <f>'Input|Total'!L47-'Calc|ACS inputs'!L47</f>
        <v>0</v>
      </c>
      <c r="M47" s="61">
        <f>'Input|Total'!M47-'Calc|ACS inputs'!M47</f>
        <v>0</v>
      </c>
      <c r="N47" s="61">
        <f>'Input|Total'!N47-'Calc|ACS inputs'!N47</f>
        <v>0</v>
      </c>
      <c r="O47" s="61">
        <f>'Input|Total'!O47-'Calc|ACS inputs'!O47</f>
        <v>0</v>
      </c>
      <c r="P47" s="62">
        <f>'Input|Total'!P47-'Calc|ACS inputs'!P47</f>
        <v>0</v>
      </c>
      <c r="Q47" s="61">
        <f>'Input|Total'!Q47-'Calc|ACS inputs'!Q47</f>
        <v>0</v>
      </c>
      <c r="R47" s="61">
        <f>'Input|Total'!R47-'Calc|ACS inputs'!R47</f>
        <v>0</v>
      </c>
      <c r="S47" s="61">
        <f>'Input|Total'!S47-'Calc|ACS inputs'!S47</f>
        <v>0</v>
      </c>
      <c r="T47" s="61">
        <f>'Input|Total'!T47-'Calc|ACS inputs'!T47</f>
        <v>0</v>
      </c>
      <c r="V47" s="27" t="s">
        <v>21</v>
      </c>
      <c r="W47" s="155" t="str">
        <f>IF(ROUND(SUM('Input|Total'!J47:T47)-SUM('Calc|ACS inputs'!J47:T47)-SUM('Calc|Negotiated inputs'!J47:T47),7)=0,"Ok","Check")</f>
        <v>Ok</v>
      </c>
    </row>
    <row r="48" spans="1:23" s="33" customFormat="1" outlineLevel="1">
      <c r="C48" s="34"/>
      <c r="D48" s="35"/>
      <c r="E48" s="36"/>
      <c r="F48" s="36"/>
      <c r="G48" s="50"/>
      <c r="H48" s="51"/>
      <c r="I48" s="36"/>
      <c r="P48" s="37"/>
    </row>
    <row r="49" spans="2:23" outlineLevel="1">
      <c r="C49" s="38" t="str">
        <f>"Total "&amp;C40</f>
        <v>Total Energy Efficient Lights</v>
      </c>
      <c r="D49" s="39" t="s">
        <v>15</v>
      </c>
      <c r="E49" s="40" t="s">
        <v>104</v>
      </c>
      <c r="F49" s="40" t="s">
        <v>14</v>
      </c>
      <c r="J49" s="54">
        <f>SUM(J42:J47)</f>
        <v>100</v>
      </c>
      <c r="K49" s="55">
        <f t="shared" ref="K49:T49" si="6">SUM(K42:K47)</f>
        <v>207</v>
      </c>
      <c r="L49" s="54">
        <f t="shared" si="6"/>
        <v>417</v>
      </c>
      <c r="M49" s="54">
        <f t="shared" si="6"/>
        <v>588</v>
      </c>
      <c r="N49" s="54">
        <f t="shared" si="6"/>
        <v>4587</v>
      </c>
      <c r="O49" s="54">
        <f t="shared" si="6"/>
        <v>12478.388592592592</v>
      </c>
      <c r="P49" s="55">
        <f t="shared" si="6"/>
        <v>12738.405913600001</v>
      </c>
      <c r="Q49" s="54">
        <f t="shared" si="6"/>
        <v>12984.875620444163</v>
      </c>
      <c r="R49" s="54">
        <f t="shared" si="6"/>
        <v>13229.250339509768</v>
      </c>
      <c r="S49" s="54">
        <f t="shared" si="6"/>
        <v>13472.574638620828</v>
      </c>
      <c r="T49" s="54">
        <f t="shared" si="6"/>
        <v>13714.892443824689</v>
      </c>
      <c r="W49" s="155" t="str">
        <f>IF(ROUND(SUM('Input|Total'!J49:T49)-SUM('Calc|ACS inputs'!J49:T49)-SUM('Calc|Negotiated inputs'!J49:T49),7)=0,"Ok","Check")</f>
        <v>Ok</v>
      </c>
    </row>
    <row r="50" spans="2:23" outlineLevel="1"/>
    <row r="51" spans="2:23" outlineLevel="1">
      <c r="C51" s="38" t="s">
        <v>52</v>
      </c>
      <c r="D51" s="39" t="s">
        <v>15</v>
      </c>
      <c r="E51" s="40" t="s">
        <v>104</v>
      </c>
      <c r="F51" s="40" t="s">
        <v>14</v>
      </c>
      <c r="J51" s="54">
        <f t="shared" ref="J51:T51" si="7">J38+J49</f>
        <v>22375</v>
      </c>
      <c r="K51" s="55">
        <f t="shared" si="7"/>
        <v>21678.6</v>
      </c>
      <c r="L51" s="54">
        <f t="shared" si="7"/>
        <v>21070.85</v>
      </c>
      <c r="M51" s="54">
        <f t="shared" si="7"/>
        <v>23488</v>
      </c>
      <c r="N51" s="54">
        <f t="shared" si="7"/>
        <v>23929</v>
      </c>
      <c r="O51" s="54">
        <f t="shared" si="7"/>
        <v>24587</v>
      </c>
      <c r="P51" s="55">
        <f t="shared" si="7"/>
        <v>24826</v>
      </c>
      <c r="Q51" s="54">
        <f t="shared" si="7"/>
        <v>25067</v>
      </c>
      <c r="R51" s="54">
        <f t="shared" si="7"/>
        <v>25305</v>
      </c>
      <c r="S51" s="54">
        <f t="shared" si="7"/>
        <v>25544</v>
      </c>
      <c r="T51" s="54">
        <f t="shared" si="7"/>
        <v>25782</v>
      </c>
      <c r="W51" s="155" t="str">
        <f>IF(ROUND(SUM('Input|Total'!J51:T51)-SUM('Calc|ACS inputs'!J51:T51)-SUM('Calc|Negotiated inputs'!J51:T51),7)=0,"Ok","Check")</f>
        <v>Ok</v>
      </c>
    </row>
    <row r="53" spans="2:23" s="22" customFormat="1" ht="12">
      <c r="B53" s="19" t="s">
        <v>53</v>
      </c>
      <c r="C53" s="20"/>
      <c r="D53" s="21"/>
      <c r="E53" s="21"/>
      <c r="F53" s="21"/>
      <c r="G53" s="21"/>
      <c r="H53" s="21"/>
      <c r="I53" s="21"/>
      <c r="J53" s="21"/>
      <c r="K53" s="21"/>
      <c r="L53" s="21"/>
      <c r="P53" s="20"/>
      <c r="Q53" s="20"/>
      <c r="R53" s="20"/>
      <c r="S53" s="20"/>
      <c r="T53" s="20"/>
    </row>
    <row r="54" spans="2:23" ht="11.25" customHeight="1">
      <c r="C54" s="24"/>
      <c r="D54" s="25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2:23" ht="33.75">
      <c r="C55" s="28" t="s">
        <v>54</v>
      </c>
      <c r="D55" s="29" t="s">
        <v>8</v>
      </c>
      <c r="E55" s="29" t="s">
        <v>9</v>
      </c>
      <c r="F55" s="29" t="s">
        <v>10</v>
      </c>
      <c r="J55" s="57" t="s">
        <v>55</v>
      </c>
      <c r="K55" s="57" t="s">
        <v>56</v>
      </c>
    </row>
    <row r="56" spans="2:23">
      <c r="K56" s="58"/>
      <c r="L56" s="58"/>
      <c r="M56" s="58"/>
      <c r="N56" s="58"/>
      <c r="O56" s="58"/>
      <c r="P56" s="26"/>
      <c r="Q56" s="26"/>
      <c r="R56" s="26"/>
      <c r="S56" s="26"/>
      <c r="T56" s="26"/>
    </row>
    <row r="57" spans="2:23">
      <c r="C57" s="24" t="s">
        <v>57</v>
      </c>
      <c r="D57" s="23"/>
      <c r="E57" s="23"/>
      <c r="F57" s="23"/>
      <c r="K57" s="58"/>
      <c r="L57" s="58"/>
      <c r="M57" s="58"/>
      <c r="N57" s="58"/>
      <c r="O57" s="58"/>
      <c r="P57" s="26"/>
      <c r="Q57" s="26"/>
      <c r="R57" s="26"/>
      <c r="S57" s="26"/>
      <c r="T57" s="26"/>
    </row>
    <row r="58" spans="2:23">
      <c r="C58" s="59" t="s">
        <v>58</v>
      </c>
      <c r="D58" s="26" t="s">
        <v>59</v>
      </c>
      <c r="E58" s="26" t="s">
        <v>122</v>
      </c>
      <c r="F58" s="26" t="s">
        <v>60</v>
      </c>
      <c r="J58" s="102">
        <f>'Input|Total'!J58</f>
        <v>218.50943933883099</v>
      </c>
      <c r="K58" s="102">
        <f>'Input|Total'!K58</f>
        <v>27.313679917353873</v>
      </c>
      <c r="L58" s="58"/>
      <c r="M58" s="58"/>
      <c r="N58" s="58"/>
      <c r="O58" s="58"/>
      <c r="P58" s="26"/>
      <c r="Q58" s="26"/>
      <c r="R58" s="26"/>
      <c r="S58" s="26"/>
      <c r="T58" s="26"/>
    </row>
    <row r="59" spans="2:23">
      <c r="C59" s="59" t="s">
        <v>61</v>
      </c>
      <c r="D59" s="26" t="s">
        <v>59</v>
      </c>
      <c r="E59" s="26" t="s">
        <v>122</v>
      </c>
      <c r="F59" s="26" t="s">
        <v>60</v>
      </c>
      <c r="J59" s="102">
        <f>'Input|Total'!J59</f>
        <v>256.39381521130622</v>
      </c>
      <c r="K59" s="102">
        <f>'Input|Total'!K59</f>
        <v>32.049226901413277</v>
      </c>
      <c r="L59" s="58"/>
      <c r="M59" s="58"/>
      <c r="N59" s="58"/>
      <c r="O59" s="58"/>
      <c r="P59" s="26"/>
      <c r="Q59" s="26"/>
      <c r="R59" s="26"/>
      <c r="S59" s="26"/>
      <c r="T59" s="26"/>
    </row>
    <row r="60" spans="2:23">
      <c r="C60" s="59" t="s">
        <v>62</v>
      </c>
      <c r="D60" s="26" t="s">
        <v>59</v>
      </c>
      <c r="E60" s="26" t="s">
        <v>122</v>
      </c>
      <c r="F60" s="26" t="s">
        <v>60</v>
      </c>
      <c r="J60" s="102">
        <f>'Input|Total'!J60</f>
        <v>272.17540619463324</v>
      </c>
      <c r="K60" s="102">
        <f>'Input|Total'!K60</f>
        <v>34.021925774329155</v>
      </c>
      <c r="L60" s="58"/>
      <c r="M60" s="58"/>
      <c r="N60" s="58"/>
      <c r="O60" s="58"/>
      <c r="P60" s="26"/>
      <c r="Q60" s="26"/>
      <c r="R60" s="26"/>
      <c r="S60" s="26"/>
      <c r="T60" s="26"/>
    </row>
    <row r="61" spans="2:23">
      <c r="C61" s="59" t="s">
        <v>63</v>
      </c>
      <c r="D61" s="26" t="s">
        <v>59</v>
      </c>
      <c r="E61" s="26" t="s">
        <v>122</v>
      </c>
      <c r="F61" s="26" t="s">
        <v>60</v>
      </c>
      <c r="J61" s="102">
        <f>'Input|Total'!J61</f>
        <v>143.44360460907805</v>
      </c>
      <c r="K61" s="102">
        <f>'Input|Total'!K61</f>
        <v>12.880650209794764</v>
      </c>
      <c r="L61" s="58"/>
      <c r="M61" s="58"/>
      <c r="N61" s="58"/>
      <c r="O61" s="58"/>
      <c r="P61" s="26"/>
      <c r="Q61" s="26"/>
      <c r="R61" s="26"/>
      <c r="S61" s="26"/>
      <c r="T61" s="26"/>
    </row>
    <row r="62" spans="2:23">
      <c r="C62" s="59" t="s">
        <v>64</v>
      </c>
      <c r="D62" s="26" t="s">
        <v>59</v>
      </c>
      <c r="E62" s="26" t="s">
        <v>122</v>
      </c>
      <c r="F62" s="26" t="s">
        <v>60</v>
      </c>
      <c r="J62" s="102">
        <f>'Input|Total'!J62</f>
        <v>77.605445448817051</v>
      </c>
      <c r="K62" s="102">
        <f>'Input|Total'!K62</f>
        <v>6.9686522443835726</v>
      </c>
      <c r="L62" s="58"/>
      <c r="M62" s="58"/>
      <c r="N62" s="58"/>
      <c r="O62" s="58"/>
      <c r="P62" s="26"/>
      <c r="Q62" s="26"/>
      <c r="R62" s="26"/>
      <c r="S62" s="26"/>
      <c r="T62" s="26"/>
    </row>
    <row r="63" spans="2:23">
      <c r="J63" s="58"/>
      <c r="K63" s="58"/>
      <c r="L63" s="58"/>
      <c r="M63" s="58"/>
      <c r="N63" s="58"/>
      <c r="O63" s="58"/>
      <c r="P63" s="26"/>
      <c r="Q63" s="26"/>
      <c r="R63" s="26"/>
      <c r="S63" s="26"/>
      <c r="T63" s="26"/>
    </row>
    <row r="64" spans="2:23" ht="33.75">
      <c r="C64" s="24" t="s">
        <v>65</v>
      </c>
      <c r="J64" s="57" t="s">
        <v>66</v>
      </c>
      <c r="K64" s="57" t="s">
        <v>56</v>
      </c>
      <c r="L64" s="57" t="s">
        <v>67</v>
      </c>
      <c r="O64" s="58"/>
      <c r="P64" s="26"/>
      <c r="Q64" s="26"/>
      <c r="R64" s="26"/>
      <c r="S64" s="26"/>
      <c r="T64" s="26"/>
    </row>
    <row r="65" spans="1:23">
      <c r="A65" s="155" t="str">
        <f t="shared" ref="A65:A67" si="8">W65</f>
        <v>Ok</v>
      </c>
      <c r="C65" s="59" t="s">
        <v>68</v>
      </c>
      <c r="D65" s="26" t="s">
        <v>59</v>
      </c>
      <c r="E65" s="26" t="s">
        <v>122</v>
      </c>
      <c r="F65" s="26" t="s">
        <v>60</v>
      </c>
      <c r="J65" s="105">
        <f>'Input|Total'!J65-'Calc|ACS inputs'!J65</f>
        <v>223023.33020405335</v>
      </c>
      <c r="K65" s="105">
        <f>'Input|Total'!K65-'Calc|ACS inputs'!K65</f>
        <v>282662.41152018798</v>
      </c>
      <c r="L65" s="105">
        <f>'Input|Total'!L65-'Calc|ACS inputs'!L65</f>
        <v>7844.7411574507114</v>
      </c>
      <c r="O65" s="58"/>
      <c r="P65" s="26"/>
      <c r="Q65" s="26"/>
      <c r="R65" s="26"/>
      <c r="S65" s="26"/>
      <c r="T65" s="26"/>
      <c r="W65" s="155" t="str">
        <f>IF(ROUND(SUM('Input|Total'!J65:K65)-SUM('Calc|ACS inputs'!J65:K65)-SUM('Calc|Negotiated inputs'!J65:K65),7)=0,"Ok","Check")</f>
        <v>Ok</v>
      </c>
    </row>
    <row r="66" spans="1:23">
      <c r="A66" s="155" t="str">
        <f t="shared" si="8"/>
        <v>Ok</v>
      </c>
      <c r="C66" s="59" t="s">
        <v>12</v>
      </c>
      <c r="D66" s="26" t="s">
        <v>59</v>
      </c>
      <c r="E66" s="26" t="s">
        <v>122</v>
      </c>
      <c r="F66" s="26" t="s">
        <v>60</v>
      </c>
      <c r="J66" s="61">
        <f>'Input|Total'!J66-'Calc|ACS inputs'!J66</f>
        <v>640261.51013130601</v>
      </c>
      <c r="K66" s="61">
        <f>'Input|Total'!K66-'Calc|ACS inputs'!K66</f>
        <v>796209.35388705018</v>
      </c>
      <c r="L66" s="61">
        <f>'Input|Total'!L66-'Calc|ACS inputs'!L66</f>
        <v>39822.706756058586</v>
      </c>
      <c r="O66" s="58"/>
      <c r="P66" s="26"/>
      <c r="Q66" s="26"/>
      <c r="R66" s="26"/>
      <c r="S66" s="26"/>
      <c r="T66" s="26"/>
      <c r="W66" s="155" t="str">
        <f>IF(ROUND(SUM('Input|Total'!J66:K66)-SUM('Calc|ACS inputs'!J66:K66)-SUM('Calc|Negotiated inputs'!J66:K66),7)=0,"Ok","Check")</f>
        <v>Ok</v>
      </c>
    </row>
    <row r="67" spans="1:23">
      <c r="A67" s="155" t="str">
        <f t="shared" si="8"/>
        <v>Ok</v>
      </c>
      <c r="C67" s="59" t="s">
        <v>69</v>
      </c>
      <c r="D67" s="26" t="s">
        <v>59</v>
      </c>
      <c r="E67" s="26" t="s">
        <v>122</v>
      </c>
      <c r="F67" s="26" t="s">
        <v>60</v>
      </c>
      <c r="J67" s="61">
        <f>'Input|Total'!J67-'Calc|ACS inputs'!J67</f>
        <v>0</v>
      </c>
      <c r="K67" s="61">
        <f>'Input|Total'!K67-'Calc|ACS inputs'!K67</f>
        <v>0</v>
      </c>
      <c r="L67" s="61">
        <f>'Input|Total'!L67-'Calc|ACS inputs'!L67</f>
        <v>0</v>
      </c>
      <c r="O67" s="58"/>
      <c r="P67" s="26"/>
      <c r="Q67" s="26"/>
      <c r="R67" s="26"/>
      <c r="S67" s="26"/>
      <c r="T67" s="26"/>
      <c r="W67" s="155" t="str">
        <f>IF(ROUND(SUM('Input|Total'!J67:K67)-SUM('Calc|ACS inputs'!J67:K67)-SUM('Calc|Negotiated inputs'!J67:K67),7)=0,"Ok","Check")</f>
        <v>Ok</v>
      </c>
    </row>
    <row r="68" spans="1:23" ht="11.25" customHeight="1">
      <c r="D68" s="23"/>
      <c r="E68" s="23"/>
      <c r="F68" s="23"/>
      <c r="G68" s="23"/>
      <c r="H68" s="23"/>
      <c r="I68" s="23"/>
      <c r="J68" s="23"/>
    </row>
    <row r="69" spans="1:23" ht="11.25" customHeight="1">
      <c r="D69" s="23"/>
      <c r="E69" s="23"/>
      <c r="F69" s="23"/>
      <c r="G69" s="23"/>
      <c r="H69" s="23"/>
      <c r="I69" s="23"/>
      <c r="J69" s="23"/>
    </row>
    <row r="70" spans="1:23">
      <c r="C70" s="28" t="s">
        <v>70</v>
      </c>
      <c r="D70" s="29" t="s">
        <v>8</v>
      </c>
      <c r="E70" s="29" t="s">
        <v>9</v>
      </c>
      <c r="F70" s="29" t="s">
        <v>10</v>
      </c>
      <c r="J70" s="30" t="s">
        <v>71</v>
      </c>
      <c r="K70" s="57" t="s">
        <v>72</v>
      </c>
    </row>
    <row r="71" spans="1:23" ht="11.25" customHeight="1">
      <c r="C71" s="24"/>
      <c r="J71" s="23"/>
    </row>
    <row r="72" spans="1:23" ht="11.25" customHeight="1">
      <c r="C72" s="24" t="s">
        <v>70</v>
      </c>
      <c r="D72" s="25" t="s">
        <v>13</v>
      </c>
      <c r="E72" s="26" t="s">
        <v>247</v>
      </c>
      <c r="F72" s="26" t="s">
        <v>14</v>
      </c>
      <c r="J72" s="46">
        <v>20</v>
      </c>
      <c r="K72" s="46">
        <v>35</v>
      </c>
      <c r="L72" s="26"/>
      <c r="M72" s="26"/>
      <c r="N72" s="26"/>
      <c r="O72" s="26"/>
      <c r="P72" s="26"/>
      <c r="Q72" s="26"/>
      <c r="R72" s="26"/>
      <c r="S72" s="26"/>
      <c r="T72" s="26"/>
    </row>
    <row r="73" spans="1:23" ht="11.25" customHeight="1">
      <c r="D73" s="23"/>
      <c r="E73" s="23"/>
      <c r="F73" s="23"/>
      <c r="G73" s="23"/>
      <c r="H73" s="23"/>
      <c r="I73" s="23"/>
      <c r="J73" s="23"/>
    </row>
    <row r="74" spans="1:23" ht="11.25" customHeight="1">
      <c r="C74" s="24" t="s">
        <v>73</v>
      </c>
      <c r="D74" s="25" t="s">
        <v>74</v>
      </c>
      <c r="E74" s="26" t="s">
        <v>247</v>
      </c>
      <c r="F74" s="26" t="s">
        <v>14</v>
      </c>
      <c r="J74" s="46">
        <v>4</v>
      </c>
    </row>
    <row r="75" spans="1:23" s="33" customFormat="1" ht="11.25" customHeight="1">
      <c r="C75" s="34"/>
      <c r="D75" s="35"/>
      <c r="E75" s="36"/>
      <c r="F75" s="36"/>
      <c r="G75" s="36"/>
      <c r="H75" s="36"/>
      <c r="I75" s="36"/>
      <c r="J75" s="61"/>
    </row>
    <row r="76" spans="1:23" s="63" customFormat="1" ht="12">
      <c r="B76" s="64" t="s">
        <v>76</v>
      </c>
      <c r="C76" s="65"/>
      <c r="D76" s="66"/>
      <c r="E76" s="67"/>
      <c r="F76" s="67"/>
      <c r="G76" s="66"/>
      <c r="H76" s="67"/>
      <c r="I76" s="67"/>
      <c r="O76" s="68"/>
      <c r="P76" s="68"/>
      <c r="Q76" s="68"/>
      <c r="R76" s="68"/>
      <c r="S76" s="68"/>
    </row>
    <row r="77" spans="1:23" s="69" customFormat="1">
      <c r="D77" s="70"/>
      <c r="E77" s="70"/>
      <c r="F77" s="70"/>
      <c r="G77" s="70"/>
      <c r="H77" s="70"/>
      <c r="I77" s="70"/>
      <c r="J77" s="70"/>
    </row>
    <row r="78" spans="1:23" s="71" customFormat="1" ht="12">
      <c r="B78" s="72" t="s">
        <v>77</v>
      </c>
      <c r="C78" s="73"/>
      <c r="D78" s="74"/>
      <c r="E78" s="74"/>
      <c r="F78" s="74"/>
      <c r="G78" s="74"/>
      <c r="H78" s="74"/>
      <c r="I78" s="74"/>
      <c r="J78" s="74"/>
      <c r="K78" s="74"/>
      <c r="L78" s="74"/>
      <c r="P78" s="73"/>
      <c r="Q78" s="73"/>
      <c r="R78" s="73"/>
      <c r="S78" s="73"/>
      <c r="T78" s="73"/>
    </row>
    <row r="79" spans="1:23" s="69" customFormat="1" ht="11.25" customHeight="1">
      <c r="D79" s="75"/>
      <c r="E79" s="75"/>
      <c r="F79" s="75"/>
    </row>
    <row r="80" spans="1:23" s="76" customFormat="1" ht="12">
      <c r="B80" s="77" t="s">
        <v>78</v>
      </c>
      <c r="C80" s="78"/>
      <c r="D80" s="79"/>
      <c r="E80" s="79"/>
      <c r="F80" s="79"/>
      <c r="G80" s="79"/>
      <c r="H80" s="79"/>
      <c r="I80" s="79"/>
      <c r="J80" s="79"/>
      <c r="K80" s="79"/>
      <c r="L80" s="79"/>
      <c r="P80" s="78"/>
      <c r="Q80" s="78"/>
      <c r="R80" s="78"/>
      <c r="S80" s="78"/>
      <c r="T80" s="78"/>
    </row>
    <row r="81" spans="1:62" s="69" customFormat="1" ht="11.25" customHeight="1" outlineLevel="1">
      <c r="D81" s="75"/>
      <c r="E81" s="75"/>
      <c r="F81" s="75"/>
    </row>
    <row r="82" spans="1:62" s="69" customFormat="1" ht="11.25" customHeight="1" outlineLevel="1">
      <c r="C82" s="80" t="s">
        <v>79</v>
      </c>
      <c r="D82" s="81" t="s">
        <v>8</v>
      </c>
      <c r="E82" s="81" t="s">
        <v>9</v>
      </c>
      <c r="F82" s="81" t="s">
        <v>10</v>
      </c>
      <c r="G82" s="70"/>
      <c r="H82" s="70"/>
      <c r="I82" s="70"/>
      <c r="J82" s="82" t="str">
        <f t="shared" ref="J82:S82" si="9">"CY"&amp;RIGHT(J$4-5,2)</f>
        <v>CY05</v>
      </c>
      <c r="K82" s="82" t="str">
        <f t="shared" si="9"/>
        <v>CY06</v>
      </c>
      <c r="L82" s="82" t="str">
        <f t="shared" si="9"/>
        <v>CY07</v>
      </c>
      <c r="M82" s="82" t="str">
        <f t="shared" si="9"/>
        <v>CY08</v>
      </c>
      <c r="N82" s="82" t="str">
        <f t="shared" si="9"/>
        <v>CY09</v>
      </c>
      <c r="O82" s="82" t="str">
        <f t="shared" si="9"/>
        <v>CY10</v>
      </c>
      <c r="P82" s="83" t="str">
        <f t="shared" si="9"/>
        <v>CY11</v>
      </c>
      <c r="Q82" s="82" t="str">
        <f t="shared" si="9"/>
        <v>CY12</v>
      </c>
      <c r="R82" s="82" t="str">
        <f t="shared" si="9"/>
        <v>CY13</v>
      </c>
      <c r="S82" s="82" t="str">
        <f t="shared" si="9"/>
        <v>CY14</v>
      </c>
      <c r="T82" s="70"/>
      <c r="U82" s="70"/>
      <c r="V82" s="70"/>
      <c r="W82" s="30" t="s">
        <v>155</v>
      </c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T82" s="70"/>
      <c r="AU82" s="70"/>
      <c r="AV82" s="70"/>
      <c r="AW82" s="70"/>
      <c r="AX82" s="70"/>
      <c r="AY82" s="70"/>
      <c r="AZ82" s="70"/>
      <c r="BA82" s="70"/>
      <c r="BC82" s="70"/>
      <c r="BD82" s="70"/>
      <c r="BE82" s="70"/>
      <c r="BF82" s="70"/>
      <c r="BG82" s="70"/>
      <c r="BH82" s="70"/>
      <c r="BI82" s="70"/>
      <c r="BJ82" s="70"/>
    </row>
    <row r="83" spans="1:62" s="69" customFormat="1" ht="11.25" customHeight="1" outlineLevel="1">
      <c r="D83" s="75"/>
      <c r="E83" s="75"/>
      <c r="F83" s="75"/>
      <c r="P83" s="84"/>
    </row>
    <row r="84" spans="1:62" s="69" customFormat="1" ht="11.25" customHeight="1" outlineLevel="1">
      <c r="A84" s="155" t="str">
        <f>W84</f>
        <v>Ok</v>
      </c>
      <c r="C84" s="85" t="s">
        <v>80</v>
      </c>
      <c r="D84" s="86" t="s">
        <v>13</v>
      </c>
      <c r="E84" s="70" t="s">
        <v>122</v>
      </c>
      <c r="F84" s="87" t="s">
        <v>81</v>
      </c>
      <c r="G84" s="70"/>
      <c r="H84" s="70"/>
      <c r="I84" s="70"/>
      <c r="J84" s="61">
        <f>'Input|Total'!J84-'Calc|ACS inputs'!J84</f>
        <v>89606.802078165187</v>
      </c>
      <c r="K84" s="61">
        <f>'Input|Total'!K84-'Calc|ACS inputs'!K84</f>
        <v>106511.81719516164</v>
      </c>
      <c r="L84" s="61">
        <f>'Input|Total'!L84-'Calc|ACS inputs'!L84</f>
        <v>20768.412185700101</v>
      </c>
      <c r="M84" s="61">
        <f>'Input|Total'!M84-'Calc|ACS inputs'!M84</f>
        <v>23936.997814955284</v>
      </c>
      <c r="N84" s="61">
        <f>'Input|Total'!N84-'Calc|ACS inputs'!N84</f>
        <v>67483.822473585358</v>
      </c>
      <c r="O84" s="61">
        <f>'Input|Total'!O84-'Calc|ACS inputs'!O84</f>
        <v>113730.69188604134</v>
      </c>
      <c r="P84" s="62">
        <f>'Input|Total'!P84-'Calc|ACS inputs'!P84</f>
        <v>197675.93112970228</v>
      </c>
      <c r="Q84" s="61">
        <f>'Input|Total'!Q84-'Calc|ACS inputs'!Q84</f>
        <v>309.85818643139362</v>
      </c>
      <c r="R84" s="61">
        <f>'Input|Total'!R84-'Calc|ACS inputs'!R84</f>
        <v>381608.17714499403</v>
      </c>
      <c r="S84" s="61">
        <f>'Input|Total'!S84-'Calc|ACS inputs'!S84</f>
        <v>598452.22702013317</v>
      </c>
      <c r="W84" s="155" t="str">
        <f>IF(ROUND(SUM('Input|Total'!J84:S84)-SUM('Calc|ACS inputs'!J84:S84)-SUM('Calc|Negotiated inputs'!J84:S84),7)=0,"Ok","Check")</f>
        <v>Ok</v>
      </c>
    </row>
    <row r="85" spans="1:62" s="69" customFormat="1" ht="11.25" customHeight="1" outlineLevel="1">
      <c r="A85" s="155" t="str">
        <f>W85</f>
        <v>Ok</v>
      </c>
      <c r="C85" s="85" t="s">
        <v>82</v>
      </c>
      <c r="D85" s="86" t="s">
        <v>13</v>
      </c>
      <c r="E85" s="70" t="s">
        <v>122</v>
      </c>
      <c r="F85" s="87" t="s">
        <v>81</v>
      </c>
      <c r="H85" s="70"/>
      <c r="J85" s="61">
        <f>'Input|Total'!J85-'Calc|ACS inputs'!J85</f>
        <v>145013.97214286163</v>
      </c>
      <c r="K85" s="61">
        <f>'Input|Total'!K85-'Calc|ACS inputs'!K85</f>
        <v>137788.15319342184</v>
      </c>
      <c r="L85" s="61">
        <f>'Input|Total'!L85-'Calc|ACS inputs'!L85</f>
        <v>106244.34193122806</v>
      </c>
      <c r="M85" s="61">
        <f>'Input|Total'!M85-'Calc|ACS inputs'!M85</f>
        <v>309522.39259775891</v>
      </c>
      <c r="N85" s="61">
        <f>'Input|Total'!N85-'Calc|ACS inputs'!N85</f>
        <v>195770.55051180266</v>
      </c>
      <c r="O85" s="61">
        <f>'Input|Total'!O85-'Calc|ACS inputs'!O85</f>
        <v>53902.42634719245</v>
      </c>
      <c r="P85" s="62">
        <f>'Input|Total'!P85-'Calc|ACS inputs'!P85</f>
        <v>139004.58519180422</v>
      </c>
      <c r="Q85" s="61">
        <f>'Input|Total'!Q85-'Calc|ACS inputs'!Q85</f>
        <v>67998.704328040389</v>
      </c>
      <c r="R85" s="61">
        <f>'Input|Total'!R85-'Calc|ACS inputs'!R85</f>
        <v>153107.67045266012</v>
      </c>
      <c r="S85" s="61">
        <f>'Input|Total'!S85-'Calc|ACS inputs'!S85</f>
        <v>153828.23532048252</v>
      </c>
      <c r="W85" s="155" t="str">
        <f>IF(ROUND(SUM('Input|Total'!J85:S85)-SUM('Calc|ACS inputs'!J85:S85)-SUM('Calc|Negotiated inputs'!J85:S85),7)=0,"Ok","Check")</f>
        <v>Ok</v>
      </c>
    </row>
    <row r="86" spans="1:62" s="69" customFormat="1" ht="11.25" customHeight="1" outlineLevel="1">
      <c r="A86" s="155" t="str">
        <f>W86</f>
        <v>Ok</v>
      </c>
      <c r="C86" s="85" t="s">
        <v>45</v>
      </c>
      <c r="D86" s="86" t="s">
        <v>13</v>
      </c>
      <c r="E86" s="70" t="s">
        <v>122</v>
      </c>
      <c r="F86" s="87" t="s">
        <v>81</v>
      </c>
      <c r="H86" s="70"/>
      <c r="J86" s="61">
        <f>'Input|Total'!J86-'Calc|ACS inputs'!J86</f>
        <v>0</v>
      </c>
      <c r="K86" s="61">
        <f>'Input|Total'!K86-'Calc|ACS inputs'!K86</f>
        <v>0</v>
      </c>
      <c r="L86" s="61">
        <f>'Input|Total'!L86-'Calc|ACS inputs'!L86</f>
        <v>0</v>
      </c>
      <c r="M86" s="61">
        <f>'Input|Total'!M86-'Calc|ACS inputs'!M86</f>
        <v>0</v>
      </c>
      <c r="N86" s="61">
        <f>'Input|Total'!N86-'Calc|ACS inputs'!N86</f>
        <v>0</v>
      </c>
      <c r="O86" s="61">
        <f>'Input|Total'!O86-'Calc|ACS inputs'!O86</f>
        <v>48562.426957292817</v>
      </c>
      <c r="P86" s="62">
        <f>'Input|Total'!P86-'Calc|ACS inputs'!P86</f>
        <v>13954.382588361281</v>
      </c>
      <c r="Q86" s="61">
        <f>'Input|Total'!Q86-'Calc|ACS inputs'!Q86</f>
        <v>113995.83744193148</v>
      </c>
      <c r="R86" s="61">
        <f>'Input|Total'!R86-'Calc|ACS inputs'!R86</f>
        <v>399.47200996404672</v>
      </c>
      <c r="S86" s="61">
        <f>'Input|Total'!S86-'Calc|ACS inputs'!S86</f>
        <v>1148.0845056709245</v>
      </c>
      <c r="W86" s="155" t="str">
        <f>IF(ROUND(SUM('Input|Total'!J86:S86)-SUM('Calc|ACS inputs'!J86:S86)-SUM('Calc|Negotiated inputs'!J86:S86),7)=0,"Ok","Check")</f>
        <v>Ok</v>
      </c>
    </row>
    <row r="87" spans="1:62" s="69" customFormat="1" ht="11.25" customHeight="1" outlineLevel="1">
      <c r="A87" s="155" t="str">
        <f>W87</f>
        <v>Ok</v>
      </c>
      <c r="C87" s="85" t="s">
        <v>83</v>
      </c>
      <c r="D87" s="86" t="s">
        <v>13</v>
      </c>
      <c r="E87" s="70" t="s">
        <v>122</v>
      </c>
      <c r="F87" s="87" t="s">
        <v>81</v>
      </c>
      <c r="H87" s="70"/>
      <c r="J87" s="46">
        <f>'Input|Total'!J87-'Calc|ACS inputs'!J87</f>
        <v>0</v>
      </c>
      <c r="K87" s="46">
        <f>'Input|Total'!K87-'Calc|ACS inputs'!K87</f>
        <v>0</v>
      </c>
      <c r="L87" s="46">
        <f>'Input|Total'!L87-'Calc|ACS inputs'!L87</f>
        <v>0</v>
      </c>
      <c r="M87" s="46">
        <f>'Input|Total'!M87-'Calc|ACS inputs'!M87</f>
        <v>0</v>
      </c>
      <c r="N87" s="46">
        <f>'Input|Total'!N87-'Calc|ACS inputs'!N87</f>
        <v>0</v>
      </c>
      <c r="O87" s="46">
        <f>'Input|Total'!O87-'Calc|ACS inputs'!O87</f>
        <v>0</v>
      </c>
      <c r="P87" s="46">
        <f>'Input|Total'!P87-'Calc|ACS inputs'!P87</f>
        <v>0</v>
      </c>
      <c r="Q87" s="46">
        <f>'Input|Total'!Q87-'Calc|ACS inputs'!Q87</f>
        <v>0</v>
      </c>
      <c r="R87" s="46">
        <f>'Input|Total'!R87-'Calc|ACS inputs'!R87</f>
        <v>0</v>
      </c>
      <c r="S87" s="46">
        <f>'Input|Total'!S87-'Calc|ACS inputs'!S87</f>
        <v>0</v>
      </c>
      <c r="W87" s="155" t="str">
        <f>IF(ROUND(SUM('Input|Total'!J87:S87)-SUM('Calc|ACS inputs'!J87:S87)-SUM('Calc|Negotiated inputs'!J87:S87),7)=0,"Ok","Check")</f>
        <v>Ok</v>
      </c>
    </row>
    <row r="88" spans="1:62" s="88" customFormat="1" ht="4.5" customHeight="1" outlineLevel="1">
      <c r="C88" s="89"/>
      <c r="D88" s="90"/>
      <c r="E88" s="91"/>
      <c r="F88" s="92"/>
      <c r="H88" s="9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1:62" s="69" customFormat="1" ht="11.25" customHeight="1" outlineLevel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</row>
    <row r="92" spans="1:62" s="71" customFormat="1" ht="12">
      <c r="B92" s="72" t="s">
        <v>86</v>
      </c>
      <c r="C92" s="73"/>
      <c r="D92" s="74"/>
      <c r="E92" s="74"/>
      <c r="F92" s="74"/>
      <c r="G92" s="74"/>
      <c r="H92" s="74"/>
      <c r="I92" s="74"/>
      <c r="J92" s="74"/>
      <c r="K92" s="74"/>
      <c r="L92" s="74"/>
      <c r="P92" s="73"/>
      <c r="Q92" s="73"/>
      <c r="R92" s="73"/>
      <c r="S92" s="73"/>
      <c r="T92" s="73"/>
    </row>
    <row r="94" spans="1:62" s="76" customFormat="1" ht="12">
      <c r="B94" s="77" t="s">
        <v>87</v>
      </c>
      <c r="C94" s="78"/>
      <c r="D94" s="79"/>
      <c r="E94" s="79"/>
      <c r="F94" s="79"/>
      <c r="G94" s="79"/>
      <c r="H94" s="79"/>
      <c r="I94" s="79"/>
      <c r="J94" s="79"/>
      <c r="K94" s="79"/>
      <c r="L94" s="79"/>
      <c r="P94" s="78"/>
      <c r="Q94" s="78"/>
      <c r="R94" s="78"/>
      <c r="S94" s="78"/>
      <c r="T94" s="78"/>
    </row>
    <row r="95" spans="1:62" s="69" customFormat="1" ht="11.25" customHeight="1" outlineLevel="1">
      <c r="C95" s="94"/>
      <c r="D95" s="86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</row>
    <row r="96" spans="1:62" s="69" customFormat="1" ht="11.25" customHeight="1" outlineLevel="1">
      <c r="C96" s="80" t="s">
        <v>88</v>
      </c>
      <c r="D96" s="81" t="s">
        <v>8</v>
      </c>
      <c r="E96" s="81" t="s">
        <v>9</v>
      </c>
      <c r="F96" s="81" t="s">
        <v>10</v>
      </c>
      <c r="G96" s="70"/>
      <c r="H96" s="70"/>
      <c r="I96" s="70"/>
      <c r="J96" s="70"/>
      <c r="K96" s="30" t="str">
        <f>"CY"&amp;RIGHT(K$4,2)</f>
        <v>CY11</v>
      </c>
      <c r="L96" s="30" t="str">
        <f t="shared" ref="L96:T96" si="10">"CY"&amp;RIGHT(L$4,2)</f>
        <v>CY12</v>
      </c>
      <c r="M96" s="30" t="str">
        <f t="shared" si="10"/>
        <v>CY13</v>
      </c>
      <c r="N96" s="30" t="str">
        <f t="shared" si="10"/>
        <v>CY14</v>
      </c>
      <c r="O96" s="30" t="str">
        <f t="shared" si="10"/>
        <v>CY15</v>
      </c>
      <c r="P96" s="31" t="str">
        <f t="shared" si="10"/>
        <v>CY16</v>
      </c>
      <c r="Q96" s="30" t="str">
        <f t="shared" si="10"/>
        <v>CY17</v>
      </c>
      <c r="R96" s="30" t="str">
        <f t="shared" si="10"/>
        <v>CY18</v>
      </c>
      <c r="S96" s="30" t="str">
        <f t="shared" si="10"/>
        <v>CY19</v>
      </c>
      <c r="T96" s="30" t="str">
        <f t="shared" si="10"/>
        <v>CY20</v>
      </c>
      <c r="W96" s="30" t="s">
        <v>155</v>
      </c>
    </row>
    <row r="97" spans="1:23" s="69" customFormat="1" ht="11.25" customHeight="1" outlineLevel="1">
      <c r="C97" s="94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96"/>
      <c r="Q97" s="70"/>
      <c r="R97" s="70"/>
      <c r="S97" s="70"/>
      <c r="T97" s="70"/>
    </row>
    <row r="98" spans="1:23" s="69" customFormat="1" ht="11.25" customHeight="1" outlineLevel="1">
      <c r="C98" s="97" t="s">
        <v>89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96"/>
      <c r="Q98" s="70"/>
      <c r="R98" s="70"/>
      <c r="S98" s="70"/>
      <c r="T98" s="70"/>
    </row>
    <row r="99" spans="1:23" s="69" customFormat="1" ht="11.25" customHeight="1" outlineLevel="1">
      <c r="A99" s="155" t="str">
        <f t="shared" ref="A99:A105" si="11">W99</f>
        <v>Ok</v>
      </c>
      <c r="C99" s="98" t="s">
        <v>90</v>
      </c>
      <c r="D99" s="86" t="s">
        <v>13</v>
      </c>
      <c r="E99" s="70" t="s">
        <v>91</v>
      </c>
      <c r="F99" s="70" t="s">
        <v>14</v>
      </c>
      <c r="G99" s="70"/>
      <c r="H99" s="70"/>
      <c r="I99" s="70"/>
      <c r="J99" s="70"/>
      <c r="K99" s="61">
        <f>'Input|Total'!K99-'Calc|ACS inputs'!K99</f>
        <v>690.66434920629899</v>
      </c>
      <c r="L99" s="61">
        <f>'Input|Total'!L99-'Calc|ACS inputs'!L99</f>
        <v>200.82395899903281</v>
      </c>
      <c r="M99" s="61">
        <f>'Input|Total'!M99-'Calc|ACS inputs'!M99</f>
        <v>279.80199885027105</v>
      </c>
      <c r="N99" s="61">
        <f>'Input|Total'!N99-'Calc|ACS inputs'!N99</f>
        <v>180</v>
      </c>
      <c r="O99" s="61">
        <f>'Input|Total'!O99-'Calc|ACS inputs'!O99</f>
        <v>64</v>
      </c>
      <c r="P99" s="62">
        <f>'Input|Total'!P99-'Calc|ACS inputs'!P99</f>
        <v>63</v>
      </c>
      <c r="Q99" s="61">
        <f>'Input|Total'!Q99-'Calc|ACS inputs'!Q99</f>
        <v>62</v>
      </c>
      <c r="R99" s="61">
        <f>'Input|Total'!R99-'Calc|ACS inputs'!R99</f>
        <v>61</v>
      </c>
      <c r="S99" s="61">
        <f>'Input|Total'!S99-'Calc|ACS inputs'!S99</f>
        <v>60</v>
      </c>
      <c r="T99" s="61">
        <f>'Input|Total'!T99-'Calc|ACS inputs'!T99</f>
        <v>60</v>
      </c>
      <c r="W99" s="155" t="str">
        <f>IF(ROUND(SUM('Input|Total'!K99:T99)-SUM('Calc|ACS inputs'!K99:T99)-SUM('Calc|Negotiated inputs'!K99:T99),7)=0,"Ok","Check")</f>
        <v>Ok</v>
      </c>
    </row>
    <row r="100" spans="1:23" s="69" customFormat="1" ht="11.25" customHeight="1" outlineLevel="1">
      <c r="A100" s="155" t="str">
        <f t="shared" si="11"/>
        <v>Ok</v>
      </c>
      <c r="C100" s="98" t="s">
        <v>92</v>
      </c>
      <c r="D100" s="86" t="s">
        <v>13</v>
      </c>
      <c r="E100" s="70" t="s">
        <v>91</v>
      </c>
      <c r="F100" s="70" t="s">
        <v>14</v>
      </c>
      <c r="G100" s="70"/>
      <c r="H100" s="70"/>
      <c r="I100" s="70"/>
      <c r="J100" s="70"/>
      <c r="K100" s="61">
        <f>'Input|Total'!K100-'Calc|ACS inputs'!K100</f>
        <v>348.54779610450532</v>
      </c>
      <c r="L100" s="61">
        <f>'Input|Total'!L100-'Calc|ACS inputs'!L100</f>
        <v>132.49203010788887</v>
      </c>
      <c r="M100" s="61">
        <f>'Input|Total'!M100-'Calc|ACS inputs'!M100</f>
        <v>291.86070634166299</v>
      </c>
      <c r="N100" s="61">
        <f>'Input|Total'!N100-'Calc|ACS inputs'!N100</f>
        <v>80</v>
      </c>
      <c r="O100" s="61">
        <f>'Input|Total'!O100-'Calc|ACS inputs'!O100</f>
        <v>137</v>
      </c>
      <c r="P100" s="62">
        <f>'Input|Total'!P100-'Calc|ACS inputs'!P100</f>
        <v>138</v>
      </c>
      <c r="Q100" s="61">
        <f>'Input|Total'!Q100-'Calc|ACS inputs'!Q100</f>
        <v>140</v>
      </c>
      <c r="R100" s="61">
        <f>'Input|Total'!R100-'Calc|ACS inputs'!R100</f>
        <v>142</v>
      </c>
      <c r="S100" s="61">
        <f>'Input|Total'!S100-'Calc|ACS inputs'!S100</f>
        <v>144</v>
      </c>
      <c r="T100" s="61">
        <f>'Input|Total'!T100-'Calc|ACS inputs'!T100</f>
        <v>146</v>
      </c>
      <c r="W100" s="155" t="str">
        <f>IF(ROUND(SUM('Input|Total'!K100:T100)-SUM('Calc|ACS inputs'!K100:T100)-SUM('Calc|Negotiated inputs'!K100:T100),7)=0,"Ok","Check")</f>
        <v>Ok</v>
      </c>
    </row>
    <row r="101" spans="1:23" s="69" customFormat="1" ht="11.25" customHeight="1" outlineLevel="1">
      <c r="A101" s="155" t="str">
        <f t="shared" si="11"/>
        <v>Ok</v>
      </c>
      <c r="C101" s="98" t="s">
        <v>93</v>
      </c>
      <c r="D101" s="86" t="s">
        <v>13</v>
      </c>
      <c r="E101" s="70" t="s">
        <v>91</v>
      </c>
      <c r="F101" s="70" t="s">
        <v>14</v>
      </c>
      <c r="G101" s="70"/>
      <c r="H101" s="70"/>
      <c r="I101" s="70"/>
      <c r="J101" s="70"/>
      <c r="K101" s="61">
        <f>'Input|Total'!K101-'Calc|ACS inputs'!K101</f>
        <v>111.78598238365703</v>
      </c>
      <c r="L101" s="61">
        <f>'Input|Total'!L101-'Calc|ACS inputs'!L101</f>
        <v>42.308703142638151</v>
      </c>
      <c r="M101" s="61">
        <f>'Input|Total'!M101-'Calc|ACS inputs'!M101</f>
        <v>93.622637337932815</v>
      </c>
      <c r="N101" s="61">
        <f>'Input|Total'!N101-'Calc|ACS inputs'!N101</f>
        <v>24</v>
      </c>
      <c r="O101" s="61">
        <f>'Input|Total'!O101-'Calc|ACS inputs'!O101</f>
        <v>41</v>
      </c>
      <c r="P101" s="62">
        <f>'Input|Total'!P101-'Calc|ACS inputs'!P101</f>
        <v>41</v>
      </c>
      <c r="Q101" s="61">
        <f>'Input|Total'!Q101-'Calc|ACS inputs'!Q101</f>
        <v>41</v>
      </c>
      <c r="R101" s="61">
        <f>'Input|Total'!R101-'Calc|ACS inputs'!R101</f>
        <v>41</v>
      </c>
      <c r="S101" s="61">
        <f>'Input|Total'!S101-'Calc|ACS inputs'!S101</f>
        <v>41</v>
      </c>
      <c r="T101" s="61">
        <f>'Input|Total'!T101-'Calc|ACS inputs'!T101</f>
        <v>41</v>
      </c>
      <c r="W101" s="155" t="str">
        <f>IF(ROUND(SUM('Input|Total'!K101:T101)-SUM('Calc|ACS inputs'!K101:T101)-SUM('Calc|Negotiated inputs'!K101:T101),7)=0,"Ok","Check")</f>
        <v>Ok</v>
      </c>
    </row>
    <row r="102" spans="1:23" s="69" customFormat="1" ht="11.25" customHeight="1" outlineLevel="1">
      <c r="A102" s="155" t="str">
        <f t="shared" si="11"/>
        <v>Ok</v>
      </c>
      <c r="C102" s="98" t="s">
        <v>94</v>
      </c>
      <c r="D102" s="86" t="s">
        <v>13</v>
      </c>
      <c r="E102" s="70" t="s">
        <v>91</v>
      </c>
      <c r="F102" s="70" t="s">
        <v>14</v>
      </c>
      <c r="G102" s="70"/>
      <c r="H102" s="70"/>
      <c r="I102" s="70"/>
      <c r="J102" s="70"/>
      <c r="K102" s="61">
        <f>'Input|Total'!K102-'Calc|ACS inputs'!K102</f>
        <v>0</v>
      </c>
      <c r="L102" s="61">
        <f>'Input|Total'!L102-'Calc|ACS inputs'!L102</f>
        <v>0</v>
      </c>
      <c r="M102" s="61">
        <f>'Input|Total'!M102-'Calc|ACS inputs'!M102</f>
        <v>0</v>
      </c>
      <c r="N102" s="61">
        <f>'Input|Total'!N102-'Calc|ACS inputs'!N102</f>
        <v>67</v>
      </c>
      <c r="O102" s="61">
        <f>'Input|Total'!O102-'Calc|ACS inputs'!O102</f>
        <v>173</v>
      </c>
      <c r="P102" s="62">
        <f>'Input|Total'!P102-'Calc|ACS inputs'!P102</f>
        <v>175</v>
      </c>
      <c r="Q102" s="61">
        <f>'Input|Total'!Q102-'Calc|ACS inputs'!Q102</f>
        <v>178</v>
      </c>
      <c r="R102" s="61">
        <f>'Input|Total'!R102-'Calc|ACS inputs'!R102</f>
        <v>180</v>
      </c>
      <c r="S102" s="61">
        <f>'Input|Total'!S102-'Calc|ACS inputs'!S102</f>
        <v>182</v>
      </c>
      <c r="T102" s="61">
        <f>'Input|Total'!T102-'Calc|ACS inputs'!T102</f>
        <v>185</v>
      </c>
      <c r="W102" s="155" t="str">
        <f>IF(ROUND(SUM('Input|Total'!K102:T102)-SUM('Calc|ACS inputs'!K102:T102)-SUM('Calc|Negotiated inputs'!K102:T102),7)=0,"Ok","Check")</f>
        <v>Ok</v>
      </c>
    </row>
    <row r="103" spans="1:23" s="69" customFormat="1" ht="11.25" customHeight="1" outlineLevel="1">
      <c r="A103" s="155" t="str">
        <f t="shared" si="11"/>
        <v>Ok</v>
      </c>
      <c r="C103" s="98" t="s">
        <v>95</v>
      </c>
      <c r="D103" s="86" t="s">
        <v>13</v>
      </c>
      <c r="E103" s="70" t="s">
        <v>91</v>
      </c>
      <c r="F103" s="70" t="s">
        <v>14</v>
      </c>
      <c r="G103" s="70"/>
      <c r="H103" s="70"/>
      <c r="I103" s="70"/>
      <c r="J103" s="70"/>
      <c r="K103" s="61">
        <f>'Input|Total'!K103-'Calc|ACS inputs'!K103</f>
        <v>0</v>
      </c>
      <c r="L103" s="61">
        <f>'Input|Total'!L103-'Calc|ACS inputs'!L103</f>
        <v>0</v>
      </c>
      <c r="M103" s="61">
        <f>'Input|Total'!M103-'Calc|ACS inputs'!M103</f>
        <v>0</v>
      </c>
      <c r="N103" s="61">
        <f>'Input|Total'!N103-'Calc|ACS inputs'!N103</f>
        <v>0</v>
      </c>
      <c r="O103" s="61">
        <f>'Input|Total'!O103-'Calc|ACS inputs'!O103</f>
        <v>1</v>
      </c>
      <c r="P103" s="62">
        <f>'Input|Total'!P103-'Calc|ACS inputs'!P103</f>
        <v>2</v>
      </c>
      <c r="Q103" s="61">
        <f>'Input|Total'!Q103-'Calc|ACS inputs'!Q103</f>
        <v>4</v>
      </c>
      <c r="R103" s="61">
        <f>'Input|Total'!R103-'Calc|ACS inputs'!R103</f>
        <v>5</v>
      </c>
      <c r="S103" s="61">
        <f>'Input|Total'!S103-'Calc|ACS inputs'!S103</f>
        <v>6</v>
      </c>
      <c r="T103" s="61">
        <f>'Input|Total'!T103-'Calc|ACS inputs'!T103</f>
        <v>7</v>
      </c>
      <c r="W103" s="155" t="str">
        <f>IF(ROUND(SUM('Input|Total'!K103:T103)-SUM('Calc|ACS inputs'!K103:T103)-SUM('Calc|Negotiated inputs'!K103:T103),7)=0,"Ok","Check")</f>
        <v>Ok</v>
      </c>
    </row>
    <row r="104" spans="1:23" s="69" customFormat="1" ht="11.25" customHeight="1" outlineLevel="1">
      <c r="A104" s="155" t="str">
        <f t="shared" si="11"/>
        <v>Ok</v>
      </c>
      <c r="C104" s="98" t="s">
        <v>96</v>
      </c>
      <c r="D104" s="86" t="s">
        <v>13</v>
      </c>
      <c r="E104" s="70" t="s">
        <v>91</v>
      </c>
      <c r="F104" s="70" t="s">
        <v>14</v>
      </c>
      <c r="G104" s="70"/>
      <c r="H104" s="70"/>
      <c r="I104" s="70"/>
      <c r="J104" s="70"/>
      <c r="K104" s="61">
        <f>'Input|Total'!K104-'Calc|ACS inputs'!K104</f>
        <v>82</v>
      </c>
      <c r="L104" s="61">
        <f>'Input|Total'!L104-'Calc|ACS inputs'!L104</f>
        <v>110</v>
      </c>
      <c r="M104" s="61">
        <f>'Input|Total'!M104-'Calc|ACS inputs'!M104</f>
        <v>142</v>
      </c>
      <c r="N104" s="61">
        <f>'Input|Total'!N104-'Calc|ACS inputs'!N104</f>
        <v>321</v>
      </c>
      <c r="O104" s="61">
        <f>'Input|Total'!O104-'Calc|ACS inputs'!O104</f>
        <v>321</v>
      </c>
      <c r="P104" s="62">
        <f>'Input|Total'!P104-'Calc|ACS inputs'!P104</f>
        <v>321</v>
      </c>
      <c r="Q104" s="61">
        <f>'Input|Total'!Q104-'Calc|ACS inputs'!Q104</f>
        <v>321</v>
      </c>
      <c r="R104" s="61">
        <f>'Input|Total'!R104-'Calc|ACS inputs'!R104</f>
        <v>321</v>
      </c>
      <c r="S104" s="61">
        <f>'Input|Total'!S104-'Calc|ACS inputs'!S104</f>
        <v>321</v>
      </c>
      <c r="T104" s="61">
        <f>'Input|Total'!T104-'Calc|ACS inputs'!T104</f>
        <v>321</v>
      </c>
      <c r="W104" s="155" t="str">
        <f>IF(ROUND(SUM('Input|Total'!K104:T104)-SUM('Calc|ACS inputs'!K104:T104)-SUM('Calc|Negotiated inputs'!K104:T104),7)=0,"Ok","Check")</f>
        <v>Ok</v>
      </c>
    </row>
    <row r="105" spans="1:23" s="69" customFormat="1" ht="11.25" customHeight="1" outlineLevel="1">
      <c r="A105" s="155" t="str">
        <f t="shared" si="11"/>
        <v>Ok</v>
      </c>
      <c r="C105" s="98" t="s">
        <v>97</v>
      </c>
      <c r="D105" s="86" t="s">
        <v>13</v>
      </c>
      <c r="E105" s="70" t="s">
        <v>91</v>
      </c>
      <c r="F105" s="70" t="s">
        <v>14</v>
      </c>
      <c r="G105" s="70"/>
      <c r="H105" s="70"/>
      <c r="I105" s="70"/>
      <c r="J105" s="70"/>
      <c r="K105" s="61">
        <f>'Input|Total'!K105-'Calc|ACS inputs'!K105</f>
        <v>27</v>
      </c>
      <c r="L105" s="61">
        <f>'Input|Total'!L105-'Calc|ACS inputs'!L105</f>
        <v>27</v>
      </c>
      <c r="M105" s="61">
        <f>'Input|Total'!M105-'Calc|ACS inputs'!M105</f>
        <v>27</v>
      </c>
      <c r="N105" s="61">
        <f>'Input|Total'!N105-'Calc|ACS inputs'!N105</f>
        <v>27</v>
      </c>
      <c r="O105" s="61">
        <f>'Input|Total'!O105-'Calc|ACS inputs'!O105</f>
        <v>27</v>
      </c>
      <c r="P105" s="62">
        <f>'Input|Total'!P105-'Calc|ACS inputs'!P105</f>
        <v>27</v>
      </c>
      <c r="Q105" s="61">
        <f>'Input|Total'!Q105-'Calc|ACS inputs'!Q105</f>
        <v>27</v>
      </c>
      <c r="R105" s="61">
        <f>'Input|Total'!R105-'Calc|ACS inputs'!R105</f>
        <v>27</v>
      </c>
      <c r="S105" s="61">
        <f>'Input|Total'!S105-'Calc|ACS inputs'!S105</f>
        <v>27</v>
      </c>
      <c r="T105" s="61">
        <f>'Input|Total'!T105-'Calc|ACS inputs'!T105</f>
        <v>27</v>
      </c>
      <c r="W105" s="155" t="str">
        <f>IF(ROUND(SUM('Input|Total'!K105:T105)-SUM('Calc|ACS inputs'!K105:T105)-SUM('Calc|Negotiated inputs'!K105:T105),7)=0,"Ok","Check")</f>
        <v>Ok</v>
      </c>
    </row>
    <row r="106" spans="1:23" s="69" customFormat="1" ht="11.25" customHeight="1" outlineLevel="1">
      <c r="C106" s="97" t="s">
        <v>98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99"/>
      <c r="Q106" s="70"/>
      <c r="R106" s="70"/>
      <c r="S106" s="70"/>
      <c r="T106" s="70"/>
    </row>
    <row r="107" spans="1:23" s="69" customFormat="1" ht="11.25" customHeight="1" outlineLevel="1">
      <c r="A107" s="155" t="str">
        <f t="shared" ref="A107:A114" si="12">W107</f>
        <v>Ok</v>
      </c>
      <c r="C107" s="98" t="s">
        <v>90</v>
      </c>
      <c r="D107" s="86" t="s">
        <v>13</v>
      </c>
      <c r="E107" s="70" t="s">
        <v>91</v>
      </c>
      <c r="F107" s="70" t="s">
        <v>14</v>
      </c>
      <c r="G107" s="70"/>
      <c r="H107" s="70"/>
      <c r="I107" s="70"/>
      <c r="J107" s="70"/>
      <c r="K107" s="61">
        <f>'Input|Total'!K107-'Calc|ACS inputs'!K107</f>
        <v>21.793742758957698</v>
      </c>
      <c r="L107" s="61">
        <f>'Input|Total'!L107-'Calc|ACS inputs'!L107</f>
        <v>6.5512564638876114</v>
      </c>
      <c r="M107" s="61">
        <f>'Input|Total'!M107-'Calc|ACS inputs'!M107</f>
        <v>8.8495463561939509</v>
      </c>
      <c r="N107" s="61">
        <f>'Input|Total'!N107-'Calc|ACS inputs'!N107</f>
        <v>6</v>
      </c>
      <c r="O107" s="61">
        <f>'Input|Total'!O107-'Calc|ACS inputs'!O107</f>
        <v>2</v>
      </c>
      <c r="P107" s="62">
        <f>'Input|Total'!P107-'Calc|ACS inputs'!P107</f>
        <v>2</v>
      </c>
      <c r="Q107" s="61">
        <f>'Input|Total'!Q107-'Calc|ACS inputs'!Q107</f>
        <v>2</v>
      </c>
      <c r="R107" s="61">
        <f>'Input|Total'!R107-'Calc|ACS inputs'!R107</f>
        <v>2</v>
      </c>
      <c r="S107" s="61">
        <f>'Input|Total'!S107-'Calc|ACS inputs'!S107</f>
        <v>2</v>
      </c>
      <c r="T107" s="61">
        <f>'Input|Total'!T107-'Calc|ACS inputs'!T107</f>
        <v>2</v>
      </c>
      <c r="W107" s="155" t="str">
        <f>IF(ROUND(SUM('Input|Total'!K107:T107)-SUM('Calc|ACS inputs'!K107:T107)-SUM('Calc|Negotiated inputs'!K107:T107),7)=0,"Ok","Check")</f>
        <v>Ok</v>
      </c>
    </row>
    <row r="108" spans="1:23" s="69" customFormat="1" ht="11.25" customHeight="1" outlineLevel="1">
      <c r="A108" s="155" t="str">
        <f t="shared" si="12"/>
        <v>Ok</v>
      </c>
      <c r="C108" s="98" t="s">
        <v>92</v>
      </c>
      <c r="D108" s="86" t="s">
        <v>13</v>
      </c>
      <c r="E108" s="70" t="s">
        <v>91</v>
      </c>
      <c r="F108" s="70" t="s">
        <v>14</v>
      </c>
      <c r="G108" s="70"/>
      <c r="H108" s="70"/>
      <c r="I108" s="70"/>
      <c r="J108" s="70"/>
      <c r="K108" s="61">
        <f>'Input|Total'!K108-'Calc|ACS inputs'!K108</f>
        <v>18.71304190023713</v>
      </c>
      <c r="L108" s="61">
        <f>'Input|Total'!L108-'Calc|ACS inputs'!L108</f>
        <v>6.8680015846257305</v>
      </c>
      <c r="M108" s="61">
        <f>'Input|Total'!M108-'Calc|ACS inputs'!M108</f>
        <v>15.834774017982269</v>
      </c>
      <c r="N108" s="61">
        <f>'Input|Total'!N108-'Calc|ACS inputs'!N108</f>
        <v>4</v>
      </c>
      <c r="O108" s="61">
        <f>'Input|Total'!O108-'Calc|ACS inputs'!O108</f>
        <v>7</v>
      </c>
      <c r="P108" s="62">
        <f>'Input|Total'!P108-'Calc|ACS inputs'!P108</f>
        <v>7</v>
      </c>
      <c r="Q108" s="61">
        <f>'Input|Total'!Q108-'Calc|ACS inputs'!Q108</f>
        <v>7</v>
      </c>
      <c r="R108" s="61">
        <f>'Input|Total'!R108-'Calc|ACS inputs'!R108</f>
        <v>7</v>
      </c>
      <c r="S108" s="61">
        <f>'Input|Total'!S108-'Calc|ACS inputs'!S108</f>
        <v>8</v>
      </c>
      <c r="T108" s="61">
        <f>'Input|Total'!T108-'Calc|ACS inputs'!T108</f>
        <v>8</v>
      </c>
      <c r="W108" s="155" t="str">
        <f>IF(ROUND(SUM('Input|Total'!K108:T108)-SUM('Calc|ACS inputs'!K108:T108)-SUM('Calc|Negotiated inputs'!K108:T108),7)=0,"Ok","Check")</f>
        <v>Ok</v>
      </c>
    </row>
    <row r="109" spans="1:23" s="69" customFormat="1" ht="11.25" customHeight="1" outlineLevel="1">
      <c r="A109" s="155" t="str">
        <f t="shared" si="12"/>
        <v>Ok</v>
      </c>
      <c r="C109" s="98" t="s">
        <v>93</v>
      </c>
      <c r="D109" s="86" t="s">
        <v>13</v>
      </c>
      <c r="E109" s="70" t="s">
        <v>91</v>
      </c>
      <c r="F109" s="70" t="s">
        <v>14</v>
      </c>
      <c r="G109" s="70"/>
      <c r="H109" s="70"/>
      <c r="I109" s="70"/>
      <c r="J109" s="70"/>
      <c r="K109" s="61">
        <f>'Input|Total'!K109-'Calc|ACS inputs'!K109</f>
        <v>10.024868033361482</v>
      </c>
      <c r="L109" s="61">
        <f>'Input|Total'!L109-'Calc|ACS inputs'!L109</f>
        <v>4.0703220124033166</v>
      </c>
      <c r="M109" s="61">
        <f>'Input|Total'!M109-'Calc|ACS inputs'!M109</f>
        <v>8.3150119424289421</v>
      </c>
      <c r="N109" s="61">
        <f>'Input|Total'!N109-'Calc|ACS inputs'!N109</f>
        <v>2</v>
      </c>
      <c r="O109" s="61">
        <f>'Input|Total'!O109-'Calc|ACS inputs'!O109</f>
        <v>3</v>
      </c>
      <c r="P109" s="62">
        <f>'Input|Total'!P109-'Calc|ACS inputs'!P109</f>
        <v>3</v>
      </c>
      <c r="Q109" s="61">
        <f>'Input|Total'!Q109-'Calc|ACS inputs'!Q109</f>
        <v>4</v>
      </c>
      <c r="R109" s="61">
        <f>'Input|Total'!R109-'Calc|ACS inputs'!R109</f>
        <v>4</v>
      </c>
      <c r="S109" s="61">
        <f>'Input|Total'!S109-'Calc|ACS inputs'!S109</f>
        <v>4</v>
      </c>
      <c r="T109" s="61">
        <f>'Input|Total'!T109-'Calc|ACS inputs'!T109</f>
        <v>4</v>
      </c>
      <c r="W109" s="155" t="str">
        <f>IF(ROUND(SUM('Input|Total'!K109:T109)-SUM('Calc|ACS inputs'!K109:T109)-SUM('Calc|Negotiated inputs'!K109:T109),7)=0,"Ok","Check")</f>
        <v>Ok</v>
      </c>
    </row>
    <row r="110" spans="1:23" s="69" customFormat="1" ht="11.25" customHeight="1" outlineLevel="1">
      <c r="A110" s="155" t="str">
        <f t="shared" si="12"/>
        <v>Ok</v>
      </c>
      <c r="C110" s="98" t="s">
        <v>94</v>
      </c>
      <c r="D110" s="86" t="s">
        <v>13</v>
      </c>
      <c r="E110" s="70" t="s">
        <v>91</v>
      </c>
      <c r="F110" s="70" t="s">
        <v>14</v>
      </c>
      <c r="G110" s="70"/>
      <c r="H110" s="70"/>
      <c r="I110" s="70"/>
      <c r="J110" s="70"/>
      <c r="K110" s="61">
        <f>'Input|Total'!K110-'Calc|ACS inputs'!K110</f>
        <v>0</v>
      </c>
      <c r="L110" s="61">
        <f>'Input|Total'!L110-'Calc|ACS inputs'!L110</f>
        <v>0</v>
      </c>
      <c r="M110" s="61">
        <f>'Input|Total'!M110-'Calc|ACS inputs'!M110</f>
        <v>0</v>
      </c>
      <c r="N110" s="61">
        <f>'Input|Total'!N110-'Calc|ACS inputs'!N110</f>
        <v>2</v>
      </c>
      <c r="O110" s="61">
        <f>'Input|Total'!O110-'Calc|ACS inputs'!O110</f>
        <v>5</v>
      </c>
      <c r="P110" s="62">
        <f>'Input|Total'!P110-'Calc|ACS inputs'!P110</f>
        <v>5</v>
      </c>
      <c r="Q110" s="61">
        <f>'Input|Total'!Q110-'Calc|ACS inputs'!Q110</f>
        <v>5</v>
      </c>
      <c r="R110" s="61">
        <f>'Input|Total'!R110-'Calc|ACS inputs'!R110</f>
        <v>6</v>
      </c>
      <c r="S110" s="61">
        <f>'Input|Total'!S110-'Calc|ACS inputs'!S110</f>
        <v>6</v>
      </c>
      <c r="T110" s="61">
        <f>'Input|Total'!T110-'Calc|ACS inputs'!T110</f>
        <v>6</v>
      </c>
      <c r="W110" s="155" t="str">
        <f>IF(ROUND(SUM('Input|Total'!K110:T110)-SUM('Calc|ACS inputs'!K110:T110)-SUM('Calc|Negotiated inputs'!K110:T110),7)=0,"Ok","Check")</f>
        <v>Ok</v>
      </c>
    </row>
    <row r="111" spans="1:23" s="69" customFormat="1" ht="11.25" customHeight="1" outlineLevel="1">
      <c r="A111" s="155" t="str">
        <f t="shared" si="12"/>
        <v>Ok</v>
      </c>
      <c r="C111" s="98" t="s">
        <v>95</v>
      </c>
      <c r="D111" s="86" t="s">
        <v>13</v>
      </c>
      <c r="E111" s="70" t="s">
        <v>91</v>
      </c>
      <c r="F111" s="70" t="s">
        <v>14</v>
      </c>
      <c r="G111" s="70"/>
      <c r="H111" s="70"/>
      <c r="I111" s="70"/>
      <c r="J111" s="70"/>
      <c r="K111" s="61">
        <f>'Input|Total'!K111-'Calc|ACS inputs'!K111</f>
        <v>0</v>
      </c>
      <c r="L111" s="61">
        <f>'Input|Total'!L111-'Calc|ACS inputs'!L111</f>
        <v>0</v>
      </c>
      <c r="M111" s="61">
        <f>'Input|Total'!M111-'Calc|ACS inputs'!M111</f>
        <v>0</v>
      </c>
      <c r="N111" s="61">
        <f>'Input|Total'!N111-'Calc|ACS inputs'!N111</f>
        <v>0</v>
      </c>
      <c r="O111" s="61">
        <f>'Input|Total'!O111-'Calc|ACS inputs'!O111</f>
        <v>0</v>
      </c>
      <c r="P111" s="62">
        <f>'Input|Total'!P111-'Calc|ACS inputs'!P111</f>
        <v>0</v>
      </c>
      <c r="Q111" s="61">
        <f>'Input|Total'!Q111-'Calc|ACS inputs'!Q111</f>
        <v>0</v>
      </c>
      <c r="R111" s="61">
        <f>'Input|Total'!R111-'Calc|ACS inputs'!R111</f>
        <v>0</v>
      </c>
      <c r="S111" s="61">
        <f>'Input|Total'!S111-'Calc|ACS inputs'!S111</f>
        <v>0</v>
      </c>
      <c r="T111" s="61">
        <f>'Input|Total'!T111-'Calc|ACS inputs'!T111</f>
        <v>0</v>
      </c>
      <c r="W111" s="155" t="str">
        <f>IF(ROUND(SUM('Input|Total'!K111:T111)-SUM('Calc|ACS inputs'!K111:T111)-SUM('Calc|Negotiated inputs'!K111:T111),7)=0,"Ok","Check")</f>
        <v>Ok</v>
      </c>
    </row>
    <row r="112" spans="1:23" s="69" customFormat="1" outlineLevel="1">
      <c r="A112" s="155" t="str">
        <f t="shared" si="12"/>
        <v>Ok</v>
      </c>
      <c r="C112" s="98" t="s">
        <v>96</v>
      </c>
      <c r="D112" s="86" t="s">
        <v>13</v>
      </c>
      <c r="E112" s="70" t="s">
        <v>91</v>
      </c>
      <c r="F112" s="70" t="s">
        <v>14</v>
      </c>
      <c r="G112" s="70"/>
      <c r="H112" s="70"/>
      <c r="I112" s="70"/>
      <c r="J112" s="70"/>
      <c r="K112" s="61">
        <f>'Input|Total'!K112-'Calc|ACS inputs'!K112</f>
        <v>4</v>
      </c>
      <c r="L112" s="61">
        <f>'Input|Total'!L112-'Calc|ACS inputs'!L112</f>
        <v>6</v>
      </c>
      <c r="M112" s="61">
        <f>'Input|Total'!M112-'Calc|ACS inputs'!M112</f>
        <v>7</v>
      </c>
      <c r="N112" s="61">
        <f>'Input|Total'!N112-'Calc|ACS inputs'!N112</f>
        <v>17</v>
      </c>
      <c r="O112" s="61">
        <f>'Input|Total'!O112-'Calc|ACS inputs'!O112</f>
        <v>17</v>
      </c>
      <c r="P112" s="62">
        <f>'Input|Total'!P112-'Calc|ACS inputs'!P112</f>
        <v>17</v>
      </c>
      <c r="Q112" s="61">
        <f>'Input|Total'!Q112-'Calc|ACS inputs'!Q112</f>
        <v>17</v>
      </c>
      <c r="R112" s="61">
        <f>'Input|Total'!R112-'Calc|ACS inputs'!R112</f>
        <v>17</v>
      </c>
      <c r="S112" s="61">
        <f>'Input|Total'!S112-'Calc|ACS inputs'!S112</f>
        <v>17</v>
      </c>
      <c r="T112" s="61">
        <f>'Input|Total'!T112-'Calc|ACS inputs'!T112</f>
        <v>17</v>
      </c>
      <c r="W112" s="155" t="str">
        <f>IF(ROUND(SUM('Input|Total'!K112:T112)-SUM('Calc|ACS inputs'!K112:T112)-SUM('Calc|Negotiated inputs'!K112:T112),7)=0,"Ok","Check")</f>
        <v>Ok</v>
      </c>
    </row>
    <row r="113" spans="1:23" s="69" customFormat="1" ht="11.25" customHeight="1" outlineLevel="1">
      <c r="A113" s="155" t="str">
        <f t="shared" si="12"/>
        <v>Ok</v>
      </c>
      <c r="C113" s="98" t="s">
        <v>97</v>
      </c>
      <c r="D113" s="86" t="s">
        <v>13</v>
      </c>
      <c r="E113" s="70" t="s">
        <v>91</v>
      </c>
      <c r="F113" s="70" t="s">
        <v>14</v>
      </c>
      <c r="G113" s="70"/>
      <c r="H113" s="70"/>
      <c r="I113" s="70"/>
      <c r="J113" s="70"/>
      <c r="K113" s="61">
        <f>'Input|Total'!K113-'Calc|ACS inputs'!K113</f>
        <v>2</v>
      </c>
      <c r="L113" s="61">
        <f>'Input|Total'!L113-'Calc|ACS inputs'!L113</f>
        <v>2</v>
      </c>
      <c r="M113" s="61">
        <f>'Input|Total'!M113-'Calc|ACS inputs'!M113</f>
        <v>2</v>
      </c>
      <c r="N113" s="61">
        <f>'Input|Total'!N113-'Calc|ACS inputs'!N113</f>
        <v>2</v>
      </c>
      <c r="O113" s="61">
        <f>'Input|Total'!O113-'Calc|ACS inputs'!O113</f>
        <v>2</v>
      </c>
      <c r="P113" s="62">
        <f>'Input|Total'!P113-'Calc|ACS inputs'!P113</f>
        <v>2</v>
      </c>
      <c r="Q113" s="61">
        <f>'Input|Total'!Q113-'Calc|ACS inputs'!Q113</f>
        <v>2</v>
      </c>
      <c r="R113" s="61">
        <f>'Input|Total'!R113-'Calc|ACS inputs'!R113</f>
        <v>2</v>
      </c>
      <c r="S113" s="61">
        <f>'Input|Total'!S113-'Calc|ACS inputs'!S113</f>
        <v>2</v>
      </c>
      <c r="T113" s="61">
        <f>'Input|Total'!T113-'Calc|ACS inputs'!T113</f>
        <v>2</v>
      </c>
      <c r="W113" s="155" t="str">
        <f>IF(ROUND(SUM('Input|Total'!K113:T113)-SUM('Calc|ACS inputs'!K113:T113)-SUM('Calc|Negotiated inputs'!K113:T113),7)=0,"Ok","Check")</f>
        <v>Ok</v>
      </c>
    </row>
    <row r="114" spans="1:23" s="69" customFormat="1" ht="11.25" customHeight="1" outlineLevel="1">
      <c r="A114" s="155" t="str">
        <f t="shared" si="12"/>
        <v>Ok</v>
      </c>
      <c r="C114" s="94" t="s">
        <v>99</v>
      </c>
      <c r="D114" s="86" t="s">
        <v>13</v>
      </c>
      <c r="E114" s="70" t="s">
        <v>91</v>
      </c>
      <c r="F114" s="70" t="s">
        <v>14</v>
      </c>
      <c r="G114" s="70"/>
      <c r="H114" s="70"/>
      <c r="I114" s="70"/>
      <c r="J114" s="70"/>
      <c r="K114" s="61">
        <f>'Input|Total'!K114-'Calc|ACS inputs'!K114</f>
        <v>767.40000000000009</v>
      </c>
      <c r="L114" s="61">
        <f>'Input|Total'!L114-'Calc|ACS inputs'!L114</f>
        <v>786.75</v>
      </c>
      <c r="M114" s="61">
        <f>'Input|Total'!M114-'Calc|ACS inputs'!M114</f>
        <v>928.30000000000018</v>
      </c>
      <c r="N114" s="61">
        <f>'Input|Total'!N114-'Calc|ACS inputs'!N114</f>
        <v>3542</v>
      </c>
      <c r="O114" s="61">
        <f>'Input|Total'!O114-'Calc|ACS inputs'!O114</f>
        <v>7285.9792000000016</v>
      </c>
      <c r="P114" s="62">
        <f>'Input|Total'!P114-'Calc|ACS inputs'!P114</f>
        <v>66.113899519999904</v>
      </c>
      <c r="Q114" s="61">
        <f>'Input|Total'!Q114-'Calc|ACS inputs'!Q114</f>
        <v>64.289859366912424</v>
      </c>
      <c r="R114" s="61">
        <f>'Input|Total'!R114-'Calc|ACS inputs'!R114</f>
        <v>63.50648539202848</v>
      </c>
      <c r="S114" s="61">
        <f>'Input|Total'!S114-'Calc|ACS inputs'!S114</f>
        <v>62.763192002383221</v>
      </c>
      <c r="T114" s="61">
        <f>'Input|Total'!T114-'Calc|ACS inputs'!T114</f>
        <v>62.059402037548352</v>
      </c>
      <c r="W114" s="155" t="str">
        <f>IF(ROUND(SUM('Input|Total'!K114:T114)-SUM('Calc|ACS inputs'!K114:T114)-SUM('Calc|Negotiated inputs'!K114:T114),7)=0,"Ok","Check")</f>
        <v>Ok</v>
      </c>
    </row>
    <row r="116" spans="1:23" s="71" customFormat="1" ht="12">
      <c r="B116" s="72" t="s">
        <v>100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P116" s="73"/>
      <c r="Q116" s="73"/>
      <c r="R116" s="73"/>
      <c r="S116" s="73"/>
      <c r="T116" s="73"/>
    </row>
    <row r="117" spans="1:23" outlineLevel="1"/>
    <row r="118" spans="1:23" outlineLevel="1">
      <c r="C118" s="80" t="s">
        <v>101</v>
      </c>
      <c r="D118" s="81" t="s">
        <v>8</v>
      </c>
      <c r="E118" s="81" t="s">
        <v>9</v>
      </c>
      <c r="F118" s="81" t="s">
        <v>10</v>
      </c>
      <c r="K118" s="30" t="str">
        <f>"CY"&amp;RIGHT(K$4,2)</f>
        <v>CY11</v>
      </c>
      <c r="L118" s="30" t="str">
        <f t="shared" ref="L118:T118" si="13">"CY"&amp;RIGHT(L$4,2)</f>
        <v>CY12</v>
      </c>
      <c r="M118" s="30" t="str">
        <f t="shared" si="13"/>
        <v>CY13</v>
      </c>
      <c r="N118" s="30" t="str">
        <f t="shared" si="13"/>
        <v>CY14</v>
      </c>
      <c r="O118" s="30" t="str">
        <f t="shared" si="13"/>
        <v>CY15</v>
      </c>
      <c r="P118" s="31" t="str">
        <f t="shared" si="13"/>
        <v>CY16</v>
      </c>
      <c r="Q118" s="30" t="str">
        <f t="shared" si="13"/>
        <v>CY17</v>
      </c>
      <c r="R118" s="30" t="str">
        <f t="shared" si="13"/>
        <v>CY18</v>
      </c>
      <c r="S118" s="30" t="str">
        <f t="shared" si="13"/>
        <v>CY19</v>
      </c>
      <c r="T118" s="30" t="str">
        <f t="shared" si="13"/>
        <v>CY20</v>
      </c>
      <c r="W118" s="30" t="s">
        <v>155</v>
      </c>
    </row>
    <row r="119" spans="1:23" outlineLevel="1">
      <c r="C119" s="80"/>
      <c r="K119" s="70"/>
      <c r="L119" s="70"/>
      <c r="M119" s="70"/>
      <c r="N119" s="70"/>
      <c r="O119" s="70"/>
      <c r="P119" s="96"/>
      <c r="Q119" s="70"/>
      <c r="R119" s="70"/>
      <c r="S119" s="70"/>
      <c r="T119" s="70"/>
    </row>
    <row r="120" spans="1:23" outlineLevel="1">
      <c r="A120" s="155" t="str">
        <f>W120</f>
        <v>Ok</v>
      </c>
      <c r="C120" s="94" t="s">
        <v>101</v>
      </c>
      <c r="D120" s="86" t="s">
        <v>13</v>
      </c>
      <c r="E120" s="70" t="s">
        <v>91</v>
      </c>
      <c r="F120" s="70" t="s">
        <v>14</v>
      </c>
      <c r="K120" s="61">
        <f>'Input|Total'!K120-'Calc|ACS inputs'!K120</f>
        <v>1415</v>
      </c>
      <c r="L120" s="61">
        <f>'Input|Total'!L120-'Calc|ACS inputs'!L120</f>
        <v>1438</v>
      </c>
      <c r="M120" s="61">
        <f>'Input|Total'!M120-'Calc|ACS inputs'!M120</f>
        <v>1362</v>
      </c>
      <c r="N120" s="61">
        <f>'Input|Total'!N120-'Calc|ACS inputs'!N120</f>
        <v>2232</v>
      </c>
      <c r="O120" s="61">
        <f>'Input|Total'!O120-'Calc|ACS inputs'!O120</f>
        <v>1557.7835397540273</v>
      </c>
      <c r="P120" s="62">
        <f>'Input|Total'!P120-'Calc|ACS inputs'!P120</f>
        <v>1599.1364459496456</v>
      </c>
      <c r="Q120" s="61">
        <f>'Input|Total'!Q120-'Calc|ACS inputs'!Q120</f>
        <v>1641.5871059776696</v>
      </c>
      <c r="R120" s="61">
        <f>'Input|Total'!R120-'Calc|ACS inputs'!R120</f>
        <v>1685.1646608003057</v>
      </c>
      <c r="S120" s="61">
        <f>'Input|Total'!S120-'Calc|ACS inputs'!S120</f>
        <v>1729.8990249554497</v>
      </c>
      <c r="T120" s="61">
        <f>'Input|Total'!T120-'Calc|ACS inputs'!T120</f>
        <v>1775.8209070920204</v>
      </c>
      <c r="W120" s="155" t="str">
        <f>IF(ROUND(SUM('Input|Total'!K120:T120)-SUM('Calc|ACS inputs'!K120:T120)-SUM('Calc|Negotiated inputs'!K120:T120),7)=0,"Ok","Check")</f>
        <v>Ok</v>
      </c>
    </row>
    <row r="122" spans="1:23" s="71" customFormat="1" ht="12">
      <c r="B122" s="72" t="s">
        <v>102</v>
      </c>
      <c r="C122" s="73"/>
      <c r="D122" s="74"/>
      <c r="E122" s="74"/>
      <c r="F122" s="74"/>
      <c r="G122" s="74"/>
      <c r="H122" s="74"/>
      <c r="I122" s="74"/>
      <c r="J122" s="74"/>
      <c r="K122" s="74"/>
      <c r="L122" s="74"/>
      <c r="P122" s="73"/>
      <c r="Q122" s="73"/>
      <c r="R122" s="73"/>
      <c r="S122" s="73"/>
      <c r="T122" s="73"/>
    </row>
    <row r="124" spans="1:23">
      <c r="C124" s="80" t="s">
        <v>102</v>
      </c>
      <c r="D124" s="81" t="s">
        <v>8</v>
      </c>
      <c r="E124" s="81" t="s">
        <v>9</v>
      </c>
      <c r="F124" s="81" t="s">
        <v>10</v>
      </c>
      <c r="G124" s="70"/>
      <c r="H124" s="70"/>
      <c r="I124" s="82" t="s">
        <v>107</v>
      </c>
      <c r="J124" s="82" t="s">
        <v>108</v>
      </c>
      <c r="K124" s="82" t="s">
        <v>109</v>
      </c>
      <c r="L124" s="82" t="s">
        <v>110</v>
      </c>
      <c r="M124" s="82" t="s">
        <v>111</v>
      </c>
      <c r="N124" s="82" t="s">
        <v>112</v>
      </c>
      <c r="O124" s="82" t="s">
        <v>113</v>
      </c>
      <c r="P124" s="83" t="s">
        <v>114</v>
      </c>
      <c r="Q124" s="82" t="s">
        <v>115</v>
      </c>
      <c r="R124" s="82" t="s">
        <v>116</v>
      </c>
      <c r="S124" s="82" t="s">
        <v>117</v>
      </c>
      <c r="T124" s="82" t="s">
        <v>118</v>
      </c>
      <c r="W124" s="30" t="s">
        <v>155</v>
      </c>
    </row>
    <row r="126" spans="1:23">
      <c r="A126" s="155" t="str">
        <f>W126</f>
        <v>Ok</v>
      </c>
      <c r="C126" s="106" t="s">
        <v>261</v>
      </c>
      <c r="D126" s="107" t="s">
        <v>13</v>
      </c>
      <c r="E126" s="70" t="s">
        <v>262</v>
      </c>
      <c r="F126" s="108" t="s">
        <v>105</v>
      </c>
      <c r="K126" s="241"/>
      <c r="L126" s="241"/>
      <c r="M126" s="241"/>
      <c r="N126" s="241">
        <f>'Input|Total'!N126-'Calc|ACS inputs'!N126</f>
        <v>0.3383266143291605</v>
      </c>
      <c r="O126" s="241">
        <f>'Input|Total'!O126-'Calc|ACS inputs'!O126</f>
        <v>0.3383266143291605</v>
      </c>
      <c r="P126" s="242">
        <f>'Input|Total'!P126-'Calc|ACS inputs'!P126</f>
        <v>0.3383266143291605</v>
      </c>
      <c r="Q126" s="241">
        <f>'Input|Total'!Q126-'Calc|ACS inputs'!Q126</f>
        <v>0.3383266143291605</v>
      </c>
      <c r="R126" s="241">
        <f>'Input|Total'!R126-'Calc|ACS inputs'!R126</f>
        <v>0.3383266143291605</v>
      </c>
      <c r="S126" s="241">
        <f>'Input|Total'!S126-'Calc|ACS inputs'!S126</f>
        <v>0.3383266143291605</v>
      </c>
      <c r="T126" s="241">
        <f>'Input|Total'!T126-'Calc|ACS inputs'!T126</f>
        <v>0.3383266143291605</v>
      </c>
      <c r="W126" s="155" t="str">
        <f>IF(ROUND(SUM('Input|Total'!K126:T126)-SUM('Calc|ACS inputs'!K126:T126)-SUM('Calc|Negotiated inputs'!K126:T126),7)=0,"Ok","Check")</f>
        <v>Ok</v>
      </c>
    </row>
    <row r="127" spans="1:23">
      <c r="A127" s="155" t="str">
        <f>W127</f>
        <v>Ok</v>
      </c>
      <c r="C127" s="106" t="s">
        <v>103</v>
      </c>
      <c r="D127" s="107" t="s">
        <v>13</v>
      </c>
      <c r="E127" s="70" t="s">
        <v>104</v>
      </c>
      <c r="F127" s="108" t="s">
        <v>105</v>
      </c>
      <c r="G127" s="70"/>
      <c r="H127" s="70"/>
      <c r="I127" s="70"/>
      <c r="J127" s="70"/>
      <c r="K127" s="61">
        <f>'Input|Total'!K127-'Calc|ACS inputs'!K127</f>
        <v>1</v>
      </c>
      <c r="L127" s="61">
        <f>'Input|Total'!L127-'Calc|ACS inputs'!L127</f>
        <v>1</v>
      </c>
      <c r="M127" s="61">
        <f>'Input|Total'!M127-'Calc|ACS inputs'!M127</f>
        <v>1</v>
      </c>
      <c r="N127" s="61">
        <f>'Input|Total'!N127-'Calc|ACS inputs'!N127</f>
        <v>1</v>
      </c>
      <c r="O127" s="61">
        <f>'Input|Total'!O127-'Calc|ACS inputs'!O127</f>
        <v>1</v>
      </c>
      <c r="P127" s="62">
        <f>'Input|Total'!P127-'Calc|ACS inputs'!P127</f>
        <v>1</v>
      </c>
      <c r="Q127" s="61">
        <f>'Input|Total'!Q127-'Calc|ACS inputs'!Q127</f>
        <v>1</v>
      </c>
      <c r="R127" s="61">
        <f>'Input|Total'!R127-'Calc|ACS inputs'!R127</f>
        <v>1</v>
      </c>
      <c r="S127" s="61">
        <f>'Input|Total'!S127-'Calc|ACS inputs'!S127</f>
        <v>1</v>
      </c>
      <c r="T127" s="61">
        <f>'Input|Total'!T127-'Calc|ACS inputs'!T127</f>
        <v>1</v>
      </c>
      <c r="W127" s="155" t="str">
        <f>IF(ROUND(SUM('Input|Total'!K127:T127)-SUM('Calc|ACS inputs'!K127:T127)-SUM('Calc|Negotiated inputs'!K127:T127),7)=0,"Ok","Check")</f>
        <v>Ok</v>
      </c>
    </row>
    <row r="128" spans="1:23">
      <c r="A128" s="155" t="str">
        <f>W128</f>
        <v>Ok</v>
      </c>
      <c r="C128" s="106" t="s">
        <v>106</v>
      </c>
      <c r="D128" s="107" t="s">
        <v>13</v>
      </c>
      <c r="E128" s="70" t="s">
        <v>104</v>
      </c>
      <c r="F128" s="108" t="s">
        <v>105</v>
      </c>
      <c r="G128" s="70"/>
      <c r="H128" s="70"/>
      <c r="I128" s="70"/>
      <c r="J128" s="70"/>
      <c r="K128" s="61">
        <f>'Input|Total'!K128-'Calc|ACS inputs'!K128</f>
        <v>1</v>
      </c>
      <c r="L128" s="61">
        <f>'Input|Total'!L128-'Calc|ACS inputs'!L128</f>
        <v>1</v>
      </c>
      <c r="M128" s="61">
        <f>'Input|Total'!M128-'Calc|ACS inputs'!M128</f>
        <v>1</v>
      </c>
      <c r="N128" s="61">
        <f>'Input|Total'!N128-'Calc|ACS inputs'!N128</f>
        <v>1</v>
      </c>
      <c r="O128" s="61">
        <f>'Input|Total'!O128-'Calc|ACS inputs'!O128</f>
        <v>1</v>
      </c>
      <c r="P128" s="62">
        <f>'Input|Total'!P128-'Calc|ACS inputs'!P128</f>
        <v>1</v>
      </c>
      <c r="Q128" s="61">
        <f>'Input|Total'!Q128-'Calc|ACS inputs'!Q128</f>
        <v>1</v>
      </c>
      <c r="R128" s="61">
        <f>'Input|Total'!R128-'Calc|ACS inputs'!R128</f>
        <v>1</v>
      </c>
      <c r="S128" s="61">
        <f>'Input|Total'!S128-'Calc|ACS inputs'!S128</f>
        <v>1</v>
      </c>
      <c r="T128" s="61">
        <f>'Input|Total'!T128-'Calc|ACS inputs'!T128</f>
        <v>1</v>
      </c>
      <c r="W128" s="155" t="str">
        <f>IF(ROUND(SUM('Input|Total'!K128:T128)-SUM('Calc|ACS inputs'!K128:T128)-SUM('Calc|Negotiated inputs'!K128:T128),7)=0,"Ok","Check")</f>
        <v>Ok</v>
      </c>
    </row>
    <row r="130" spans="2:20" s="22" customFormat="1" ht="12">
      <c r="B130" s="19" t="s">
        <v>75</v>
      </c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P130" s="20"/>
      <c r="Q130" s="20"/>
      <c r="R130" s="20"/>
      <c r="S130" s="20"/>
      <c r="T130" s="20"/>
    </row>
  </sheetData>
  <mergeCells count="2">
    <mergeCell ref="I3:M3"/>
    <mergeCell ref="O3:T3"/>
  </mergeCells>
  <conditionalFormatting sqref="W99:W105">
    <cfRule type="cellIs" dxfId="109" priority="71" operator="equal">
      <formula>"Check"</formula>
    </cfRule>
    <cfRule type="cellIs" dxfId="108" priority="72" operator="equal">
      <formula>"Ok"</formula>
    </cfRule>
  </conditionalFormatting>
  <conditionalFormatting sqref="W107:W114">
    <cfRule type="cellIs" dxfId="107" priority="69" operator="equal">
      <formula>"Check"</formula>
    </cfRule>
    <cfRule type="cellIs" dxfId="106" priority="70" operator="equal">
      <formula>"Ok"</formula>
    </cfRule>
  </conditionalFormatting>
  <conditionalFormatting sqref="W84:W87">
    <cfRule type="cellIs" dxfId="105" priority="67" operator="equal">
      <formula>"Check"</formula>
    </cfRule>
    <cfRule type="cellIs" dxfId="104" priority="68" operator="equal">
      <formula>"Ok"</formula>
    </cfRule>
  </conditionalFormatting>
  <conditionalFormatting sqref="A84">
    <cfRule type="cellIs" dxfId="103" priority="65" operator="equal">
      <formula>"Check"</formula>
    </cfRule>
    <cfRule type="cellIs" dxfId="102" priority="66" operator="equal">
      <formula>"Ok"</formula>
    </cfRule>
  </conditionalFormatting>
  <conditionalFormatting sqref="A85">
    <cfRule type="cellIs" dxfId="101" priority="63" operator="equal">
      <formula>"Check"</formula>
    </cfRule>
    <cfRule type="cellIs" dxfId="100" priority="64" operator="equal">
      <formula>"Ok"</formula>
    </cfRule>
  </conditionalFormatting>
  <conditionalFormatting sqref="A86">
    <cfRule type="cellIs" dxfId="99" priority="61" operator="equal">
      <formula>"Check"</formula>
    </cfRule>
    <cfRule type="cellIs" dxfId="98" priority="62" operator="equal">
      <formula>"Ok"</formula>
    </cfRule>
  </conditionalFormatting>
  <conditionalFormatting sqref="A87">
    <cfRule type="cellIs" dxfId="97" priority="59" operator="equal">
      <formula>"Check"</formula>
    </cfRule>
    <cfRule type="cellIs" dxfId="96" priority="60" operator="equal">
      <formula>"Ok"</formula>
    </cfRule>
  </conditionalFormatting>
  <conditionalFormatting sqref="A99">
    <cfRule type="cellIs" dxfId="95" priority="57" operator="equal">
      <formula>"Check"</formula>
    </cfRule>
    <cfRule type="cellIs" dxfId="94" priority="58" operator="equal">
      <formula>"Ok"</formula>
    </cfRule>
  </conditionalFormatting>
  <conditionalFormatting sqref="A100">
    <cfRule type="cellIs" dxfId="93" priority="55" operator="equal">
      <formula>"Check"</formula>
    </cfRule>
    <cfRule type="cellIs" dxfId="92" priority="56" operator="equal">
      <formula>"Ok"</formula>
    </cfRule>
  </conditionalFormatting>
  <conditionalFormatting sqref="A101">
    <cfRule type="cellIs" dxfId="91" priority="53" operator="equal">
      <formula>"Check"</formula>
    </cfRule>
    <cfRule type="cellIs" dxfId="90" priority="54" operator="equal">
      <formula>"Ok"</formula>
    </cfRule>
  </conditionalFormatting>
  <conditionalFormatting sqref="A102">
    <cfRule type="cellIs" dxfId="89" priority="51" operator="equal">
      <formula>"Check"</formula>
    </cfRule>
    <cfRule type="cellIs" dxfId="88" priority="52" operator="equal">
      <formula>"Ok"</formula>
    </cfRule>
  </conditionalFormatting>
  <conditionalFormatting sqref="A103">
    <cfRule type="cellIs" dxfId="87" priority="49" operator="equal">
      <formula>"Check"</formula>
    </cfRule>
    <cfRule type="cellIs" dxfId="86" priority="50" operator="equal">
      <formula>"Ok"</formula>
    </cfRule>
  </conditionalFormatting>
  <conditionalFormatting sqref="A104">
    <cfRule type="cellIs" dxfId="85" priority="47" operator="equal">
      <formula>"Check"</formula>
    </cfRule>
    <cfRule type="cellIs" dxfId="84" priority="48" operator="equal">
      <formula>"Ok"</formula>
    </cfRule>
  </conditionalFormatting>
  <conditionalFormatting sqref="A105">
    <cfRule type="cellIs" dxfId="83" priority="45" operator="equal">
      <formula>"Check"</formula>
    </cfRule>
    <cfRule type="cellIs" dxfId="82" priority="46" operator="equal">
      <formula>"Ok"</formula>
    </cfRule>
  </conditionalFormatting>
  <conditionalFormatting sqref="A128">
    <cfRule type="cellIs" dxfId="81" priority="33" operator="equal">
      <formula>"Check"</formula>
    </cfRule>
    <cfRule type="cellIs" dxfId="80" priority="34" operator="equal">
      <formula>"Ok"</formula>
    </cfRule>
  </conditionalFormatting>
  <conditionalFormatting sqref="A12:A36">
    <cfRule type="cellIs" dxfId="79" priority="9" operator="equal">
      <formula>"Check"</formula>
    </cfRule>
    <cfRule type="cellIs" dxfId="78" priority="10" operator="equal">
      <formula>"Ok"</formula>
    </cfRule>
  </conditionalFormatting>
  <conditionalFormatting sqref="A107:A114">
    <cfRule type="cellIs" dxfId="77" priority="43" operator="equal">
      <formula>"Check"</formula>
    </cfRule>
    <cfRule type="cellIs" dxfId="76" priority="44" operator="equal">
      <formula>"Ok"</formula>
    </cfRule>
  </conditionalFormatting>
  <conditionalFormatting sqref="W120">
    <cfRule type="cellIs" dxfId="75" priority="41" operator="equal">
      <formula>"Check"</formula>
    </cfRule>
    <cfRule type="cellIs" dxfId="74" priority="42" operator="equal">
      <formula>"Ok"</formula>
    </cfRule>
  </conditionalFormatting>
  <conditionalFormatting sqref="W127:W128">
    <cfRule type="cellIs" dxfId="73" priority="39" operator="equal">
      <formula>"Check"</formula>
    </cfRule>
    <cfRule type="cellIs" dxfId="72" priority="40" operator="equal">
      <formula>"Ok"</formula>
    </cfRule>
  </conditionalFormatting>
  <conditionalFormatting sqref="A120">
    <cfRule type="cellIs" dxfId="71" priority="37" operator="equal">
      <formula>"Check"</formula>
    </cfRule>
    <cfRule type="cellIs" dxfId="70" priority="38" operator="equal">
      <formula>"Ok"</formula>
    </cfRule>
  </conditionalFormatting>
  <conditionalFormatting sqref="A127">
    <cfRule type="cellIs" dxfId="69" priority="35" operator="equal">
      <formula>"Check"</formula>
    </cfRule>
    <cfRule type="cellIs" dxfId="68" priority="36" operator="equal">
      <formula>"Ok"</formula>
    </cfRule>
  </conditionalFormatting>
  <conditionalFormatting sqref="W12:W36">
    <cfRule type="cellIs" dxfId="67" priority="31" operator="equal">
      <formula>"Check"</formula>
    </cfRule>
    <cfRule type="cellIs" dxfId="66" priority="32" operator="equal">
      <formula>"Ok"</formula>
    </cfRule>
  </conditionalFormatting>
  <conditionalFormatting sqref="W38">
    <cfRule type="cellIs" dxfId="65" priority="29" operator="equal">
      <formula>"Check"</formula>
    </cfRule>
    <cfRule type="cellIs" dxfId="64" priority="30" operator="equal">
      <formula>"Ok"</formula>
    </cfRule>
  </conditionalFormatting>
  <conditionalFormatting sqref="W41:W47">
    <cfRule type="cellIs" dxfId="63" priority="27" operator="equal">
      <formula>"Check"</formula>
    </cfRule>
    <cfRule type="cellIs" dxfId="62" priority="28" operator="equal">
      <formula>"Ok"</formula>
    </cfRule>
  </conditionalFormatting>
  <conditionalFormatting sqref="W49">
    <cfRule type="cellIs" dxfId="61" priority="25" operator="equal">
      <formula>"Check"</formula>
    </cfRule>
    <cfRule type="cellIs" dxfId="60" priority="26" operator="equal">
      <formula>"Ok"</formula>
    </cfRule>
  </conditionalFormatting>
  <conditionalFormatting sqref="W51">
    <cfRule type="cellIs" dxfId="59" priority="23" operator="equal">
      <formula>"Check"</formula>
    </cfRule>
    <cfRule type="cellIs" dxfId="58" priority="24" operator="equal">
      <formula>"Ok"</formula>
    </cfRule>
  </conditionalFormatting>
  <conditionalFormatting sqref="W65:W67">
    <cfRule type="cellIs" dxfId="57" priority="17" operator="equal">
      <formula>"Check"</formula>
    </cfRule>
    <cfRule type="cellIs" dxfId="56" priority="18" operator="equal">
      <formula>"Ok"</formula>
    </cfRule>
  </conditionalFormatting>
  <conditionalFormatting sqref="A65:A67">
    <cfRule type="cellIs" dxfId="55" priority="15" operator="equal">
      <formula>"Check"</formula>
    </cfRule>
    <cfRule type="cellIs" dxfId="54" priority="16" operator="equal">
      <formula>"Ok"</formula>
    </cfRule>
  </conditionalFormatting>
  <conditionalFormatting sqref="A42:A47">
    <cfRule type="cellIs" dxfId="53" priority="11" operator="equal">
      <formula>"Check"</formula>
    </cfRule>
    <cfRule type="cellIs" dxfId="52" priority="12" operator="equal">
      <formula>"Ok"</formula>
    </cfRule>
  </conditionalFormatting>
  <conditionalFormatting sqref="F2">
    <cfRule type="cellIs" dxfId="51" priority="7" operator="equal">
      <formula>"Check"</formula>
    </cfRule>
    <cfRule type="cellIs" dxfId="50" priority="8" operator="equal">
      <formula>"Ok"</formula>
    </cfRule>
  </conditionalFormatting>
  <conditionalFormatting sqref="F1">
    <cfRule type="cellIs" dxfId="49" priority="5" operator="equal">
      <formula>"Check"</formula>
    </cfRule>
    <cfRule type="cellIs" dxfId="48" priority="6" operator="equal">
      <formula>"Ok"</formula>
    </cfRule>
  </conditionalFormatting>
  <conditionalFormatting sqref="W126">
    <cfRule type="cellIs" dxfId="47" priority="3" operator="equal">
      <formula>"Check"</formula>
    </cfRule>
    <cfRule type="cellIs" dxfId="46" priority="4" operator="equal">
      <formula>"Ok"</formula>
    </cfRule>
  </conditionalFormatting>
  <conditionalFormatting sqref="A126">
    <cfRule type="cellIs" dxfId="45" priority="1" operator="equal">
      <formula>"Check"</formula>
    </cfRule>
    <cfRule type="cellIs" dxfId="44" priority="2" operator="equal">
      <formula>"Ok"</formula>
    </cfRule>
  </conditionalFormatting>
  <dataValidations disablePrompts="1" count="1">
    <dataValidation type="list" allowBlank="1" showInputMessage="1" showErrorMessage="1" sqref="F12:F38 F49 F51 F42:F47 F58:F62 F65:F67 F72 F74:F75 F107:F114 F99:F105 F84:F88 F120">
      <formula1>"Real 2010,Real 2011,Real 2012,Real 2013,Real 2014,Real 2015,Nominal,n/a"</formula1>
    </dataValidation>
  </dataValidations>
  <hyperlinks>
    <hyperlink ref="H1" location="Index!A1" display="Back to Index"/>
  </hyperlinks>
  <pageMargins left="0.7" right="0.7" top="0.75" bottom="0.75" header="0.3" footer="0.3"/>
  <pageSetup paperSize="9" orientation="portrait" verticalDpi="4" r:id="rId1"/>
  <ignoredErrors>
    <ignoredError sqref="W65:W67" formulaRange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39997558519241921"/>
  </sheetPr>
  <dimension ref="A1:ED134"/>
  <sheetViews>
    <sheetView showGridLines="0" workbookViewId="0"/>
  </sheetViews>
  <sheetFormatPr defaultColWidth="0" defaultRowHeight="11.25" outlineLevelRow="1"/>
  <cols>
    <col min="1" max="2" width="1.5" customWidth="1"/>
    <col min="3" max="3" width="49.6640625" customWidth="1"/>
    <col min="4" max="4" width="17" customWidth="1"/>
    <col min="5" max="5" width="15.83203125" customWidth="1"/>
    <col min="6" max="6" width="10.6640625" customWidth="1"/>
    <col min="7" max="7" width="28.5" bestFit="1" customWidth="1"/>
    <col min="8" max="8" width="10.33203125" customWidth="1"/>
    <col min="9" max="11" width="11" customWidth="1"/>
    <col min="12" max="26" width="10.83203125" customWidth="1"/>
    <col min="27" max="269" width="0" hidden="1" customWidth="1"/>
  </cols>
  <sheetData>
    <row r="1" spans="2:37" s="1" customFormat="1" ht="15.75">
      <c r="C1" s="181" t="str">
        <f>Index!$C$1</f>
        <v>EDPR16 Public Lighting Interim Model</v>
      </c>
      <c r="D1" s="2"/>
      <c r="E1" s="209" t="s">
        <v>207</v>
      </c>
      <c r="F1" s="210" t="str">
        <f ca="1">IF(COUNTA($A$8:$A$133)=COUNTIF($A$8:$A$133,"Ok"),"Ok","Check")</f>
        <v>Ok</v>
      </c>
      <c r="G1" s="4"/>
      <c r="H1" s="5" t="s">
        <v>0</v>
      </c>
      <c r="I1" s="4"/>
      <c r="J1" s="3" t="s">
        <v>1</v>
      </c>
      <c r="K1" s="6" t="s">
        <v>2</v>
      </c>
      <c r="L1" s="7" t="s">
        <v>3</v>
      </c>
      <c r="M1" s="8" t="s">
        <v>4</v>
      </c>
      <c r="U1" s="9"/>
    </row>
    <row r="2" spans="2:37" s="10" customFormat="1" ht="13.5" customHeight="1" thickBot="1">
      <c r="C2" s="11" t="s">
        <v>172</v>
      </c>
      <c r="D2" s="11"/>
      <c r="E2" s="209" t="s">
        <v>208</v>
      </c>
      <c r="F2" s="210" t="str">
        <f ca="1">'Check|List'!F2</f>
        <v>Ok</v>
      </c>
      <c r="G2" s="12"/>
      <c r="H2" s="12"/>
      <c r="I2" s="12"/>
      <c r="J2" s="12"/>
    </row>
    <row r="3" spans="2:37" s="13" customFormat="1" ht="12" thickBot="1">
      <c r="I3" s="247" t="s">
        <v>5</v>
      </c>
      <c r="J3" s="248"/>
      <c r="K3" s="248"/>
      <c r="L3" s="248"/>
      <c r="M3" s="248"/>
      <c r="N3" s="104" t="s">
        <v>6</v>
      </c>
      <c r="O3" s="249" t="s">
        <v>7</v>
      </c>
      <c r="P3" s="250"/>
      <c r="Q3" s="250"/>
      <c r="R3" s="250"/>
      <c r="S3" s="250"/>
      <c r="T3" s="250"/>
    </row>
    <row r="4" spans="2:37" s="13" customFormat="1">
      <c r="C4" s="14"/>
      <c r="D4" s="15" t="s">
        <v>8</v>
      </c>
      <c r="E4" s="15" t="s">
        <v>9</v>
      </c>
      <c r="F4" s="15" t="s">
        <v>10</v>
      </c>
      <c r="G4" s="15"/>
      <c r="H4" s="15"/>
      <c r="I4" s="15">
        <f>J4-1</f>
        <v>2009</v>
      </c>
      <c r="J4" s="15">
        <f>K4-1</f>
        <v>2010</v>
      </c>
      <c r="K4" s="15">
        <v>2011</v>
      </c>
      <c r="L4" s="15">
        <f>K4+1</f>
        <v>2012</v>
      </c>
      <c r="M4" s="15">
        <f t="shared" ref="M4:T4" si="0">L4+1</f>
        <v>2013</v>
      </c>
      <c r="N4" s="15">
        <f t="shared" si="0"/>
        <v>2014</v>
      </c>
      <c r="O4" s="15">
        <f t="shared" si="0"/>
        <v>2015</v>
      </c>
      <c r="P4" s="15">
        <f t="shared" si="0"/>
        <v>2016</v>
      </c>
      <c r="Q4" s="15">
        <f t="shared" si="0"/>
        <v>2017</v>
      </c>
      <c r="R4" s="15">
        <f t="shared" si="0"/>
        <v>2018</v>
      </c>
      <c r="S4" s="15">
        <f t="shared" si="0"/>
        <v>2019</v>
      </c>
      <c r="T4" s="15">
        <f t="shared" si="0"/>
        <v>2020</v>
      </c>
      <c r="U4" s="16"/>
      <c r="V4" s="16"/>
      <c r="W4" s="16"/>
      <c r="X4" s="16"/>
      <c r="Y4" s="16"/>
      <c r="Z4" s="16"/>
      <c r="AA4" s="16"/>
    </row>
    <row r="5" spans="2:37" s="17" customFormat="1" ht="3" customHeight="1">
      <c r="D5" s="18"/>
      <c r="E5" s="18"/>
      <c r="F5" s="18"/>
      <c r="G5" s="18"/>
      <c r="H5" s="18"/>
      <c r="I5" s="18"/>
      <c r="J5" s="18"/>
    </row>
    <row r="6" spans="2:37" s="17" customFormat="1" ht="9" customHeight="1">
      <c r="B6" s="17" t="s">
        <v>11</v>
      </c>
      <c r="D6" s="18"/>
      <c r="E6" s="18"/>
      <c r="F6" s="18"/>
      <c r="G6" s="18"/>
      <c r="H6" s="18"/>
      <c r="I6" s="18"/>
      <c r="J6" s="18"/>
    </row>
    <row r="7" spans="2:37" s="17" customFormat="1" ht="3" customHeight="1">
      <c r="D7" s="18"/>
      <c r="E7" s="18"/>
      <c r="F7" s="18"/>
      <c r="G7" s="18"/>
      <c r="H7" s="18"/>
      <c r="I7" s="18"/>
      <c r="J7" s="18"/>
    </row>
    <row r="8" spans="2:37" s="71" customFormat="1" ht="12">
      <c r="B8" s="72" t="s">
        <v>129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</row>
    <row r="9" spans="2:37" s="69" customFormat="1" ht="11.25" customHeight="1">
      <c r="C9" s="94"/>
      <c r="D9" s="107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2:37" s="76" customFormat="1" ht="12">
      <c r="B10" s="77" t="s">
        <v>119</v>
      </c>
      <c r="C10" s="78"/>
      <c r="D10" s="79"/>
      <c r="E10" s="79"/>
      <c r="F10" s="79"/>
      <c r="G10" s="79"/>
      <c r="H10" s="79"/>
      <c r="I10" s="79"/>
      <c r="J10" s="79"/>
      <c r="K10" s="79"/>
      <c r="L10" s="79"/>
      <c r="P10" s="78"/>
      <c r="Q10" s="78"/>
      <c r="R10" s="78"/>
      <c r="S10" s="78"/>
      <c r="T10" s="78"/>
    </row>
    <row r="11" spans="2:37" s="69" customFormat="1" ht="11.25" customHeight="1" outlineLevel="1"/>
    <row r="12" spans="2:37" s="69" customFormat="1" ht="11.25" customHeight="1" outlineLevel="1">
      <c r="C12" s="80" t="s">
        <v>119</v>
      </c>
      <c r="D12" s="81" t="s">
        <v>8</v>
      </c>
      <c r="E12" s="81" t="s">
        <v>9</v>
      </c>
      <c r="F12" s="81" t="s">
        <v>10</v>
      </c>
      <c r="J12" s="82" t="s">
        <v>108</v>
      </c>
      <c r="K12" s="83" t="s">
        <v>109</v>
      </c>
      <c r="L12" s="82" t="s">
        <v>110</v>
      </c>
      <c r="M12" s="82" t="s">
        <v>111</v>
      </c>
      <c r="N12" s="82" t="s">
        <v>112</v>
      </c>
      <c r="O12" s="82" t="s">
        <v>113</v>
      </c>
      <c r="P12" s="83" t="s">
        <v>114</v>
      </c>
      <c r="Q12" s="82" t="s">
        <v>115</v>
      </c>
      <c r="R12" s="82" t="s">
        <v>116</v>
      </c>
      <c r="S12" s="82" t="s">
        <v>117</v>
      </c>
      <c r="T12" s="82" t="s">
        <v>118</v>
      </c>
    </row>
    <row r="13" spans="2:37" s="69" customFormat="1" ht="11.25" customHeight="1" outlineLevel="1">
      <c r="K13" s="84"/>
      <c r="P13" s="84"/>
    </row>
    <row r="14" spans="2:37" s="69" customFormat="1" ht="11.25" customHeight="1" outlineLevel="1">
      <c r="C14" s="94" t="s">
        <v>120</v>
      </c>
      <c r="K14" s="84"/>
      <c r="P14" s="84"/>
    </row>
    <row r="15" spans="2:37" s="69" customFormat="1" ht="11.25" customHeight="1" outlineLevel="1">
      <c r="C15" s="98" t="s">
        <v>121</v>
      </c>
      <c r="D15" s="70" t="s">
        <v>13</v>
      </c>
      <c r="E15" s="70" t="s">
        <v>122</v>
      </c>
      <c r="F15" s="108" t="s">
        <v>81</v>
      </c>
      <c r="K15" s="47">
        <v>3185302.8842498623</v>
      </c>
      <c r="L15" s="46">
        <v>2980857.7122449367</v>
      </c>
      <c r="M15" s="46">
        <v>2776412.5402400112</v>
      </c>
      <c r="N15" s="46">
        <v>2571967.3682350856</v>
      </c>
      <c r="O15" s="46">
        <v>2367522.1962301601</v>
      </c>
      <c r="P15" s="47">
        <v>2163077.0242252345</v>
      </c>
      <c r="Q15" s="46">
        <v>1958631.8522203087</v>
      </c>
      <c r="R15" s="46">
        <v>1754186.6802153829</v>
      </c>
      <c r="S15" s="46">
        <v>1549741.5082104572</v>
      </c>
      <c r="T15" s="46">
        <v>1345296.3362055314</v>
      </c>
    </row>
    <row r="16" spans="2:37" s="69" customFormat="1" ht="11.25" customHeight="1" outlineLevel="1">
      <c r="C16" s="98" t="s">
        <v>123</v>
      </c>
      <c r="D16" s="70" t="s">
        <v>13</v>
      </c>
      <c r="E16" s="70" t="s">
        <v>122</v>
      </c>
      <c r="F16" s="108" t="s">
        <v>81</v>
      </c>
      <c r="K16" s="47">
        <v>0</v>
      </c>
      <c r="L16" s="46">
        <v>0</v>
      </c>
      <c r="M16" s="46">
        <v>0</v>
      </c>
      <c r="N16" s="46">
        <v>0</v>
      </c>
      <c r="O16" s="46">
        <v>0</v>
      </c>
      <c r="P16" s="47">
        <v>0</v>
      </c>
      <c r="Q16" s="46">
        <v>0</v>
      </c>
      <c r="R16" s="46">
        <v>0</v>
      </c>
      <c r="S16" s="46">
        <v>0</v>
      </c>
      <c r="T16" s="46">
        <v>0</v>
      </c>
    </row>
    <row r="17" spans="1:134" s="69" customFormat="1" ht="11.25" customHeight="1" outlineLevel="1">
      <c r="C17" s="98" t="s">
        <v>124</v>
      </c>
      <c r="D17" s="70" t="s">
        <v>13</v>
      </c>
      <c r="E17" s="70" t="s">
        <v>122</v>
      </c>
      <c r="F17" s="108" t="s">
        <v>81</v>
      </c>
      <c r="K17" s="47">
        <v>-204445.1720049257</v>
      </c>
      <c r="L17" s="46">
        <v>-204445.1720049257</v>
      </c>
      <c r="M17" s="46">
        <v>-204445.1720049257</v>
      </c>
      <c r="N17" s="46">
        <v>-204445.1720049257</v>
      </c>
      <c r="O17" s="46">
        <v>-204445.1720049257</v>
      </c>
      <c r="P17" s="47">
        <v>-204445.1720049257</v>
      </c>
      <c r="Q17" s="46">
        <v>-204445.1720049257</v>
      </c>
      <c r="R17" s="46">
        <v>-204445.1720049257</v>
      </c>
      <c r="S17" s="46">
        <v>-204445.1720049257</v>
      </c>
      <c r="T17" s="46">
        <v>-204445.1720049257</v>
      </c>
    </row>
    <row r="18" spans="1:134" s="69" customFormat="1" ht="11.25" customHeight="1" outlineLevel="1">
      <c r="J18" s="110"/>
      <c r="K18" s="111"/>
      <c r="L18" s="110"/>
      <c r="M18" s="110"/>
      <c r="N18" s="110"/>
      <c r="O18" s="110"/>
      <c r="P18" s="112"/>
      <c r="Q18" s="110"/>
      <c r="R18" s="110"/>
      <c r="S18" s="110"/>
      <c r="T18" s="110"/>
    </row>
    <row r="19" spans="1:134" s="69" customFormat="1" ht="11.25" customHeight="1" outlineLevel="1">
      <c r="C19" s="113" t="s">
        <v>125</v>
      </c>
      <c r="D19" s="114" t="s">
        <v>15</v>
      </c>
      <c r="E19" s="114" t="s">
        <v>122</v>
      </c>
      <c r="F19" s="115" t="s">
        <v>81</v>
      </c>
      <c r="G19" s="70"/>
      <c r="H19" s="70"/>
      <c r="I19" s="70"/>
      <c r="J19" s="244">
        <v>3185302.8842498623</v>
      </c>
      <c r="K19" s="245">
        <v>2980857.7122449367</v>
      </c>
      <c r="L19" s="244">
        <v>2776412.5402400112</v>
      </c>
      <c r="M19" s="244">
        <v>2571967.3682350856</v>
      </c>
      <c r="N19" s="244">
        <v>2367522.1962301601</v>
      </c>
      <c r="O19" s="244">
        <v>2163077.0242252345</v>
      </c>
      <c r="P19" s="245">
        <v>1958631.8522203087</v>
      </c>
      <c r="Q19" s="244">
        <v>1754186.6802153829</v>
      </c>
      <c r="R19" s="244">
        <v>1549741.5082104572</v>
      </c>
      <c r="S19" s="244">
        <v>1345296.3362055314</v>
      </c>
      <c r="T19" s="244">
        <v>1140851.1642006056</v>
      </c>
      <c r="AM19" s="70"/>
      <c r="BF19" s="70"/>
      <c r="BY19" s="70"/>
      <c r="CR19" s="70"/>
      <c r="DK19" s="70"/>
      <c r="ED19" s="70"/>
    </row>
    <row r="20" spans="1:134" s="88" customFormat="1" ht="11.25" customHeight="1" outlineLevel="1">
      <c r="C20" s="119"/>
      <c r="D20" s="120"/>
      <c r="E20" s="120"/>
      <c r="F20" s="121"/>
      <c r="G20" s="91"/>
      <c r="H20" s="91"/>
      <c r="I20" s="91"/>
      <c r="J20" s="122"/>
      <c r="K20" s="173"/>
      <c r="L20" s="122"/>
      <c r="M20" s="122"/>
      <c r="N20" s="122"/>
      <c r="O20" s="122"/>
      <c r="P20" s="122"/>
      <c r="Q20" s="122"/>
      <c r="R20" s="122"/>
      <c r="S20" s="122"/>
      <c r="T20" s="122"/>
      <c r="AM20" s="91"/>
      <c r="BF20" s="91"/>
      <c r="BY20" s="91"/>
      <c r="CR20" s="91"/>
      <c r="DK20" s="91"/>
      <c r="ED20" s="91"/>
    </row>
    <row r="21" spans="1:134" s="88" customFormat="1" ht="11.25" customHeight="1" outlineLevel="1">
      <c r="A21" s="155" t="str">
        <f ca="1">IF(COUNTA($J21:$T21)=COUNTIF($J21:$T21,"Ok"),"Ok","Check")</f>
        <v>Ok</v>
      </c>
      <c r="C21" s="119"/>
      <c r="D21" s="120"/>
      <c r="E21" s="120"/>
      <c r="F21" s="121"/>
      <c r="G21" s="91"/>
      <c r="H21" s="91"/>
      <c r="I21" s="91"/>
      <c r="J21" s="122"/>
      <c r="K21" s="177" t="str">
        <f ca="1">IF(ROUND(K15-K69-K105,1)=0,"Ok","Check")</f>
        <v>Ok</v>
      </c>
      <c r="L21" s="157" t="str">
        <f t="shared" ref="L21:T21" ca="1" si="1">IF(ROUND(L15-L69-L105,1)=0,"Ok","Check")</f>
        <v>Ok</v>
      </c>
      <c r="M21" s="157" t="str">
        <f t="shared" ca="1" si="1"/>
        <v>Ok</v>
      </c>
      <c r="N21" s="157" t="str">
        <f t="shared" ca="1" si="1"/>
        <v>Ok</v>
      </c>
      <c r="O21" s="157" t="str">
        <f t="shared" ca="1" si="1"/>
        <v>Ok</v>
      </c>
      <c r="P21" s="157" t="str">
        <f t="shared" ca="1" si="1"/>
        <v>Ok</v>
      </c>
      <c r="Q21" s="157" t="str">
        <f t="shared" ca="1" si="1"/>
        <v>Ok</v>
      </c>
      <c r="R21" s="157" t="str">
        <f t="shared" ca="1" si="1"/>
        <v>Ok</v>
      </c>
      <c r="S21" s="157" t="str">
        <f t="shared" ca="1" si="1"/>
        <v>Ok</v>
      </c>
      <c r="T21" s="157" t="str">
        <f t="shared" ca="1" si="1"/>
        <v>Ok</v>
      </c>
      <c r="AM21" s="91"/>
      <c r="BF21" s="91"/>
      <c r="BY21" s="91"/>
      <c r="CR21" s="91"/>
      <c r="DK21" s="91"/>
      <c r="ED21" s="91"/>
    </row>
    <row r="22" spans="1:134" s="88" customFormat="1" ht="11.25" customHeight="1" outlineLevel="1">
      <c r="A22" s="155" t="str">
        <f t="shared" ref="A22:A25" si="2">IF(COUNTA($J22:$T22)=COUNTIF($J22:$T22,"Ok"),"Ok","Check")</f>
        <v>Ok</v>
      </c>
      <c r="C22" s="119"/>
      <c r="D22" s="120"/>
      <c r="E22" s="120"/>
      <c r="F22" s="121"/>
      <c r="G22" s="91"/>
      <c r="H22" s="91"/>
      <c r="I22" s="91"/>
      <c r="J22" s="122"/>
      <c r="K22" s="177" t="str">
        <f t="shared" ref="K22:T22" si="3">IF(ROUND(K16-K70-K106,1)=0,"Ok","Check")</f>
        <v>Ok</v>
      </c>
      <c r="L22" s="157" t="str">
        <f t="shared" si="3"/>
        <v>Ok</v>
      </c>
      <c r="M22" s="157" t="str">
        <f t="shared" si="3"/>
        <v>Ok</v>
      </c>
      <c r="N22" s="157" t="str">
        <f t="shared" si="3"/>
        <v>Ok</v>
      </c>
      <c r="O22" s="157" t="str">
        <f t="shared" si="3"/>
        <v>Ok</v>
      </c>
      <c r="P22" s="157" t="str">
        <f t="shared" si="3"/>
        <v>Ok</v>
      </c>
      <c r="Q22" s="157" t="str">
        <f t="shared" si="3"/>
        <v>Ok</v>
      </c>
      <c r="R22" s="157" t="str">
        <f t="shared" si="3"/>
        <v>Ok</v>
      </c>
      <c r="S22" s="157" t="str">
        <f t="shared" si="3"/>
        <v>Ok</v>
      </c>
      <c r="T22" s="157" t="str">
        <f t="shared" si="3"/>
        <v>Ok</v>
      </c>
      <c r="AM22" s="91"/>
      <c r="BF22" s="91"/>
      <c r="BY22" s="91"/>
      <c r="CR22" s="91"/>
      <c r="DK22" s="91"/>
      <c r="ED22" s="91"/>
    </row>
    <row r="23" spans="1:134" s="88" customFormat="1" ht="11.25" customHeight="1" outlineLevel="1">
      <c r="A23" s="155" t="str">
        <f t="shared" ca="1" si="2"/>
        <v>Ok</v>
      </c>
      <c r="C23" s="119"/>
      <c r="D23" s="120"/>
      <c r="E23" s="120"/>
      <c r="F23" s="121"/>
      <c r="G23" s="91"/>
      <c r="H23" s="91"/>
      <c r="I23" s="91"/>
      <c r="J23" s="122"/>
      <c r="K23" s="177" t="str">
        <f t="shared" ref="K23:T23" ca="1" si="4">IF(ROUND(K17-K71-K107,1)=0,"Ok","Check")</f>
        <v>Ok</v>
      </c>
      <c r="L23" s="157" t="str">
        <f t="shared" ca="1" si="4"/>
        <v>Ok</v>
      </c>
      <c r="M23" s="157" t="str">
        <f t="shared" ca="1" si="4"/>
        <v>Ok</v>
      </c>
      <c r="N23" s="157" t="str">
        <f t="shared" ca="1" si="4"/>
        <v>Ok</v>
      </c>
      <c r="O23" s="157" t="str">
        <f t="shared" ca="1" si="4"/>
        <v>Ok</v>
      </c>
      <c r="P23" s="157" t="str">
        <f t="shared" ca="1" si="4"/>
        <v>Ok</v>
      </c>
      <c r="Q23" s="157" t="str">
        <f t="shared" ca="1" si="4"/>
        <v>Ok</v>
      </c>
      <c r="R23" s="157" t="str">
        <f t="shared" ca="1" si="4"/>
        <v>Ok</v>
      </c>
      <c r="S23" s="157" t="str">
        <f t="shared" ca="1" si="4"/>
        <v>Ok</v>
      </c>
      <c r="T23" s="157" t="str">
        <f t="shared" ca="1" si="4"/>
        <v>Ok</v>
      </c>
      <c r="AM23" s="91"/>
      <c r="BF23" s="91"/>
      <c r="BY23" s="91"/>
      <c r="CR23" s="91"/>
      <c r="DK23" s="91"/>
      <c r="ED23" s="91"/>
    </row>
    <row r="24" spans="1:134" s="88" customFormat="1" ht="11.25" customHeight="1" outlineLevel="1">
      <c r="C24" s="119"/>
      <c r="D24" s="120"/>
      <c r="E24" s="120"/>
      <c r="F24" s="121"/>
      <c r="G24" s="91"/>
      <c r="H24" s="91"/>
      <c r="I24" s="91"/>
      <c r="J24" s="122"/>
      <c r="K24" s="173"/>
      <c r="L24" s="122"/>
      <c r="M24" s="122"/>
      <c r="N24" s="122"/>
      <c r="O24" s="122"/>
      <c r="P24" s="122"/>
      <c r="Q24" s="122"/>
      <c r="R24" s="122"/>
      <c r="S24" s="122"/>
      <c r="T24" s="122"/>
      <c r="AM24" s="91"/>
      <c r="BF24" s="91"/>
      <c r="BY24" s="91"/>
      <c r="CR24" s="91"/>
      <c r="DK24" s="91"/>
      <c r="ED24" s="91"/>
    </row>
    <row r="25" spans="1:134" s="88" customFormat="1" ht="11.25" customHeight="1" outlineLevel="1">
      <c r="A25" s="155" t="str">
        <f t="shared" ca="1" si="2"/>
        <v>Ok</v>
      </c>
      <c r="C25" s="119"/>
      <c r="D25" s="120"/>
      <c r="E25" s="120"/>
      <c r="F25" s="121"/>
      <c r="G25" s="91"/>
      <c r="H25" s="91"/>
      <c r="I25" s="91"/>
      <c r="J25" s="157" t="str">
        <f t="shared" ref="J25:T25" ca="1" si="5">IF(ROUND(J19-J73-J109,1)=0,"Ok","Check")</f>
        <v>Ok</v>
      </c>
      <c r="K25" s="177" t="str">
        <f t="shared" ca="1" si="5"/>
        <v>Ok</v>
      </c>
      <c r="L25" s="157" t="str">
        <f t="shared" ca="1" si="5"/>
        <v>Ok</v>
      </c>
      <c r="M25" s="157" t="str">
        <f t="shared" ca="1" si="5"/>
        <v>Ok</v>
      </c>
      <c r="N25" s="157" t="str">
        <f t="shared" ca="1" si="5"/>
        <v>Ok</v>
      </c>
      <c r="O25" s="157" t="str">
        <f t="shared" ca="1" si="5"/>
        <v>Ok</v>
      </c>
      <c r="P25" s="157" t="str">
        <f t="shared" ca="1" si="5"/>
        <v>Ok</v>
      </c>
      <c r="Q25" s="157" t="str">
        <f t="shared" ca="1" si="5"/>
        <v>Ok</v>
      </c>
      <c r="R25" s="157" t="str">
        <f t="shared" ca="1" si="5"/>
        <v>Ok</v>
      </c>
      <c r="S25" s="157" t="str">
        <f t="shared" ca="1" si="5"/>
        <v>Ok</v>
      </c>
      <c r="T25" s="157" t="str">
        <f t="shared" ca="1" si="5"/>
        <v>Ok</v>
      </c>
      <c r="AM25" s="91"/>
      <c r="BF25" s="91"/>
      <c r="BY25" s="91"/>
      <c r="CR25" s="91"/>
      <c r="DK25" s="91"/>
      <c r="ED25" s="91"/>
    </row>
    <row r="26" spans="1:134" s="88" customFormat="1" ht="11.25" customHeight="1" outlineLevel="1">
      <c r="C26" s="119"/>
      <c r="D26" s="120"/>
      <c r="E26" s="120"/>
      <c r="F26" s="121"/>
      <c r="G26" s="91"/>
      <c r="H26" s="91"/>
      <c r="I26" s="91"/>
      <c r="J26" s="122"/>
      <c r="K26" s="173"/>
      <c r="L26" s="122"/>
      <c r="M26" s="122"/>
      <c r="N26" s="122"/>
      <c r="O26" s="122"/>
      <c r="P26" s="122"/>
      <c r="Q26" s="122"/>
      <c r="R26" s="122"/>
      <c r="S26" s="122"/>
      <c r="T26" s="122"/>
      <c r="AM26" s="91"/>
      <c r="BF26" s="91"/>
      <c r="BY26" s="91"/>
      <c r="CR26" s="91"/>
      <c r="DK26" s="91"/>
      <c r="ED26" s="91"/>
    </row>
    <row r="27" spans="1:134" s="69" customFormat="1" ht="11.25" customHeight="1" outlineLevel="1">
      <c r="C27" s="94" t="s">
        <v>133</v>
      </c>
      <c r="K27" s="111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134" s="69" customFormat="1" ht="11.25" customHeight="1" outlineLevel="1">
      <c r="C28" s="98" t="s">
        <v>121</v>
      </c>
      <c r="D28" s="70" t="s">
        <v>13</v>
      </c>
      <c r="E28" s="70" t="s">
        <v>122</v>
      </c>
      <c r="F28" s="108" t="s">
        <v>81</v>
      </c>
      <c r="K28" s="47">
        <v>3003873.1140091144</v>
      </c>
      <c r="L28" s="46">
        <v>3520955.9763881951</v>
      </c>
      <c r="M28" s="46">
        <v>3840265.7262176583</v>
      </c>
      <c r="N28" s="46">
        <v>4525909.5263285376</v>
      </c>
      <c r="O28" s="46">
        <v>5439656.3765643332</v>
      </c>
      <c r="P28" s="47">
        <v>4670288.2065783944</v>
      </c>
      <c r="Q28" s="46">
        <v>5409961.6188310776</v>
      </c>
      <c r="R28" s="46">
        <v>6173037.6189275896</v>
      </c>
      <c r="S28" s="46">
        <v>6942922.5248278193</v>
      </c>
      <c r="T28" s="46">
        <v>7658863.9712262396</v>
      </c>
    </row>
    <row r="29" spans="1:134" s="69" customFormat="1" ht="11.25" customHeight="1" outlineLevel="1">
      <c r="C29" s="98" t="s">
        <v>123</v>
      </c>
      <c r="D29" s="70" t="s">
        <v>13</v>
      </c>
      <c r="E29" s="70" t="s">
        <v>122</v>
      </c>
      <c r="F29" s="108" t="s">
        <v>81</v>
      </c>
      <c r="K29" s="47">
        <v>694958.76594019064</v>
      </c>
      <c r="L29" s="46">
        <v>525105.69721799227</v>
      </c>
      <c r="M29" s="46">
        <v>922653.84695539949</v>
      </c>
      <c r="N29" s="46">
        <v>1190814.4430446008</v>
      </c>
      <c r="O29" s="46">
        <v>-487295.75406640442</v>
      </c>
      <c r="P29" s="47">
        <v>1025416.8233424975</v>
      </c>
      <c r="Q29" s="46">
        <v>1091458.1472769179</v>
      </c>
      <c r="R29" s="46">
        <v>1143359.2395001848</v>
      </c>
      <c r="S29" s="46">
        <v>1135440.3036500765</v>
      </c>
      <c r="T29" s="46">
        <v>1158840.0277790423</v>
      </c>
    </row>
    <row r="30" spans="1:134" s="69" customFormat="1" ht="11.25" customHeight="1" outlineLevel="1">
      <c r="C30" s="98" t="s">
        <v>124</v>
      </c>
      <c r="D30" s="70" t="s">
        <v>13</v>
      </c>
      <c r="E30" s="70" t="s">
        <v>122</v>
      </c>
      <c r="F30" s="108" t="s">
        <v>81</v>
      </c>
      <c r="K30" s="47">
        <v>-177875.90356111032</v>
      </c>
      <c r="L30" s="46">
        <v>-205795.94738852861</v>
      </c>
      <c r="M30" s="46">
        <v>-237010.04684451956</v>
      </c>
      <c r="N30" s="46">
        <v>-277067.59280880523</v>
      </c>
      <c r="O30" s="46">
        <v>-282072.41591953486</v>
      </c>
      <c r="P30" s="47">
        <v>-285743.41108981456</v>
      </c>
      <c r="Q30" s="46">
        <v>-328382.14718040568</v>
      </c>
      <c r="R30" s="46">
        <v>-373474.33359995531</v>
      </c>
      <c r="S30" s="46">
        <v>-419498.85725165613</v>
      </c>
      <c r="T30" s="46">
        <v>-465872.34409614251</v>
      </c>
    </row>
    <row r="31" spans="1:134" s="69" customFormat="1" ht="11.25" customHeight="1" outlineLevel="1">
      <c r="K31" s="111"/>
      <c r="L31" s="110"/>
      <c r="M31" s="110"/>
      <c r="N31" s="110"/>
      <c r="O31" s="110"/>
      <c r="P31" s="112"/>
      <c r="Q31" s="110"/>
      <c r="R31" s="110"/>
      <c r="S31" s="110"/>
      <c r="T31" s="110"/>
    </row>
    <row r="32" spans="1:134" s="69" customFormat="1" ht="11.25" customHeight="1" outlineLevel="1">
      <c r="C32" s="113" t="s">
        <v>125</v>
      </c>
      <c r="D32" s="114" t="s">
        <v>15</v>
      </c>
      <c r="E32" s="114" t="s">
        <v>122</v>
      </c>
      <c r="F32" s="115" t="s">
        <v>81</v>
      </c>
      <c r="G32" s="70"/>
      <c r="H32" s="70"/>
      <c r="I32" s="70"/>
      <c r="J32" s="244">
        <v>3003873.1140091144</v>
      </c>
      <c r="K32" s="245">
        <v>3520955.9763881951</v>
      </c>
      <c r="L32" s="244">
        <v>3840265.7262176583</v>
      </c>
      <c r="M32" s="244">
        <v>4525909.5263285376</v>
      </c>
      <c r="N32" s="244">
        <v>5439656.3765643332</v>
      </c>
      <c r="O32" s="244">
        <v>4670288.2065783944</v>
      </c>
      <c r="P32" s="245">
        <v>5409961.6188310776</v>
      </c>
      <c r="Q32" s="244">
        <v>6173037.6189275896</v>
      </c>
      <c r="R32" s="244">
        <v>6942922.5248278193</v>
      </c>
      <c r="S32" s="244">
        <v>7658863.9712262396</v>
      </c>
      <c r="T32" s="244">
        <v>8351831.6549091395</v>
      </c>
      <c r="AM32" s="70"/>
      <c r="BF32" s="70"/>
      <c r="BY32" s="70"/>
      <c r="CR32" s="70"/>
      <c r="DK32" s="70"/>
      <c r="ED32" s="70"/>
    </row>
    <row r="33" spans="1:134" s="88" customFormat="1" ht="11.25" customHeight="1" outlineLevel="1">
      <c r="C33" s="119"/>
      <c r="D33" s="120"/>
      <c r="E33" s="120"/>
      <c r="F33" s="121"/>
      <c r="G33" s="91"/>
      <c r="H33" s="91"/>
      <c r="I33" s="91"/>
      <c r="J33" s="122"/>
      <c r="K33" s="173"/>
      <c r="L33" s="122"/>
      <c r="M33" s="122"/>
      <c r="N33" s="122"/>
      <c r="O33" s="122"/>
      <c r="P33" s="122"/>
      <c r="Q33" s="122"/>
      <c r="R33" s="122"/>
      <c r="S33" s="122"/>
      <c r="T33" s="122"/>
      <c r="AM33" s="91"/>
      <c r="BF33" s="91"/>
      <c r="BY33" s="91"/>
      <c r="CR33" s="91"/>
      <c r="DK33" s="91"/>
      <c r="ED33" s="91"/>
    </row>
    <row r="34" spans="1:134" s="88" customFormat="1" ht="11.25" customHeight="1" outlineLevel="1">
      <c r="A34" s="155" t="str">
        <f ca="1">IF(COUNTA($J34:$T34)=COUNTIF($J34:$T34,"Ok"),"Ok","Check")</f>
        <v>Ok</v>
      </c>
      <c r="C34" s="119"/>
      <c r="D34" s="120"/>
      <c r="E34" s="120"/>
      <c r="F34" s="121"/>
      <c r="G34" s="91"/>
      <c r="H34" s="91"/>
      <c r="I34" s="91"/>
      <c r="J34" s="122"/>
      <c r="K34" s="177" t="str">
        <f>IF(ROUND(K28-K76-K112,1)=0,"Ok","Check")</f>
        <v>Ok</v>
      </c>
      <c r="L34" s="157" t="str">
        <f t="shared" ref="L34:T34" si="6">IF(ROUND(L28-L76-L112,1)=0,"Ok","Check")</f>
        <v>Ok</v>
      </c>
      <c r="M34" s="157" t="str">
        <f t="shared" si="6"/>
        <v>Ok</v>
      </c>
      <c r="N34" s="157" t="str">
        <f t="shared" si="6"/>
        <v>Ok</v>
      </c>
      <c r="O34" s="157" t="str">
        <f t="shared" si="6"/>
        <v>Ok</v>
      </c>
      <c r="P34" s="157" t="str">
        <f t="shared" ca="1" si="6"/>
        <v>Ok</v>
      </c>
      <c r="Q34" s="157" t="str">
        <f t="shared" ca="1" si="6"/>
        <v>Ok</v>
      </c>
      <c r="R34" s="157" t="str">
        <f t="shared" ca="1" si="6"/>
        <v>Ok</v>
      </c>
      <c r="S34" s="157" t="str">
        <f t="shared" ca="1" si="6"/>
        <v>Ok</v>
      </c>
      <c r="T34" s="157" t="str">
        <f t="shared" ca="1" si="6"/>
        <v>Ok</v>
      </c>
      <c r="AM34" s="91"/>
      <c r="BF34" s="91"/>
      <c r="BY34" s="91"/>
      <c r="CR34" s="91"/>
      <c r="DK34" s="91"/>
      <c r="ED34" s="91"/>
    </row>
    <row r="35" spans="1:134" s="88" customFormat="1" ht="11.25" customHeight="1" outlineLevel="1">
      <c r="A35" s="155" t="str">
        <f t="shared" ref="A35:A38" ca="1" si="7">IF(COUNTA($J35:$T35)=COUNTIF($J35:$T35,"Ok"),"Ok","Check")</f>
        <v>Ok</v>
      </c>
      <c r="C35" s="119"/>
      <c r="D35" s="120"/>
      <c r="E35" s="120"/>
      <c r="F35" s="121"/>
      <c r="G35" s="91"/>
      <c r="H35" s="91"/>
      <c r="I35" s="91"/>
      <c r="J35" s="122"/>
      <c r="K35" s="177" t="str">
        <f t="shared" ref="K35:T35" si="8">IF(ROUND(K29-K77-K113,1)=0,"Ok","Check")</f>
        <v>Ok</v>
      </c>
      <c r="L35" s="157" t="str">
        <f t="shared" si="8"/>
        <v>Ok</v>
      </c>
      <c r="M35" s="157" t="str">
        <f t="shared" si="8"/>
        <v>Ok</v>
      </c>
      <c r="N35" s="157" t="str">
        <f t="shared" si="8"/>
        <v>Ok</v>
      </c>
      <c r="O35" s="157" t="str">
        <f t="shared" ca="1" si="8"/>
        <v>Ok</v>
      </c>
      <c r="P35" s="157" t="str">
        <f t="shared" ca="1" si="8"/>
        <v>Ok</v>
      </c>
      <c r="Q35" s="157" t="str">
        <f t="shared" ca="1" si="8"/>
        <v>Ok</v>
      </c>
      <c r="R35" s="157" t="str">
        <f t="shared" ca="1" si="8"/>
        <v>Ok</v>
      </c>
      <c r="S35" s="157" t="str">
        <f t="shared" ca="1" si="8"/>
        <v>Ok</v>
      </c>
      <c r="T35" s="157" t="str">
        <f t="shared" ca="1" si="8"/>
        <v>Ok</v>
      </c>
      <c r="AM35" s="91"/>
      <c r="BF35" s="91"/>
      <c r="BY35" s="91"/>
      <c r="CR35" s="91"/>
      <c r="DK35" s="91"/>
      <c r="ED35" s="91"/>
    </row>
    <row r="36" spans="1:134" s="88" customFormat="1" ht="11.25" customHeight="1" outlineLevel="1">
      <c r="A36" s="155" t="str">
        <f t="shared" ca="1" si="7"/>
        <v>Ok</v>
      </c>
      <c r="C36" s="119"/>
      <c r="D36" s="120"/>
      <c r="E36" s="120"/>
      <c r="F36" s="121"/>
      <c r="G36" s="91"/>
      <c r="H36" s="91"/>
      <c r="I36" s="91"/>
      <c r="J36" s="122"/>
      <c r="K36" s="177" t="str">
        <f t="shared" ref="K36:T36" si="9">IF(ROUND(K30-K78-K114,1)=0,"Ok","Check")</f>
        <v>Ok</v>
      </c>
      <c r="L36" s="157" t="str">
        <f t="shared" si="9"/>
        <v>Ok</v>
      </c>
      <c r="M36" s="157" t="str">
        <f t="shared" si="9"/>
        <v>Ok</v>
      </c>
      <c r="N36" s="157" t="str">
        <f t="shared" si="9"/>
        <v>Ok</v>
      </c>
      <c r="O36" s="157" t="str">
        <f t="shared" ca="1" si="9"/>
        <v>Ok</v>
      </c>
      <c r="P36" s="157" t="str">
        <f t="shared" ca="1" si="9"/>
        <v>Ok</v>
      </c>
      <c r="Q36" s="157" t="str">
        <f t="shared" ca="1" si="9"/>
        <v>Ok</v>
      </c>
      <c r="R36" s="157" t="str">
        <f t="shared" ca="1" si="9"/>
        <v>Ok</v>
      </c>
      <c r="S36" s="157" t="str">
        <f t="shared" ca="1" si="9"/>
        <v>Ok</v>
      </c>
      <c r="T36" s="157" t="str">
        <f t="shared" ca="1" si="9"/>
        <v>Ok</v>
      </c>
      <c r="AM36" s="91"/>
      <c r="BF36" s="91"/>
      <c r="BY36" s="91"/>
      <c r="CR36" s="91"/>
      <c r="DK36" s="91"/>
      <c r="ED36" s="91"/>
    </row>
    <row r="37" spans="1:134" s="88" customFormat="1" ht="11.25" customHeight="1" outlineLevel="1">
      <c r="C37" s="119"/>
      <c r="D37" s="120"/>
      <c r="E37" s="120"/>
      <c r="F37" s="121"/>
      <c r="G37" s="91"/>
      <c r="H37" s="91"/>
      <c r="I37" s="91"/>
      <c r="J37" s="122"/>
      <c r="K37" s="177"/>
      <c r="L37" s="157"/>
      <c r="M37" s="157"/>
      <c r="N37" s="157"/>
      <c r="O37" s="157"/>
      <c r="P37" s="157"/>
      <c r="Q37" s="157"/>
      <c r="R37" s="157"/>
      <c r="S37" s="157"/>
      <c r="T37" s="157"/>
      <c r="AM37" s="91"/>
      <c r="BF37" s="91"/>
      <c r="BY37" s="91"/>
      <c r="CR37" s="91"/>
      <c r="DK37" s="91"/>
      <c r="ED37" s="91"/>
    </row>
    <row r="38" spans="1:134" s="88" customFormat="1" ht="11.25" customHeight="1" outlineLevel="1">
      <c r="A38" s="155" t="str">
        <f t="shared" ca="1" si="7"/>
        <v>Ok</v>
      </c>
      <c r="C38" s="119"/>
      <c r="D38" s="120"/>
      <c r="E38" s="120"/>
      <c r="F38" s="121"/>
      <c r="G38" s="91"/>
      <c r="H38" s="91"/>
      <c r="I38" s="91"/>
      <c r="J38" s="157" t="str">
        <f>IF(ROUND(J32-J80-J116,1)=0,"Ok","Check")</f>
        <v>Ok</v>
      </c>
      <c r="K38" s="177" t="str">
        <f>IF(ROUND(K32-K80-K116,1)=0,"Ok","Check")</f>
        <v>Ok</v>
      </c>
      <c r="L38" s="157" t="str">
        <f t="shared" ref="L38:T38" si="10">IF(ROUND(L32-L80-L116,1)=0,"Ok","Check")</f>
        <v>Ok</v>
      </c>
      <c r="M38" s="157" t="str">
        <f t="shared" si="10"/>
        <v>Ok</v>
      </c>
      <c r="N38" s="157" t="str">
        <f t="shared" si="10"/>
        <v>Ok</v>
      </c>
      <c r="O38" s="157" t="str">
        <f t="shared" ca="1" si="10"/>
        <v>Ok</v>
      </c>
      <c r="P38" s="157" t="str">
        <f t="shared" ca="1" si="10"/>
        <v>Ok</v>
      </c>
      <c r="Q38" s="157" t="str">
        <f t="shared" ca="1" si="10"/>
        <v>Ok</v>
      </c>
      <c r="R38" s="157" t="str">
        <f t="shared" ca="1" si="10"/>
        <v>Ok</v>
      </c>
      <c r="S38" s="157" t="str">
        <f t="shared" ca="1" si="10"/>
        <v>Ok</v>
      </c>
      <c r="T38" s="157" t="str">
        <f t="shared" ca="1" si="10"/>
        <v>Ok</v>
      </c>
      <c r="AM38" s="91"/>
      <c r="BF38" s="91"/>
      <c r="BY38" s="91"/>
      <c r="CR38" s="91"/>
      <c r="DK38" s="91"/>
      <c r="ED38" s="91"/>
    </row>
    <row r="39" spans="1:134" s="88" customFormat="1" ht="11.25" customHeight="1" outlineLevel="1">
      <c r="C39" s="119"/>
      <c r="D39" s="120"/>
      <c r="E39" s="120"/>
      <c r="F39" s="121"/>
      <c r="G39" s="91"/>
      <c r="H39" s="91"/>
      <c r="I39" s="91"/>
      <c r="J39" s="122"/>
      <c r="K39" s="173"/>
      <c r="L39" s="122"/>
      <c r="M39" s="122"/>
      <c r="N39" s="122"/>
      <c r="O39" s="122"/>
      <c r="P39" s="122"/>
      <c r="Q39" s="122"/>
      <c r="R39" s="122"/>
      <c r="S39" s="122"/>
      <c r="T39" s="122"/>
      <c r="AM39" s="91"/>
      <c r="BF39" s="91"/>
      <c r="BY39" s="91"/>
      <c r="CR39" s="91"/>
      <c r="DK39" s="91"/>
      <c r="ED39" s="91"/>
    </row>
    <row r="40" spans="1:134" s="69" customFormat="1" ht="11.25" customHeight="1" outlineLevel="1">
      <c r="C40" s="94" t="s">
        <v>127</v>
      </c>
      <c r="K40" s="111"/>
      <c r="L40" s="110"/>
      <c r="M40" s="110"/>
      <c r="N40" s="110"/>
      <c r="O40" s="110"/>
      <c r="P40" s="110"/>
      <c r="Q40" s="110"/>
      <c r="R40" s="110"/>
      <c r="S40" s="110"/>
      <c r="T40" s="110"/>
    </row>
    <row r="41" spans="1:134" s="69" customFormat="1" ht="11.25" customHeight="1" outlineLevel="1">
      <c r="C41" s="98" t="s">
        <v>121</v>
      </c>
      <c r="D41" s="70" t="s">
        <v>13</v>
      </c>
      <c r="E41" s="70" t="s">
        <v>122</v>
      </c>
      <c r="F41" s="108" t="s">
        <v>81</v>
      </c>
      <c r="K41" s="47">
        <v>6189175.9982589763</v>
      </c>
      <c r="L41" s="46">
        <v>6501813.6886331309</v>
      </c>
      <c r="M41" s="46">
        <v>6616678.2664576694</v>
      </c>
      <c r="N41" s="46">
        <v>7097876.8945636246</v>
      </c>
      <c r="O41" s="46">
        <v>7807178.5727944952</v>
      </c>
      <c r="P41" s="47">
        <v>6833365.2308036303</v>
      </c>
      <c r="Q41" s="46">
        <v>7368593.4710513875</v>
      </c>
      <c r="R41" s="46">
        <v>7927224.2991429735</v>
      </c>
      <c r="S41" s="46">
        <v>8492664.0330382772</v>
      </c>
      <c r="T41" s="46">
        <v>9004160.3074317724</v>
      </c>
    </row>
    <row r="42" spans="1:134" s="69" customFormat="1" ht="11.25" customHeight="1" outlineLevel="1">
      <c r="C42" s="98" t="s">
        <v>123</v>
      </c>
      <c r="D42" s="70" t="s">
        <v>13</v>
      </c>
      <c r="E42" s="70" t="s">
        <v>122</v>
      </c>
      <c r="F42" s="108" t="s">
        <v>81</v>
      </c>
      <c r="K42" s="47">
        <v>694958.76594019064</v>
      </c>
      <c r="L42" s="46">
        <v>525105.69721799227</v>
      </c>
      <c r="M42" s="46">
        <v>922653.84695539949</v>
      </c>
      <c r="N42" s="46">
        <v>1190814.4430446008</v>
      </c>
      <c r="O42" s="46">
        <v>-487295.75406640442</v>
      </c>
      <c r="P42" s="47">
        <v>1025416.8233424975</v>
      </c>
      <c r="Q42" s="46">
        <v>1091458.1472769179</v>
      </c>
      <c r="R42" s="46">
        <v>1143359.2395001848</v>
      </c>
      <c r="S42" s="46">
        <v>1135440.3036500765</v>
      </c>
      <c r="T42" s="46">
        <v>1158840.0277790423</v>
      </c>
    </row>
    <row r="43" spans="1:134" s="69" customFormat="1" ht="11.25" customHeight="1" outlineLevel="1">
      <c r="C43" s="98" t="s">
        <v>124</v>
      </c>
      <c r="D43" s="70" t="s">
        <v>13</v>
      </c>
      <c r="E43" s="70" t="s">
        <v>122</v>
      </c>
      <c r="F43" s="108" t="s">
        <v>81</v>
      </c>
      <c r="K43" s="47">
        <v>-382321.07556603604</v>
      </c>
      <c r="L43" s="46">
        <v>-410241.11939345428</v>
      </c>
      <c r="M43" s="46">
        <v>-441455.21884944523</v>
      </c>
      <c r="N43" s="46">
        <v>-481512.76481373096</v>
      </c>
      <c r="O43" s="46">
        <v>-486517.58792446053</v>
      </c>
      <c r="P43" s="47">
        <v>-490188.58309474029</v>
      </c>
      <c r="Q43" s="46">
        <v>-532827.31918533135</v>
      </c>
      <c r="R43" s="46">
        <v>-577919.50560488098</v>
      </c>
      <c r="S43" s="46">
        <v>-623944.02925658179</v>
      </c>
      <c r="T43" s="46">
        <v>-670317.51610106824</v>
      </c>
    </row>
    <row r="44" spans="1:134" s="69" customFormat="1" ht="11.25" customHeight="1" outlineLevel="1">
      <c r="J44" s="110"/>
      <c r="K44" s="111"/>
      <c r="L44" s="110"/>
      <c r="M44" s="110"/>
      <c r="N44" s="110"/>
      <c r="O44" s="110"/>
      <c r="P44" s="112"/>
      <c r="Q44" s="110"/>
      <c r="R44" s="110"/>
      <c r="S44" s="110"/>
      <c r="T44" s="110"/>
    </row>
    <row r="45" spans="1:134" s="69" customFormat="1" ht="11.25" customHeight="1" outlineLevel="1">
      <c r="C45" s="113" t="s">
        <v>125</v>
      </c>
      <c r="D45" s="114" t="s">
        <v>15</v>
      </c>
      <c r="E45" s="114" t="s">
        <v>122</v>
      </c>
      <c r="F45" s="115" t="s">
        <v>81</v>
      </c>
      <c r="G45" s="70"/>
      <c r="H45" s="70"/>
      <c r="I45" s="70"/>
      <c r="J45" s="244">
        <v>6189175.9982589763</v>
      </c>
      <c r="K45" s="245">
        <v>6501813.6886331309</v>
      </c>
      <c r="L45" s="244">
        <v>6616678.2664576694</v>
      </c>
      <c r="M45" s="244">
        <v>7097876.8945636246</v>
      </c>
      <c r="N45" s="244">
        <v>7807178.5727944952</v>
      </c>
      <c r="O45" s="244">
        <v>6833365.2308036303</v>
      </c>
      <c r="P45" s="245">
        <v>7368593.4710513875</v>
      </c>
      <c r="Q45" s="244">
        <v>7927224.2991429735</v>
      </c>
      <c r="R45" s="244">
        <v>8492664.0330382772</v>
      </c>
      <c r="S45" s="244">
        <v>9004160.3074317724</v>
      </c>
      <c r="T45" s="244">
        <v>9492682.8191097472</v>
      </c>
      <c r="AM45" s="70"/>
      <c r="BF45" s="70"/>
      <c r="BY45" s="70"/>
      <c r="CR45" s="70"/>
      <c r="DK45" s="70"/>
      <c r="ED45" s="70"/>
    </row>
    <row r="46" spans="1:134" s="88" customFormat="1" ht="11.25" customHeight="1" outlineLevel="1">
      <c r="C46" s="119"/>
      <c r="D46" s="120"/>
      <c r="E46" s="120"/>
      <c r="F46" s="121"/>
      <c r="G46" s="91"/>
      <c r="H46" s="91"/>
      <c r="I46" s="91"/>
      <c r="J46" s="122"/>
      <c r="K46" s="173"/>
      <c r="L46" s="122"/>
      <c r="M46" s="122"/>
      <c r="N46" s="122"/>
      <c r="O46" s="122"/>
      <c r="P46" s="122"/>
      <c r="Q46" s="122"/>
      <c r="R46" s="122"/>
      <c r="S46" s="122"/>
      <c r="T46" s="122"/>
      <c r="AM46" s="91"/>
      <c r="BF46" s="91"/>
      <c r="BY46" s="91"/>
      <c r="CR46" s="91"/>
      <c r="DK46" s="91"/>
      <c r="ED46" s="91"/>
    </row>
    <row r="47" spans="1:134" s="88" customFormat="1" ht="11.25" customHeight="1" outlineLevel="1">
      <c r="A47" s="155" t="str">
        <f ca="1">IF(COUNTA($J47:$T47)=COUNTIF($J47:$T47,"Ok"),"Ok","Check")</f>
        <v>Ok</v>
      </c>
      <c r="C47" s="119"/>
      <c r="D47" s="120"/>
      <c r="E47" s="120"/>
      <c r="F47" s="121"/>
      <c r="G47" s="91"/>
      <c r="H47" s="91"/>
      <c r="I47" s="91"/>
      <c r="J47" s="122"/>
      <c r="K47" s="177" t="str">
        <f ca="1">IF(ROUND(K41-K83-K119,1)=0,"Ok","Check")</f>
        <v>Ok</v>
      </c>
      <c r="L47" s="157" t="str">
        <f t="shared" ref="L47:T47" ca="1" si="11">IF(ROUND(L41-L83-L119,1)=0,"Ok","Check")</f>
        <v>Ok</v>
      </c>
      <c r="M47" s="157" t="str">
        <f t="shared" ca="1" si="11"/>
        <v>Ok</v>
      </c>
      <c r="N47" s="157" t="str">
        <f t="shared" ca="1" si="11"/>
        <v>Ok</v>
      </c>
      <c r="O47" s="157" t="str">
        <f t="shared" ca="1" si="11"/>
        <v>Ok</v>
      </c>
      <c r="P47" s="157" t="str">
        <f t="shared" ca="1" si="11"/>
        <v>Ok</v>
      </c>
      <c r="Q47" s="157" t="str">
        <f t="shared" ca="1" si="11"/>
        <v>Ok</v>
      </c>
      <c r="R47" s="157" t="str">
        <f t="shared" ca="1" si="11"/>
        <v>Ok</v>
      </c>
      <c r="S47" s="157" t="str">
        <f t="shared" ca="1" si="11"/>
        <v>Ok</v>
      </c>
      <c r="T47" s="157" t="str">
        <f t="shared" ca="1" si="11"/>
        <v>Ok</v>
      </c>
      <c r="AM47" s="91"/>
      <c r="BF47" s="91"/>
      <c r="BY47" s="91"/>
      <c r="CR47" s="91"/>
      <c r="DK47" s="91"/>
      <c r="ED47" s="91"/>
    </row>
    <row r="48" spans="1:134" s="88" customFormat="1" ht="11.25" customHeight="1" outlineLevel="1">
      <c r="A48" s="155" t="str">
        <f t="shared" ref="A48:A51" ca="1" si="12">IF(COUNTA($J48:$T48)=COUNTIF($J48:$T48,"Ok"),"Ok","Check")</f>
        <v>Ok</v>
      </c>
      <c r="C48" s="119"/>
      <c r="D48" s="120"/>
      <c r="E48" s="120"/>
      <c r="F48" s="121"/>
      <c r="G48" s="91"/>
      <c r="H48" s="91"/>
      <c r="I48" s="91"/>
      <c r="J48" s="122"/>
      <c r="K48" s="177" t="str">
        <f t="shared" ref="K48:T48" si="13">IF(ROUND(K42-K84-K120,1)=0,"Ok","Check")</f>
        <v>Ok</v>
      </c>
      <c r="L48" s="157" t="str">
        <f t="shared" si="13"/>
        <v>Ok</v>
      </c>
      <c r="M48" s="157" t="str">
        <f t="shared" si="13"/>
        <v>Ok</v>
      </c>
      <c r="N48" s="157" t="str">
        <f t="shared" si="13"/>
        <v>Ok</v>
      </c>
      <c r="O48" s="157" t="str">
        <f t="shared" ca="1" si="13"/>
        <v>Ok</v>
      </c>
      <c r="P48" s="157" t="str">
        <f t="shared" ca="1" si="13"/>
        <v>Ok</v>
      </c>
      <c r="Q48" s="157" t="str">
        <f t="shared" ca="1" si="13"/>
        <v>Ok</v>
      </c>
      <c r="R48" s="157" t="str">
        <f t="shared" ca="1" si="13"/>
        <v>Ok</v>
      </c>
      <c r="S48" s="157" t="str">
        <f t="shared" ca="1" si="13"/>
        <v>Ok</v>
      </c>
      <c r="T48" s="157" t="str">
        <f t="shared" ca="1" si="13"/>
        <v>Ok</v>
      </c>
      <c r="AM48" s="91"/>
      <c r="BF48" s="91"/>
      <c r="BY48" s="91"/>
      <c r="CR48" s="91"/>
      <c r="DK48" s="91"/>
      <c r="ED48" s="91"/>
    </row>
    <row r="49" spans="1:134" s="88" customFormat="1" ht="11.25" customHeight="1" outlineLevel="1">
      <c r="A49" s="155" t="str">
        <f t="shared" ca="1" si="12"/>
        <v>Ok</v>
      </c>
      <c r="C49" s="119"/>
      <c r="D49" s="120"/>
      <c r="E49" s="120"/>
      <c r="F49" s="121"/>
      <c r="G49" s="91"/>
      <c r="H49" s="91"/>
      <c r="I49" s="91"/>
      <c r="J49" s="122"/>
      <c r="K49" s="177" t="str">
        <f t="shared" ref="J49:T51" ca="1" si="14">IF(ROUND(K43-K85-K121,1)=0,"Ok","Check")</f>
        <v>Ok</v>
      </c>
      <c r="L49" s="157" t="str">
        <f t="shared" ca="1" si="14"/>
        <v>Ok</v>
      </c>
      <c r="M49" s="157" t="str">
        <f t="shared" ca="1" si="14"/>
        <v>Ok</v>
      </c>
      <c r="N49" s="157" t="str">
        <f t="shared" ca="1" si="14"/>
        <v>Ok</v>
      </c>
      <c r="O49" s="157" t="str">
        <f t="shared" ca="1" si="14"/>
        <v>Ok</v>
      </c>
      <c r="P49" s="157" t="str">
        <f t="shared" ca="1" si="14"/>
        <v>Ok</v>
      </c>
      <c r="Q49" s="157" t="str">
        <f t="shared" ca="1" si="14"/>
        <v>Ok</v>
      </c>
      <c r="R49" s="157" t="str">
        <f t="shared" ca="1" si="14"/>
        <v>Ok</v>
      </c>
      <c r="S49" s="157" t="str">
        <f t="shared" ca="1" si="14"/>
        <v>Ok</v>
      </c>
      <c r="T49" s="157" t="str">
        <f t="shared" ca="1" si="14"/>
        <v>Ok</v>
      </c>
      <c r="AM49" s="91"/>
      <c r="BF49" s="91"/>
      <c r="BY49" s="91"/>
      <c r="CR49" s="91"/>
      <c r="DK49" s="91"/>
      <c r="ED49" s="91"/>
    </row>
    <row r="50" spans="1:134" s="88" customFormat="1" ht="11.25" customHeight="1" outlineLevel="1">
      <c r="C50" s="119"/>
      <c r="D50" s="120"/>
      <c r="E50" s="120"/>
      <c r="F50" s="121"/>
      <c r="G50" s="91"/>
      <c r="H50" s="91"/>
      <c r="I50" s="91"/>
      <c r="J50" s="122"/>
      <c r="K50" s="173"/>
      <c r="L50" s="122"/>
      <c r="M50" s="122"/>
      <c r="N50" s="122"/>
      <c r="O50" s="122"/>
      <c r="P50" s="122"/>
      <c r="Q50" s="122"/>
      <c r="R50" s="122"/>
      <c r="S50" s="122"/>
      <c r="T50" s="122"/>
      <c r="AM50" s="91"/>
      <c r="BF50" s="91"/>
      <c r="BY50" s="91"/>
      <c r="CR50" s="91"/>
      <c r="DK50" s="91"/>
      <c r="ED50" s="91"/>
    </row>
    <row r="51" spans="1:134" s="88" customFormat="1" ht="11.25" customHeight="1" outlineLevel="1">
      <c r="A51" s="155" t="str">
        <f t="shared" ca="1" si="12"/>
        <v>Ok</v>
      </c>
      <c r="C51" s="119"/>
      <c r="D51" s="120"/>
      <c r="E51" s="120"/>
      <c r="F51" s="121"/>
      <c r="G51" s="91"/>
      <c r="H51" s="91"/>
      <c r="I51" s="91"/>
      <c r="J51" s="157" t="str">
        <f t="shared" ca="1" si="14"/>
        <v>Ok</v>
      </c>
      <c r="K51" s="177" t="str">
        <f t="shared" ca="1" si="14"/>
        <v>Ok</v>
      </c>
      <c r="L51" s="157" t="str">
        <f t="shared" ca="1" si="14"/>
        <v>Ok</v>
      </c>
      <c r="M51" s="157" t="str">
        <f t="shared" ca="1" si="14"/>
        <v>Ok</v>
      </c>
      <c r="N51" s="157" t="str">
        <f t="shared" ca="1" si="14"/>
        <v>Ok</v>
      </c>
      <c r="O51" s="157" t="str">
        <f t="shared" ca="1" si="14"/>
        <v>Ok</v>
      </c>
      <c r="P51" s="157" t="str">
        <f t="shared" ca="1" si="14"/>
        <v>Ok</v>
      </c>
      <c r="Q51" s="157" t="str">
        <f t="shared" ca="1" si="14"/>
        <v>Ok</v>
      </c>
      <c r="R51" s="157" t="str">
        <f t="shared" ca="1" si="14"/>
        <v>Ok</v>
      </c>
      <c r="S51" s="157" t="str">
        <f t="shared" ca="1" si="14"/>
        <v>Ok</v>
      </c>
      <c r="T51" s="157" t="str">
        <f t="shared" ca="1" si="14"/>
        <v>Ok</v>
      </c>
      <c r="AM51" s="91"/>
      <c r="BF51" s="91"/>
      <c r="BY51" s="91"/>
      <c r="CR51" s="91"/>
      <c r="DK51" s="91"/>
      <c r="ED51" s="91"/>
    </row>
    <row r="52" spans="1:134" s="88" customFormat="1" ht="11.25" customHeight="1" outlineLevel="1">
      <c r="C52" s="119"/>
      <c r="D52" s="120"/>
      <c r="E52" s="120"/>
      <c r="F52" s="121"/>
      <c r="G52" s="91"/>
      <c r="H52" s="91"/>
      <c r="I52" s="91"/>
      <c r="J52" s="122"/>
      <c r="K52" s="173"/>
      <c r="L52" s="122"/>
      <c r="M52" s="122"/>
      <c r="N52" s="122"/>
      <c r="O52" s="122"/>
      <c r="P52" s="122"/>
      <c r="Q52" s="122"/>
      <c r="R52" s="122"/>
      <c r="S52" s="122"/>
      <c r="T52" s="122"/>
      <c r="AM52" s="91"/>
      <c r="BF52" s="91"/>
      <c r="BY52" s="91"/>
      <c r="CR52" s="91"/>
      <c r="DK52" s="91"/>
      <c r="ED52" s="91"/>
    </row>
    <row r="53" spans="1:134" s="88" customFormat="1" ht="11.25" customHeight="1" outlineLevel="1">
      <c r="C53" s="80" t="s">
        <v>134</v>
      </c>
      <c r="D53" s="81" t="s">
        <v>8</v>
      </c>
      <c r="E53" s="81" t="s">
        <v>9</v>
      </c>
      <c r="F53" s="81" t="s">
        <v>10</v>
      </c>
      <c r="G53" s="69"/>
      <c r="H53" s="69"/>
      <c r="I53" s="82" t="s">
        <v>107</v>
      </c>
      <c r="J53" s="123" t="s">
        <v>108</v>
      </c>
      <c r="K53" s="82" t="s">
        <v>109</v>
      </c>
      <c r="L53" s="82" t="s">
        <v>110</v>
      </c>
      <c r="M53" s="82" t="s">
        <v>111</v>
      </c>
      <c r="N53" s="82" t="s">
        <v>112</v>
      </c>
      <c r="O53" s="82" t="s">
        <v>113</v>
      </c>
      <c r="P53" s="83" t="s">
        <v>114</v>
      </c>
      <c r="Q53" s="82" t="s">
        <v>115</v>
      </c>
      <c r="R53" s="82" t="s">
        <v>116</v>
      </c>
      <c r="S53" s="82" t="s">
        <v>117</v>
      </c>
      <c r="T53" s="82" t="s">
        <v>118</v>
      </c>
      <c r="AM53" s="91"/>
      <c r="BF53" s="91"/>
      <c r="BY53" s="91"/>
      <c r="CR53" s="91"/>
      <c r="DK53" s="91"/>
      <c r="ED53" s="91"/>
    </row>
    <row r="54" spans="1:134" s="88" customFormat="1" ht="11.25" customHeight="1" outlineLevel="1">
      <c r="C54" s="69"/>
      <c r="D54" s="69"/>
      <c r="E54" s="69"/>
      <c r="F54" s="69"/>
      <c r="G54" s="69"/>
      <c r="H54" s="70"/>
      <c r="I54" s="69"/>
      <c r="J54" s="124"/>
      <c r="K54" s="69"/>
      <c r="L54" s="69"/>
      <c r="M54" s="69"/>
      <c r="N54" s="69"/>
      <c r="O54" s="69"/>
      <c r="P54" s="84"/>
      <c r="Q54" s="69"/>
      <c r="R54" s="69"/>
      <c r="S54" s="69"/>
      <c r="T54" s="69"/>
      <c r="AM54" s="91"/>
      <c r="BF54" s="91"/>
      <c r="BY54" s="91"/>
      <c r="CR54" s="91"/>
      <c r="DK54" s="91"/>
      <c r="ED54" s="91"/>
    </row>
    <row r="55" spans="1:134" s="88" customFormat="1" ht="11.25" customHeight="1" outlineLevel="1">
      <c r="C55" s="69" t="s">
        <v>131</v>
      </c>
      <c r="D55" s="69"/>
      <c r="E55" s="69"/>
      <c r="F55" s="69"/>
      <c r="G55" s="69"/>
      <c r="H55" s="70"/>
      <c r="I55" s="69"/>
      <c r="J55" s="124"/>
      <c r="K55" s="69"/>
      <c r="L55" s="69"/>
      <c r="M55" s="69"/>
      <c r="N55" s="69"/>
      <c r="O55" s="69"/>
      <c r="P55" s="84"/>
      <c r="Q55" s="69"/>
      <c r="R55" s="69"/>
      <c r="S55" s="69"/>
      <c r="T55" s="69"/>
      <c r="AM55" s="91"/>
      <c r="BF55" s="91"/>
      <c r="BY55" s="91"/>
      <c r="CR55" s="91"/>
      <c r="DK55" s="91"/>
      <c r="ED55" s="91"/>
    </row>
    <row r="56" spans="1:134" s="88" customFormat="1" ht="11.25" customHeight="1" outlineLevel="1">
      <c r="C56" s="94" t="s">
        <v>68</v>
      </c>
      <c r="D56" s="70" t="s">
        <v>13</v>
      </c>
      <c r="E56" s="70" t="s">
        <v>122</v>
      </c>
      <c r="F56" s="108" t="s">
        <v>81</v>
      </c>
      <c r="G56" s="69"/>
      <c r="H56" s="70"/>
      <c r="I56" s="46">
        <v>343996.7538887565</v>
      </c>
      <c r="J56" s="46">
        <v>469708.16930575576</v>
      </c>
      <c r="K56" s="47">
        <v>692165.95782275929</v>
      </c>
      <c r="L56" s="46">
        <v>670989.51989714452</v>
      </c>
      <c r="M56" s="46">
        <v>1107208.6962496804</v>
      </c>
      <c r="N56" s="46">
        <v>1790285.5905665613</v>
      </c>
      <c r="O56" s="46">
        <v>2174393.4236675357</v>
      </c>
      <c r="P56" s="47">
        <v>2566212.9122210434</v>
      </c>
      <c r="Q56" s="46">
        <v>2970337.1362453429</v>
      </c>
      <c r="R56" s="46">
        <v>3380285.0498976354</v>
      </c>
      <c r="S56" s="46">
        <v>3771051.212889276</v>
      </c>
      <c r="T56" s="46">
        <v>4155312.4193745293</v>
      </c>
      <c r="AM56" s="91"/>
      <c r="BF56" s="91"/>
      <c r="BY56" s="91"/>
      <c r="CR56" s="91"/>
      <c r="DK56" s="91"/>
      <c r="ED56" s="91"/>
    </row>
    <row r="57" spans="1:134" s="88" customFormat="1" ht="11.25" customHeight="1" outlineLevel="1">
      <c r="C57" s="94" t="s">
        <v>12</v>
      </c>
      <c r="D57" s="70" t="s">
        <v>13</v>
      </c>
      <c r="E57" s="70" t="s">
        <v>122</v>
      </c>
      <c r="F57" s="108" t="s">
        <v>81</v>
      </c>
      <c r="G57" s="69"/>
      <c r="H57" s="70"/>
      <c r="I57" s="46">
        <v>2377140.052008607</v>
      </c>
      <c r="J57" s="46">
        <v>2400540.6494020964</v>
      </c>
      <c r="K57" s="47">
        <v>2663621.3947167457</v>
      </c>
      <c r="L57" s="46">
        <v>2699258.4184703529</v>
      </c>
      <c r="M57" s="46">
        <v>2972491.1333009237</v>
      </c>
      <c r="N57" s="46">
        <v>3224965.66790256</v>
      </c>
      <c r="O57" s="46">
        <v>1883542.786077325</v>
      </c>
      <c r="P57" s="47">
        <v>2038905.1228999614</v>
      </c>
      <c r="Q57" s="46">
        <v>2198897.8546780632</v>
      </c>
      <c r="R57" s="46">
        <v>2357289.7274240768</v>
      </c>
      <c r="S57" s="46">
        <v>2493519.1010333323</v>
      </c>
      <c r="T57" s="46">
        <v>2618432.4740004321</v>
      </c>
      <c r="AM57" s="91"/>
      <c r="BF57" s="91"/>
      <c r="BY57" s="91"/>
      <c r="CR57" s="91"/>
      <c r="DK57" s="91"/>
      <c r="ED57" s="91"/>
    </row>
    <row r="58" spans="1:134" s="88" customFormat="1" ht="11.25" customHeight="1" outlineLevel="1">
      <c r="C58" s="94" t="s">
        <v>69</v>
      </c>
      <c r="D58" s="70" t="s">
        <v>13</v>
      </c>
      <c r="E58" s="70" t="s">
        <v>122</v>
      </c>
      <c r="F58" s="108" t="s">
        <v>81</v>
      </c>
      <c r="G58" s="69"/>
      <c r="H58" s="70"/>
      <c r="I58" s="46">
        <v>0</v>
      </c>
      <c r="J58" s="46">
        <v>133624.29530126232</v>
      </c>
      <c r="K58" s="47">
        <v>165168.62384868992</v>
      </c>
      <c r="L58" s="46">
        <v>470017.78785016126</v>
      </c>
      <c r="M58" s="46">
        <v>446209.69677793432</v>
      </c>
      <c r="N58" s="46">
        <v>424405.11809521244</v>
      </c>
      <c r="O58" s="46">
        <v>612351.99683353386</v>
      </c>
      <c r="P58" s="47">
        <v>804843.58371007256</v>
      </c>
      <c r="Q58" s="46">
        <v>1003802.6280041839</v>
      </c>
      <c r="R58" s="46">
        <v>1205347.7475061077</v>
      </c>
      <c r="S58" s="46">
        <v>1394293.6573036315</v>
      </c>
      <c r="T58" s="46">
        <v>1578086.7615341782</v>
      </c>
      <c r="AM58" s="91"/>
      <c r="BF58" s="91"/>
      <c r="BY58" s="91"/>
      <c r="CR58" s="91"/>
      <c r="DK58" s="91"/>
      <c r="ED58" s="91"/>
    </row>
    <row r="59" spans="1:134" s="88" customFormat="1" ht="11.25" customHeight="1" outlineLevel="1">
      <c r="C59" s="125"/>
      <c r="D59" s="70"/>
      <c r="E59" s="70"/>
      <c r="F59" s="70"/>
      <c r="G59" s="70"/>
      <c r="H59" s="70"/>
      <c r="I59" s="70"/>
      <c r="J59" s="99"/>
      <c r="K59" s="126"/>
      <c r="L59" s="126"/>
      <c r="M59" s="126"/>
      <c r="N59" s="126"/>
      <c r="O59" s="126"/>
      <c r="P59" s="126"/>
      <c r="Q59" s="69"/>
      <c r="R59" s="69"/>
      <c r="S59" s="69"/>
      <c r="T59" s="69"/>
      <c r="AM59" s="91"/>
      <c r="BF59" s="91"/>
      <c r="BY59" s="91"/>
      <c r="CR59" s="91"/>
      <c r="DK59" s="91"/>
      <c r="ED59" s="91"/>
    </row>
    <row r="60" spans="1:134" s="88" customFormat="1" ht="11.25" customHeight="1" outlineLevel="1">
      <c r="C60" s="127" t="s">
        <v>132</v>
      </c>
      <c r="D60" s="114" t="s">
        <v>15</v>
      </c>
      <c r="E60" s="114" t="s">
        <v>122</v>
      </c>
      <c r="F60" s="115" t="s">
        <v>81</v>
      </c>
      <c r="G60" s="70"/>
      <c r="H60" s="70"/>
      <c r="I60" s="244">
        <v>2721136.8058973635</v>
      </c>
      <c r="J60" s="244">
        <v>3003873.1140091144</v>
      </c>
      <c r="K60" s="245">
        <v>3520955.9763881946</v>
      </c>
      <c r="L60" s="244">
        <v>3840265.7262176583</v>
      </c>
      <c r="M60" s="244">
        <v>4525909.5263285385</v>
      </c>
      <c r="N60" s="244">
        <v>5439656.3765643341</v>
      </c>
      <c r="O60" s="244">
        <v>4670288.2065783944</v>
      </c>
      <c r="P60" s="245">
        <v>5409961.6188310776</v>
      </c>
      <c r="Q60" s="244">
        <v>6173037.6189275905</v>
      </c>
      <c r="R60" s="244">
        <v>6942922.5248278193</v>
      </c>
      <c r="S60" s="244">
        <v>7658863.9712262396</v>
      </c>
      <c r="T60" s="244">
        <v>8351831.6549091395</v>
      </c>
      <c r="AM60" s="91"/>
      <c r="BF60" s="91"/>
      <c r="BY60" s="91"/>
      <c r="CR60" s="91"/>
      <c r="DK60" s="91"/>
      <c r="ED60" s="91"/>
    </row>
    <row r="61" spans="1:134" s="88" customFormat="1" ht="11.25" customHeight="1">
      <c r="C61" s="119"/>
      <c r="D61" s="120"/>
      <c r="E61" s="120"/>
      <c r="F61" s="121"/>
      <c r="G61" s="91"/>
      <c r="H61" s="91"/>
      <c r="I61" s="91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AM61" s="91"/>
      <c r="BF61" s="91"/>
      <c r="BY61" s="91"/>
      <c r="CR61" s="91"/>
      <c r="DK61" s="91"/>
      <c r="ED61" s="91"/>
    </row>
    <row r="62" spans="1:134" s="71" customFormat="1" ht="12">
      <c r="B62" s="72" t="s">
        <v>128</v>
      </c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</row>
    <row r="63" spans="1:134" s="69" customFormat="1" ht="11.25" customHeight="1">
      <c r="C63" s="94"/>
      <c r="D63" s="107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</row>
    <row r="64" spans="1:134" s="76" customFormat="1" ht="12">
      <c r="B64" s="77" t="s">
        <v>119</v>
      </c>
      <c r="C64" s="78"/>
      <c r="D64" s="79"/>
      <c r="E64" s="79"/>
      <c r="F64" s="79"/>
      <c r="G64" s="79"/>
      <c r="H64" s="79"/>
      <c r="I64" s="79"/>
      <c r="J64" s="79"/>
      <c r="K64" s="79"/>
      <c r="L64" s="79"/>
      <c r="P64" s="78"/>
      <c r="Q64" s="78"/>
      <c r="R64" s="78"/>
      <c r="S64" s="78"/>
      <c r="T64" s="78"/>
    </row>
    <row r="65" spans="3:134" s="69" customFormat="1" ht="11.25" customHeight="1" outlineLevel="1"/>
    <row r="66" spans="3:134" s="69" customFormat="1" ht="11.25" customHeight="1" outlineLevel="1">
      <c r="C66" s="80" t="s">
        <v>119</v>
      </c>
      <c r="D66" s="81" t="s">
        <v>8</v>
      </c>
      <c r="E66" s="81" t="s">
        <v>9</v>
      </c>
      <c r="F66" s="81" t="s">
        <v>10</v>
      </c>
      <c r="J66" s="82" t="s">
        <v>108</v>
      </c>
      <c r="K66" s="83" t="s">
        <v>109</v>
      </c>
      <c r="L66" s="82" t="s">
        <v>110</v>
      </c>
      <c r="M66" s="82" t="s">
        <v>111</v>
      </c>
      <c r="N66" s="82" t="s">
        <v>112</v>
      </c>
      <c r="O66" s="82" t="s">
        <v>113</v>
      </c>
      <c r="P66" s="83" t="s">
        <v>114</v>
      </c>
      <c r="Q66" s="82" t="s">
        <v>115</v>
      </c>
      <c r="R66" s="82" t="s">
        <v>116</v>
      </c>
      <c r="S66" s="82" t="s">
        <v>117</v>
      </c>
      <c r="T66" s="82" t="s">
        <v>118</v>
      </c>
    </row>
    <row r="67" spans="3:134" s="69" customFormat="1" ht="11.25" customHeight="1" outlineLevel="1">
      <c r="K67" s="84"/>
      <c r="P67" s="84"/>
    </row>
    <row r="68" spans="3:134" s="69" customFormat="1" ht="11.25" customHeight="1" outlineLevel="1">
      <c r="C68" s="94" t="s">
        <v>120</v>
      </c>
      <c r="K68" s="84"/>
      <c r="P68" s="84"/>
    </row>
    <row r="69" spans="3:134" s="69" customFormat="1" ht="11.25" customHeight="1" outlineLevel="1">
      <c r="C69" s="98" t="s">
        <v>121</v>
      </c>
      <c r="D69" s="140" t="s">
        <v>264</v>
      </c>
      <c r="E69" s="70" t="s">
        <v>122</v>
      </c>
      <c r="F69" s="108" t="s">
        <v>81</v>
      </c>
      <c r="K69" s="49">
        <f ca="1">'[4]Calc|Asset base'!K42</f>
        <v>2118274.4892730513</v>
      </c>
      <c r="L69" s="48">
        <f ca="1">'[4]Calc|Asset base'!L42</f>
        <v>1982312.48279634</v>
      </c>
      <c r="M69" s="48">
        <f ca="1">'[4]Calc|Asset base'!M42</f>
        <v>1846350.4763196288</v>
      </c>
      <c r="N69" s="48">
        <f ca="1">'[4]Calc|Asset base'!N42</f>
        <v>1710388.4698429175</v>
      </c>
      <c r="O69" s="48">
        <f ca="1">'[4]Calc|Asset base'!O42</f>
        <v>1574426.4633662063</v>
      </c>
      <c r="P69" s="49">
        <f ca="1">'[4]Calc|Asset base'!P42</f>
        <v>1438464.456889495</v>
      </c>
      <c r="Q69" s="48">
        <f ca="1">'[4]Calc|Asset base'!Q42</f>
        <v>1302502.4504127838</v>
      </c>
      <c r="R69" s="48">
        <f ca="1">'[4]Calc|Asset base'!R42</f>
        <v>1166540.4439360725</v>
      </c>
      <c r="S69" s="48">
        <f ca="1">'[4]Calc|Asset base'!S42</f>
        <v>1030578.4374593613</v>
      </c>
      <c r="T69" s="48">
        <f ca="1">'[4]Calc|Asset base'!T42</f>
        <v>894616.43098265002</v>
      </c>
    </row>
    <row r="70" spans="3:134" s="69" customFormat="1" ht="11.25" customHeight="1" outlineLevel="1">
      <c r="C70" s="98" t="s">
        <v>123</v>
      </c>
      <c r="D70" s="140" t="s">
        <v>264</v>
      </c>
      <c r="E70" s="70" t="s">
        <v>122</v>
      </c>
      <c r="F70" s="108" t="s">
        <v>81</v>
      </c>
      <c r="K70" s="49">
        <f>'[4]Calc|Asset base'!K43</f>
        <v>0</v>
      </c>
      <c r="L70" s="48">
        <f>'[4]Calc|Asset base'!L43</f>
        <v>0</v>
      </c>
      <c r="M70" s="48">
        <f>'[4]Calc|Asset base'!M43</f>
        <v>0</v>
      </c>
      <c r="N70" s="48">
        <f>'[4]Calc|Asset base'!N43</f>
        <v>0</v>
      </c>
      <c r="O70" s="48">
        <f>'[4]Calc|Asset base'!O43</f>
        <v>0</v>
      </c>
      <c r="P70" s="49">
        <f>'[4]Calc|Asset base'!P43</f>
        <v>0</v>
      </c>
      <c r="Q70" s="48">
        <f>'[4]Calc|Asset base'!Q43</f>
        <v>0</v>
      </c>
      <c r="R70" s="48">
        <f>'[4]Calc|Asset base'!R43</f>
        <v>0</v>
      </c>
      <c r="S70" s="48">
        <f>'[4]Calc|Asset base'!S43</f>
        <v>0</v>
      </c>
      <c r="T70" s="48">
        <f>'[4]Calc|Asset base'!T43</f>
        <v>0</v>
      </c>
    </row>
    <row r="71" spans="3:134" s="69" customFormat="1" ht="11.25" customHeight="1" outlineLevel="1">
      <c r="C71" s="98" t="s">
        <v>124</v>
      </c>
      <c r="D71" s="140" t="s">
        <v>264</v>
      </c>
      <c r="E71" s="70" t="s">
        <v>122</v>
      </c>
      <c r="F71" s="108" t="s">
        <v>81</v>
      </c>
      <c r="K71" s="49">
        <f ca="1">'[4]Calc|Asset base'!K44</f>
        <v>-135962.00647671131</v>
      </c>
      <c r="L71" s="48">
        <f ca="1">'[4]Calc|Asset base'!L44</f>
        <v>-135962.00647671131</v>
      </c>
      <c r="M71" s="48">
        <f ca="1">'[4]Calc|Asset base'!M44</f>
        <v>-135962.00647671131</v>
      </c>
      <c r="N71" s="48">
        <f ca="1">'[4]Calc|Asset base'!N44</f>
        <v>-135962.00647671131</v>
      </c>
      <c r="O71" s="48">
        <f ca="1">'[4]Calc|Asset base'!O44</f>
        <v>-135962.00647671131</v>
      </c>
      <c r="P71" s="49">
        <f ca="1">'[4]Calc|Asset base'!P44</f>
        <v>-135962.00647671131</v>
      </c>
      <c r="Q71" s="48">
        <f ca="1">'[4]Calc|Asset base'!Q44</f>
        <v>-135962.00647671131</v>
      </c>
      <c r="R71" s="48">
        <f ca="1">'[4]Calc|Asset base'!R44</f>
        <v>-135962.00647671131</v>
      </c>
      <c r="S71" s="48">
        <f ca="1">'[4]Calc|Asset base'!S44</f>
        <v>-135962.00647671131</v>
      </c>
      <c r="T71" s="48">
        <f ca="1">'[4]Calc|Asset base'!T44</f>
        <v>-135962.00647671131</v>
      </c>
    </row>
    <row r="72" spans="3:134" s="69" customFormat="1" ht="11.25" customHeight="1" outlineLevel="1">
      <c r="J72" s="110"/>
      <c r="K72" s="111"/>
      <c r="L72" s="110"/>
      <c r="M72" s="110"/>
      <c r="N72" s="110"/>
      <c r="O72" s="110"/>
      <c r="P72" s="112"/>
      <c r="Q72" s="110"/>
      <c r="R72" s="110"/>
      <c r="S72" s="110"/>
      <c r="T72" s="110"/>
    </row>
    <row r="73" spans="3:134" s="69" customFormat="1" ht="11.25" customHeight="1" outlineLevel="1">
      <c r="C73" s="113" t="s">
        <v>125</v>
      </c>
      <c r="D73" s="246" t="s">
        <v>264</v>
      </c>
      <c r="E73" s="114" t="s">
        <v>122</v>
      </c>
      <c r="F73" s="115" t="s">
        <v>81</v>
      </c>
      <c r="G73" s="70"/>
      <c r="H73" s="70"/>
      <c r="I73" s="70"/>
      <c r="J73" s="116">
        <f ca="1">'[4]Calc|Asset base'!J46</f>
        <v>2118274.4892730513</v>
      </c>
      <c r="K73" s="117">
        <f ca="1">'[4]Calc|Asset base'!K46</f>
        <v>1982312.48279634</v>
      </c>
      <c r="L73" s="116">
        <f ca="1">'[4]Calc|Asset base'!L46</f>
        <v>1846350.4763196288</v>
      </c>
      <c r="M73" s="116">
        <f ca="1">'[4]Calc|Asset base'!M46</f>
        <v>1710388.4698429175</v>
      </c>
      <c r="N73" s="116">
        <f ca="1">'[4]Calc|Asset base'!N46</f>
        <v>1574426.4633662063</v>
      </c>
      <c r="O73" s="116">
        <f ca="1">'[4]Calc|Asset base'!O46</f>
        <v>1438464.456889495</v>
      </c>
      <c r="P73" s="117">
        <f ca="1">'[4]Calc|Asset base'!P46</f>
        <v>1302502.4504127838</v>
      </c>
      <c r="Q73" s="116">
        <f ca="1">'[4]Calc|Asset base'!Q46</f>
        <v>1166540.4439360725</v>
      </c>
      <c r="R73" s="116">
        <f ca="1">'[4]Calc|Asset base'!R46</f>
        <v>1030578.4374593613</v>
      </c>
      <c r="S73" s="116">
        <f ca="1">'[4]Calc|Asset base'!S46</f>
        <v>894616.43098265002</v>
      </c>
      <c r="T73" s="116">
        <f ca="1">'[4]Calc|Asset base'!T46</f>
        <v>758654.42450593878</v>
      </c>
      <c r="AM73" s="70"/>
      <c r="BF73" s="70"/>
      <c r="BY73" s="70"/>
      <c r="CR73" s="70"/>
      <c r="DK73" s="70"/>
      <c r="ED73" s="70"/>
    </row>
    <row r="74" spans="3:134" s="69" customFormat="1" ht="11.25" customHeight="1" outlineLevel="1">
      <c r="K74" s="111"/>
      <c r="L74" s="110"/>
      <c r="M74" s="110"/>
      <c r="N74" s="110"/>
      <c r="O74" s="110"/>
      <c r="P74" s="110"/>
      <c r="Q74" s="110"/>
      <c r="R74" s="110"/>
      <c r="S74" s="110"/>
      <c r="T74" s="110"/>
    </row>
    <row r="75" spans="3:134" s="69" customFormat="1" ht="11.25" customHeight="1" outlineLevel="1">
      <c r="C75" s="94" t="s">
        <v>133</v>
      </c>
      <c r="K75" s="111"/>
      <c r="L75" s="110"/>
      <c r="M75" s="110"/>
      <c r="N75" s="110"/>
      <c r="O75" s="110"/>
      <c r="P75" s="110"/>
      <c r="Q75" s="110"/>
      <c r="R75" s="110"/>
      <c r="S75" s="110"/>
      <c r="T75" s="110"/>
    </row>
    <row r="76" spans="3:134" s="69" customFormat="1" ht="11.25" customHeight="1" outlineLevel="1">
      <c r="C76" s="98" t="s">
        <v>121</v>
      </c>
      <c r="D76" s="140" t="s">
        <v>264</v>
      </c>
      <c r="E76" s="70" t="s">
        <v>122</v>
      </c>
      <c r="F76" s="108" t="s">
        <v>81</v>
      </c>
      <c r="K76" s="49">
        <f>'[4]Calc|Asset base'!K49</f>
        <v>1766517.9151968323</v>
      </c>
      <c r="L76" s="48">
        <f>'[4]Calc|Asset base'!L49</f>
        <v>2001512.2520217258</v>
      </c>
      <c r="M76" s="48">
        <f>'[4]Calc|Asset base'!M49</f>
        <v>2218266.1814080221</v>
      </c>
      <c r="N76" s="48">
        <f>'[4]Calc|Asset base'!N49</f>
        <v>2462386.7554636411</v>
      </c>
      <c r="O76" s="48">
        <f>'[4]Calc|Asset base'!O49</f>
        <v>2738010.1018793713</v>
      </c>
      <c r="P76" s="49">
        <f ca="1">'[4]Calc|Asset base'!P49</f>
        <v>1958285.8554754709</v>
      </c>
      <c r="Q76" s="48">
        <f ca="1">'[4]Calc|Asset base'!Q49</f>
        <v>2177855.6681668428</v>
      </c>
      <c r="R76" s="48">
        <f ca="1">'[4]Calc|Asset base'!R49</f>
        <v>2403538.272312582</v>
      </c>
      <c r="S76" s="48">
        <f ca="1">'[4]Calc|Asset base'!S49</f>
        <v>2629610.5448380732</v>
      </c>
      <c r="T76" s="48">
        <f ca="1">'[4]Calc|Asset base'!T49</f>
        <v>2832582.7677488639</v>
      </c>
    </row>
    <row r="77" spans="3:134" s="69" customFormat="1" ht="11.25" customHeight="1" outlineLevel="1">
      <c r="C77" s="98" t="s">
        <v>123</v>
      </c>
      <c r="D77" s="140" t="s">
        <v>264</v>
      </c>
      <c r="E77" s="70" t="s">
        <v>122</v>
      </c>
      <c r="F77" s="108" t="s">
        <v>81</v>
      </c>
      <c r="K77" s="49">
        <f>'[4]Calc|Asset base'!K50</f>
        <v>344323.86703032284</v>
      </c>
      <c r="L77" s="48">
        <f>'[4]Calc|Asset base'!L50</f>
        <v>342801.29726158897</v>
      </c>
      <c r="M77" s="48">
        <f>'[4]Calc|Asset base'!M50</f>
        <v>387538.5273477814</v>
      </c>
      <c r="N77" s="48">
        <f>'[4]Calc|Asset base'!N50</f>
        <v>437385.89619831415</v>
      </c>
      <c r="O77" s="48">
        <f ca="1">'[4]Calc|Asset base'!O50</f>
        <v>-624030.00825955183</v>
      </c>
      <c r="P77" s="49">
        <f ca="1">'[4]Calc|Asset base'!P50</f>
        <v>368862.62813542259</v>
      </c>
      <c r="Q77" s="48">
        <f ca="1">'[4]Calc|Asset base'!Q50</f>
        <v>394024.30549332255</v>
      </c>
      <c r="R77" s="48">
        <f ca="1">'[4]Calc|Asset base'!R50</f>
        <v>414605.35132783628</v>
      </c>
      <c r="S77" s="48">
        <f ca="1">'[4]Calc|Asset base'!S50</f>
        <v>412149.22634783376</v>
      </c>
      <c r="T77" s="48">
        <f ca="1">'[4]Calc|Asset base'!T50</f>
        <v>421659.02478403557</v>
      </c>
    </row>
    <row r="78" spans="3:134" s="69" customFormat="1" ht="11.25" customHeight="1" outlineLevel="1">
      <c r="C78" s="98" t="s">
        <v>124</v>
      </c>
      <c r="D78" s="140" t="s">
        <v>264</v>
      </c>
      <c r="E78" s="70" t="s">
        <v>122</v>
      </c>
      <c r="F78" s="108" t="s">
        <v>81</v>
      </c>
      <c r="K78" s="49">
        <f>'[4]Calc|Asset base'!K51</f>
        <v>-109329.53020542942</v>
      </c>
      <c r="L78" s="48">
        <f>'[4]Calc|Asset base'!L51</f>
        <v>-126047.36787529236</v>
      </c>
      <c r="M78" s="48">
        <f>'[4]Calc|Asset base'!M51</f>
        <v>-143417.9532921623</v>
      </c>
      <c r="N78" s="48">
        <f>'[4]Calc|Asset base'!N51</f>
        <v>-161762.5497825839</v>
      </c>
      <c r="O78" s="48">
        <f ca="1">'[4]Calc|Asset base'!O51</f>
        <v>-155694.23814434884</v>
      </c>
      <c r="P78" s="49">
        <f ca="1">'[4]Calc|Asset base'!P51</f>
        <v>-149292.81544405103</v>
      </c>
      <c r="Q78" s="48">
        <f ca="1">'[4]Calc|Asset base'!Q51</f>
        <v>-168341.70134758356</v>
      </c>
      <c r="R78" s="48">
        <f ca="1">'[4]Calc|Asset base'!R51</f>
        <v>-188533.0788023448</v>
      </c>
      <c r="S78" s="48">
        <f ca="1">'[4]Calc|Asset base'!S51</f>
        <v>-209177.00343704311</v>
      </c>
      <c r="T78" s="48">
        <f ca="1">'[4]Calc|Asset base'!T51</f>
        <v>-229996.89079722809</v>
      </c>
    </row>
    <row r="79" spans="3:134" s="69" customFormat="1" ht="11.25" customHeight="1" outlineLevel="1">
      <c r="K79" s="111"/>
      <c r="L79" s="110"/>
      <c r="M79" s="110"/>
      <c r="N79" s="110"/>
      <c r="O79" s="110"/>
      <c r="P79" s="112"/>
      <c r="Q79" s="110"/>
      <c r="R79" s="110"/>
      <c r="S79" s="110"/>
      <c r="T79" s="110"/>
    </row>
    <row r="80" spans="3:134" s="69" customFormat="1" ht="11.25" customHeight="1" outlineLevel="1">
      <c r="C80" s="113" t="s">
        <v>125</v>
      </c>
      <c r="D80" s="246" t="s">
        <v>264</v>
      </c>
      <c r="E80" s="114" t="s">
        <v>122</v>
      </c>
      <c r="F80" s="115" t="s">
        <v>81</v>
      </c>
      <c r="G80" s="70"/>
      <c r="H80" s="70"/>
      <c r="I80" s="70"/>
      <c r="J80" s="116">
        <f>'[4]Calc|Asset base'!J53</f>
        <v>1766517.9151968323</v>
      </c>
      <c r="K80" s="117">
        <f>'[4]Calc|Asset base'!K53</f>
        <v>2001512.2520217258</v>
      </c>
      <c r="L80" s="116">
        <f>'[4]Calc|Asset base'!L53</f>
        <v>2218266.1814080221</v>
      </c>
      <c r="M80" s="116">
        <f>'[4]Calc|Asset base'!M53</f>
        <v>2462386.7554636411</v>
      </c>
      <c r="N80" s="116">
        <f>'[4]Calc|Asset base'!N53</f>
        <v>2738010.1018793713</v>
      </c>
      <c r="O80" s="116">
        <f ca="1">'[4]Calc|Asset base'!O53</f>
        <v>1958285.8554754709</v>
      </c>
      <c r="P80" s="117">
        <f ca="1">'[4]Calc|Asset base'!P53</f>
        <v>2177855.6681668428</v>
      </c>
      <c r="Q80" s="116">
        <f ca="1">'[4]Calc|Asset base'!Q53</f>
        <v>2403538.272312582</v>
      </c>
      <c r="R80" s="116">
        <f ca="1">'[4]Calc|Asset base'!R53</f>
        <v>2629610.5448380732</v>
      </c>
      <c r="S80" s="116">
        <f ca="1">'[4]Calc|Asset base'!S53</f>
        <v>2832582.7677488639</v>
      </c>
      <c r="T80" s="116">
        <f ca="1">'[4]Calc|Asset base'!T53</f>
        <v>3024244.9017356713</v>
      </c>
      <c r="AM80" s="70"/>
      <c r="BF80" s="70"/>
      <c r="BY80" s="70"/>
      <c r="CR80" s="70"/>
      <c r="DK80" s="70"/>
      <c r="ED80" s="70"/>
    </row>
    <row r="81" spans="3:134" s="69" customFormat="1" ht="11.25" customHeight="1" outlineLevel="1">
      <c r="K81" s="111"/>
      <c r="L81" s="110"/>
      <c r="M81" s="110"/>
      <c r="N81" s="110"/>
      <c r="O81" s="110"/>
      <c r="P81" s="110"/>
      <c r="Q81" s="110"/>
      <c r="R81" s="110"/>
      <c r="S81" s="110"/>
      <c r="T81" s="110"/>
    </row>
    <row r="82" spans="3:134" s="69" customFormat="1" ht="11.25" customHeight="1" outlineLevel="1">
      <c r="C82" s="94" t="s">
        <v>127</v>
      </c>
      <c r="K82" s="111"/>
      <c r="L82" s="110"/>
      <c r="M82" s="110"/>
      <c r="N82" s="110"/>
      <c r="O82" s="110"/>
      <c r="P82" s="110"/>
      <c r="Q82" s="110"/>
      <c r="R82" s="110"/>
      <c r="S82" s="110"/>
      <c r="T82" s="110"/>
    </row>
    <row r="83" spans="3:134" s="69" customFormat="1" ht="11.25" customHeight="1" outlineLevel="1">
      <c r="C83" s="98" t="s">
        <v>121</v>
      </c>
      <c r="D83" s="140" t="s">
        <v>264</v>
      </c>
      <c r="E83" s="70" t="s">
        <v>122</v>
      </c>
      <c r="F83" s="108" t="s">
        <v>81</v>
      </c>
      <c r="K83" s="49">
        <f ca="1">'[4]Calc|Asset base'!K56</f>
        <v>3884792.4044698835</v>
      </c>
      <c r="L83" s="48">
        <f ca="1">'[4]Calc|Asset base'!L56</f>
        <v>3983824.734818066</v>
      </c>
      <c r="M83" s="48">
        <f ca="1">'[4]Calc|Asset base'!M56</f>
        <v>4064616.6577276513</v>
      </c>
      <c r="N83" s="48">
        <f ca="1">'[4]Calc|Asset base'!N56</f>
        <v>4172775.2253065594</v>
      </c>
      <c r="O83" s="48">
        <f ca="1">'[4]Calc|Asset base'!O56</f>
        <v>4312436.5652455781</v>
      </c>
      <c r="P83" s="49">
        <f ca="1">'[4]Calc|Asset base'!P56</f>
        <v>3396750.3123649661</v>
      </c>
      <c r="Q83" s="48">
        <f ca="1">'[4]Calc|Asset base'!Q56</f>
        <v>3480358.1185796265</v>
      </c>
      <c r="R83" s="48">
        <f ca="1">'[4]Calc|Asset base'!R56</f>
        <v>3570078.7162486543</v>
      </c>
      <c r="S83" s="48">
        <f ca="1">'[4]Calc|Asset base'!S56</f>
        <v>3660188.9822974345</v>
      </c>
      <c r="T83" s="48">
        <f ca="1">'[4]Calc|Asset base'!T56</f>
        <v>3727199.1987315137</v>
      </c>
    </row>
    <row r="84" spans="3:134" s="69" customFormat="1" ht="11.25" customHeight="1" outlineLevel="1">
      <c r="C84" s="98" t="s">
        <v>123</v>
      </c>
      <c r="D84" s="140" t="s">
        <v>264</v>
      </c>
      <c r="E84" s="70" t="s">
        <v>122</v>
      </c>
      <c r="F84" s="108" t="s">
        <v>81</v>
      </c>
      <c r="K84" s="49">
        <f>'[4]Calc|Asset base'!K57</f>
        <v>344323.86703032284</v>
      </c>
      <c r="L84" s="48">
        <f>'[4]Calc|Asset base'!L57</f>
        <v>342801.29726158897</v>
      </c>
      <c r="M84" s="48">
        <f>'[4]Calc|Asset base'!M57</f>
        <v>387538.5273477814</v>
      </c>
      <c r="N84" s="48">
        <f>'[4]Calc|Asset base'!N57</f>
        <v>437385.89619831415</v>
      </c>
      <c r="O84" s="48">
        <f ca="1">'[4]Calc|Asset base'!O57</f>
        <v>-624030.00825955183</v>
      </c>
      <c r="P84" s="49">
        <f ca="1">'[4]Calc|Asset base'!P57</f>
        <v>368862.62813542259</v>
      </c>
      <c r="Q84" s="48">
        <f ca="1">'[4]Calc|Asset base'!Q57</f>
        <v>394024.30549332255</v>
      </c>
      <c r="R84" s="48">
        <f ca="1">'[4]Calc|Asset base'!R57</f>
        <v>414605.35132783628</v>
      </c>
      <c r="S84" s="48">
        <f ca="1">'[4]Calc|Asset base'!S57</f>
        <v>412149.22634783376</v>
      </c>
      <c r="T84" s="48">
        <f ca="1">'[4]Calc|Asset base'!T57</f>
        <v>421659.02478403557</v>
      </c>
    </row>
    <row r="85" spans="3:134" s="69" customFormat="1" ht="11.25" customHeight="1" outlineLevel="1">
      <c r="C85" s="98" t="s">
        <v>124</v>
      </c>
      <c r="D85" s="140" t="s">
        <v>264</v>
      </c>
      <c r="E85" s="70" t="s">
        <v>122</v>
      </c>
      <c r="F85" s="108" t="s">
        <v>81</v>
      </c>
      <c r="K85" s="49">
        <f ca="1">'[4]Calc|Asset base'!K58</f>
        <v>-245291.53668214072</v>
      </c>
      <c r="L85" s="48">
        <f ca="1">'[4]Calc|Asset base'!L58</f>
        <v>-262009.37435200368</v>
      </c>
      <c r="M85" s="48">
        <f ca="1">'[4]Calc|Asset base'!M58</f>
        <v>-279379.95976887364</v>
      </c>
      <c r="N85" s="48">
        <f ca="1">'[4]Calc|Asset base'!N58</f>
        <v>-297724.5562592952</v>
      </c>
      <c r="O85" s="48">
        <f ca="1">'[4]Calc|Asset base'!O58</f>
        <v>-291656.24462106015</v>
      </c>
      <c r="P85" s="49">
        <f ca="1">'[4]Calc|Asset base'!P58</f>
        <v>-285254.8219207623</v>
      </c>
      <c r="Q85" s="48">
        <f ca="1">'[4]Calc|Asset base'!Q58</f>
        <v>-304303.70782429486</v>
      </c>
      <c r="R85" s="48">
        <f ca="1">'[4]Calc|Asset base'!R58</f>
        <v>-324495.0852790561</v>
      </c>
      <c r="S85" s="48">
        <f ca="1">'[4]Calc|Asset base'!S58</f>
        <v>-345139.00991375442</v>
      </c>
      <c r="T85" s="48">
        <f ca="1">'[4]Calc|Asset base'!T58</f>
        <v>-365958.89727393939</v>
      </c>
    </row>
    <row r="86" spans="3:134" s="69" customFormat="1" ht="11.25" customHeight="1" outlineLevel="1">
      <c r="J86" s="110"/>
      <c r="K86" s="111"/>
      <c r="L86" s="110"/>
      <c r="M86" s="110"/>
      <c r="N86" s="110"/>
      <c r="O86" s="110"/>
      <c r="P86" s="112"/>
      <c r="Q86" s="110"/>
      <c r="R86" s="110"/>
      <c r="S86" s="110"/>
      <c r="T86" s="110"/>
    </row>
    <row r="87" spans="3:134" s="69" customFormat="1" ht="11.25" customHeight="1" outlineLevel="1">
      <c r="C87" s="113" t="s">
        <v>125</v>
      </c>
      <c r="D87" s="246" t="s">
        <v>264</v>
      </c>
      <c r="E87" s="114" t="s">
        <v>122</v>
      </c>
      <c r="F87" s="115" t="s">
        <v>81</v>
      </c>
      <c r="G87" s="70"/>
      <c r="H87" s="70"/>
      <c r="I87" s="70"/>
      <c r="J87" s="116">
        <f ca="1">'[4]Calc|Asset base'!J60</f>
        <v>3884792.4044698835</v>
      </c>
      <c r="K87" s="117">
        <f ca="1">'[4]Calc|Asset base'!K60</f>
        <v>3983824.734818066</v>
      </c>
      <c r="L87" s="116">
        <f ca="1">'[4]Calc|Asset base'!L60</f>
        <v>4064616.6577276513</v>
      </c>
      <c r="M87" s="116">
        <f ca="1">'[4]Calc|Asset base'!M60</f>
        <v>4172775.2253065594</v>
      </c>
      <c r="N87" s="116">
        <f ca="1">'[4]Calc|Asset base'!N60</f>
        <v>4312436.5652455781</v>
      </c>
      <c r="O87" s="116">
        <f ca="1">'[4]Calc|Asset base'!O60</f>
        <v>3396750.3123649661</v>
      </c>
      <c r="P87" s="117">
        <f ca="1">'[4]Calc|Asset base'!P60</f>
        <v>3480358.1185796265</v>
      </c>
      <c r="Q87" s="116">
        <f ca="1">'[4]Calc|Asset base'!Q60</f>
        <v>3570078.7162486543</v>
      </c>
      <c r="R87" s="116">
        <f ca="1">'[4]Calc|Asset base'!R60</f>
        <v>3660188.9822974345</v>
      </c>
      <c r="S87" s="116">
        <f ca="1">'[4]Calc|Asset base'!S60</f>
        <v>3727199.1987315137</v>
      </c>
      <c r="T87" s="116">
        <f ca="1">'[4]Calc|Asset base'!T60</f>
        <v>3782899.3262416096</v>
      </c>
      <c r="AM87" s="70"/>
      <c r="BF87" s="70"/>
      <c r="BY87" s="70"/>
      <c r="CR87" s="70"/>
      <c r="DK87" s="70"/>
      <c r="ED87" s="70"/>
    </row>
    <row r="88" spans="3:134" s="88" customFormat="1" ht="11.25" customHeight="1" outlineLevel="1">
      <c r="C88" s="119"/>
      <c r="D88" s="120"/>
      <c r="E88" s="120"/>
      <c r="F88" s="121"/>
      <c r="G88" s="91"/>
      <c r="H88" s="91"/>
      <c r="I88" s="91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AM88" s="91"/>
      <c r="BF88" s="91"/>
      <c r="BY88" s="91"/>
      <c r="CR88" s="91"/>
      <c r="DK88" s="91"/>
      <c r="ED88" s="91"/>
    </row>
    <row r="89" spans="3:134" s="88" customFormat="1" ht="11.25" customHeight="1" outlineLevel="1">
      <c r="C89" s="80" t="s">
        <v>134</v>
      </c>
      <c r="D89" s="81" t="s">
        <v>8</v>
      </c>
      <c r="E89" s="81" t="s">
        <v>9</v>
      </c>
      <c r="F89" s="81" t="s">
        <v>10</v>
      </c>
      <c r="G89" s="69"/>
      <c r="H89" s="69"/>
      <c r="I89" s="82" t="s">
        <v>107</v>
      </c>
      <c r="J89" s="123" t="s">
        <v>108</v>
      </c>
      <c r="K89" s="82" t="s">
        <v>109</v>
      </c>
      <c r="L89" s="82" t="s">
        <v>110</v>
      </c>
      <c r="M89" s="82" t="s">
        <v>111</v>
      </c>
      <c r="N89" s="82" t="s">
        <v>112</v>
      </c>
      <c r="O89" s="82" t="s">
        <v>113</v>
      </c>
      <c r="P89" s="83" t="s">
        <v>114</v>
      </c>
      <c r="Q89" s="82" t="s">
        <v>115</v>
      </c>
      <c r="R89" s="82" t="s">
        <v>116</v>
      </c>
      <c r="S89" s="82" t="s">
        <v>117</v>
      </c>
      <c r="T89" s="82" t="s">
        <v>118</v>
      </c>
      <c r="AM89" s="91"/>
      <c r="BF89" s="91"/>
      <c r="BY89" s="91"/>
      <c r="CR89" s="91"/>
      <c r="DK89" s="91"/>
      <c r="ED89" s="91"/>
    </row>
    <row r="90" spans="3:134" s="88" customFormat="1" ht="11.25" customHeight="1" outlineLevel="1">
      <c r="C90" s="69"/>
      <c r="D90" s="69"/>
      <c r="E90" s="69"/>
      <c r="F90" s="69"/>
      <c r="G90" s="69"/>
      <c r="H90" s="70"/>
      <c r="I90" s="69"/>
      <c r="J90" s="124"/>
      <c r="K90" s="69"/>
      <c r="L90" s="69"/>
      <c r="M90" s="69"/>
      <c r="N90" s="69"/>
      <c r="O90" s="69"/>
      <c r="P90" s="84"/>
      <c r="Q90" s="69"/>
      <c r="R90" s="69"/>
      <c r="S90" s="69"/>
      <c r="T90" s="69"/>
      <c r="AM90" s="91"/>
      <c r="BF90" s="91"/>
      <c r="BY90" s="91"/>
      <c r="CR90" s="91"/>
      <c r="DK90" s="91"/>
      <c r="ED90" s="91"/>
    </row>
    <row r="91" spans="3:134" s="88" customFormat="1" ht="11.25" customHeight="1" outlineLevel="1">
      <c r="C91" s="69" t="s">
        <v>131</v>
      </c>
      <c r="D91" s="69"/>
      <c r="E91" s="69"/>
      <c r="F91" s="69"/>
      <c r="G91" s="69"/>
      <c r="H91" s="70"/>
      <c r="I91" s="69"/>
      <c r="J91" s="124"/>
      <c r="K91" s="69"/>
      <c r="L91" s="69"/>
      <c r="M91" s="69"/>
      <c r="N91" s="69"/>
      <c r="O91" s="69"/>
      <c r="P91" s="84"/>
      <c r="Q91" s="69"/>
      <c r="R91" s="69"/>
      <c r="S91" s="69"/>
      <c r="T91" s="69"/>
      <c r="AM91" s="91"/>
      <c r="BF91" s="91"/>
      <c r="BY91" s="91"/>
      <c r="CR91" s="91"/>
      <c r="DK91" s="91"/>
      <c r="ED91" s="91"/>
    </row>
    <row r="92" spans="3:134" s="88" customFormat="1" ht="11.25" customHeight="1" outlineLevel="1">
      <c r="C92" s="94" t="s">
        <v>68</v>
      </c>
      <c r="D92" s="140" t="s">
        <v>264</v>
      </c>
      <c r="E92" s="70" t="s">
        <v>122</v>
      </c>
      <c r="F92" s="108" t="s">
        <v>81</v>
      </c>
      <c r="G92" s="69"/>
      <c r="H92" s="70"/>
      <c r="I92" s="48">
        <f>'[4]Calc|Asset base'!I297</f>
        <v>61334.342368568527</v>
      </c>
      <c r="J92" s="48">
        <f>'[4]Calc|Asset base'!J297</f>
        <v>83748.585833543228</v>
      </c>
      <c r="K92" s="49">
        <f>'[4]Calc|Asset base'!K297</f>
        <v>123412.62919794333</v>
      </c>
      <c r="L92" s="48">
        <f>'[4]Calc|Asset base'!L297</f>
        <v>119636.88748179788</v>
      </c>
      <c r="M92" s="48">
        <f>'[4]Calc|Asset base'!M297</f>
        <v>197414.41301854653</v>
      </c>
      <c r="N92" s="48">
        <f>'[4]Calc|Asset base'!N297</f>
        <v>319206.46956114593</v>
      </c>
      <c r="O92" s="48">
        <f>'[4]Calc|Asset base'!O297</f>
        <v>310287.87344215944</v>
      </c>
      <c r="P92" s="49">
        <f>'[4]Calc|Asset base'!P297</f>
        <v>301383.40758533787</v>
      </c>
      <c r="Q92" s="48">
        <f>'[4]Calc|Asset base'!Q297</f>
        <v>292502.03968638618</v>
      </c>
      <c r="R92" s="48">
        <f>'[4]Calc|Asset base'!R297</f>
        <v>283634.51462657494</v>
      </c>
      <c r="S92" s="48">
        <f>'[4]Calc|Asset base'!S297</f>
        <v>274741.15356340731</v>
      </c>
      <c r="T92" s="48">
        <f>'[4]Calc|Asset base'!T297</f>
        <v>265842.00055557047</v>
      </c>
      <c r="AM92" s="91"/>
      <c r="BF92" s="91"/>
      <c r="BY92" s="91"/>
      <c r="CR92" s="91"/>
      <c r="DK92" s="91"/>
      <c r="ED92" s="91"/>
    </row>
    <row r="93" spans="3:134" s="88" customFormat="1" ht="11.25" customHeight="1" outlineLevel="1">
      <c r="C93" s="94" t="s">
        <v>12</v>
      </c>
      <c r="D93" s="140" t="s">
        <v>264</v>
      </c>
      <c r="E93" s="70" t="s">
        <v>122</v>
      </c>
      <c r="F93" s="108" t="s">
        <v>81</v>
      </c>
      <c r="G93" s="69"/>
      <c r="H93" s="70"/>
      <c r="I93" s="48">
        <f>'[4]Calc|Asset base'!I298</f>
        <v>1580930.6981215568</v>
      </c>
      <c r="J93" s="48">
        <f>'[4]Calc|Asset base'!J298</f>
        <v>1596493.4003453872</v>
      </c>
      <c r="K93" s="49">
        <f>'[4]Calc|Asset base'!K298</f>
        <v>1771456.7669342405</v>
      </c>
      <c r="L93" s="48">
        <f>'[4]Calc|Asset base'!L298</f>
        <v>1795157.3750638117</v>
      </c>
      <c r="M93" s="48">
        <f>'[4]Calc|Asset base'!M298</f>
        <v>1976872.3675152445</v>
      </c>
      <c r="N93" s="48">
        <f>'[4]Calc|Asset base'!N298</f>
        <v>2144782.012514249</v>
      </c>
      <c r="O93" s="48">
        <f ca="1">'[4]Calc|Asset base'!O298</f>
        <v>1252633.1610145406</v>
      </c>
      <c r="P93" s="49">
        <f ca="1">'[4]Calc|Asset base'!P298</f>
        <v>1356395.8338015981</v>
      </c>
      <c r="Q93" s="48">
        <f ca="1">'[4]Calc|Asset base'!Q298</f>
        <v>1462840.6023963122</v>
      </c>
      <c r="R93" s="48">
        <f ca="1">'[4]Calc|Asset base'!R298</f>
        <v>1568231.8403604252</v>
      </c>
      <c r="S93" s="48">
        <f ca="1">'[4]Calc|Asset base'!S298</f>
        <v>1658378.9806902565</v>
      </c>
      <c r="T93" s="48">
        <f ca="1">'[4]Calc|Asset base'!T298</f>
        <v>1740751.1776445245</v>
      </c>
      <c r="AM93" s="91"/>
      <c r="BF93" s="91"/>
      <c r="BY93" s="91"/>
      <c r="CR93" s="91"/>
      <c r="DK93" s="91"/>
      <c r="ED93" s="91"/>
    </row>
    <row r="94" spans="3:134" s="88" customFormat="1" ht="11.25" customHeight="1" outlineLevel="1">
      <c r="C94" s="94" t="s">
        <v>69</v>
      </c>
      <c r="D94" s="140" t="s">
        <v>264</v>
      </c>
      <c r="E94" s="70" t="s">
        <v>122</v>
      </c>
      <c r="F94" s="108" t="s">
        <v>81</v>
      </c>
      <c r="G94" s="69"/>
      <c r="H94" s="70"/>
      <c r="I94" s="48">
        <f>'[4]Calc|Asset base'!I299</f>
        <v>0</v>
      </c>
      <c r="J94" s="48">
        <f>'[4]Calc|Asset base'!J299</f>
        <v>86275.929017901828</v>
      </c>
      <c r="K94" s="49">
        <f>'[4]Calc|Asset base'!K299</f>
        <v>106642.85588954182</v>
      </c>
      <c r="L94" s="48">
        <f>'[4]Calc|Asset base'!L299</f>
        <v>303471.91886241263</v>
      </c>
      <c r="M94" s="48">
        <f>'[4]Calc|Asset base'!M299</f>
        <v>288099.97492985002</v>
      </c>
      <c r="N94" s="48">
        <f>'[4]Calc|Asset base'!N299</f>
        <v>274021.6198039765</v>
      </c>
      <c r="O94" s="48">
        <f>'[4]Calc|Asset base'!O299</f>
        <v>395364.82101877057</v>
      </c>
      <c r="P94" s="49">
        <f>'[4]Calc|Asset base'!P299</f>
        <v>520076.42677990615</v>
      </c>
      <c r="Q94" s="48">
        <f>'[4]Calc|Asset base'!Q299</f>
        <v>648195.63022988266</v>
      </c>
      <c r="R94" s="48">
        <f>'[4]Calc|Asset base'!R299</f>
        <v>777744.18985107238</v>
      </c>
      <c r="S94" s="48">
        <f>'[4]Calc|Asset base'!S299</f>
        <v>899462.63349519914</v>
      </c>
      <c r="T94" s="48">
        <f>'[4]Calc|Asset base'!T299</f>
        <v>1017651.7235355753</v>
      </c>
      <c r="AM94" s="91"/>
      <c r="BF94" s="91"/>
      <c r="BY94" s="91"/>
      <c r="CR94" s="91"/>
      <c r="DK94" s="91"/>
      <c r="ED94" s="91"/>
    </row>
    <row r="95" spans="3:134" s="88" customFormat="1" ht="11.25" customHeight="1" outlineLevel="1">
      <c r="C95" s="125"/>
      <c r="D95" s="69"/>
      <c r="E95" s="70"/>
      <c r="F95" s="70"/>
      <c r="G95" s="70"/>
      <c r="H95" s="70"/>
      <c r="I95" s="70"/>
      <c r="J95" s="99"/>
      <c r="K95" s="126"/>
      <c r="L95" s="126"/>
      <c r="M95" s="126"/>
      <c r="N95" s="126"/>
      <c r="O95" s="126"/>
      <c r="P95" s="126"/>
      <c r="Q95" s="69"/>
      <c r="R95" s="69"/>
      <c r="S95" s="69"/>
      <c r="T95" s="69"/>
      <c r="AM95" s="91"/>
      <c r="BF95" s="91"/>
      <c r="BY95" s="91"/>
      <c r="CR95" s="91"/>
      <c r="DK95" s="91"/>
      <c r="ED95" s="91"/>
    </row>
    <row r="96" spans="3:134" s="88" customFormat="1" ht="11.25" customHeight="1" outlineLevel="1">
      <c r="C96" s="127" t="s">
        <v>132</v>
      </c>
      <c r="D96" s="246" t="s">
        <v>264</v>
      </c>
      <c r="E96" s="114" t="s">
        <v>122</v>
      </c>
      <c r="F96" s="115" t="s">
        <v>81</v>
      </c>
      <c r="G96" s="70"/>
      <c r="H96" s="70"/>
      <c r="I96" s="116">
        <f>'[4]Calc|Asset base'!I301</f>
        <v>1642265.0404901253</v>
      </c>
      <c r="J96" s="116">
        <f>'[4]Calc|Asset base'!J301</f>
        <v>1766517.9151968323</v>
      </c>
      <c r="K96" s="117">
        <f>'[4]Calc|Asset base'!K301</f>
        <v>2001512.2520217255</v>
      </c>
      <c r="L96" s="116">
        <f>'[4]Calc|Asset base'!L301</f>
        <v>2218266.1814080221</v>
      </c>
      <c r="M96" s="116">
        <f>'[4]Calc|Asset base'!M301</f>
        <v>2462386.7554636411</v>
      </c>
      <c r="N96" s="116">
        <f>'[4]Calc|Asset base'!N301</f>
        <v>2738010.1018793713</v>
      </c>
      <c r="O96" s="116">
        <f ca="1">'[4]Calc|Asset base'!O301</f>
        <v>1958285.8554754707</v>
      </c>
      <c r="P96" s="117">
        <f ca="1">'[4]Calc|Asset base'!P301</f>
        <v>2177855.6681668423</v>
      </c>
      <c r="Q96" s="116">
        <f ca="1">'[4]Calc|Asset base'!Q301</f>
        <v>2403538.2723125811</v>
      </c>
      <c r="R96" s="116">
        <f ca="1">'[4]Calc|Asset base'!R301</f>
        <v>2629610.5448380727</v>
      </c>
      <c r="S96" s="116">
        <f ca="1">'[4]Calc|Asset base'!S301</f>
        <v>2832582.767748863</v>
      </c>
      <c r="T96" s="116">
        <f ca="1">'[4]Calc|Asset base'!T301</f>
        <v>3024244.9017356704</v>
      </c>
      <c r="AM96" s="91"/>
      <c r="BF96" s="91"/>
      <c r="BY96" s="91"/>
      <c r="CR96" s="91"/>
      <c r="DK96" s="91"/>
      <c r="ED96" s="91"/>
    </row>
    <row r="98" spans="2:134" s="71" customFormat="1" ht="12">
      <c r="B98" s="72" t="s">
        <v>130</v>
      </c>
      <c r="C98" s="73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</row>
    <row r="99" spans="2:134" s="69" customFormat="1" ht="11.25" customHeight="1">
      <c r="C99" s="94"/>
      <c r="D99" s="107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</row>
    <row r="100" spans="2:134" s="76" customFormat="1" ht="12">
      <c r="B100" s="77" t="s">
        <v>119</v>
      </c>
      <c r="C100" s="78"/>
      <c r="D100" s="79"/>
      <c r="E100" s="79"/>
      <c r="F100" s="79"/>
      <c r="G100" s="79"/>
      <c r="H100" s="79"/>
      <c r="I100" s="79"/>
      <c r="J100" s="79"/>
      <c r="K100" s="79"/>
      <c r="L100" s="79"/>
      <c r="P100" s="78"/>
      <c r="Q100" s="78"/>
      <c r="R100" s="78"/>
      <c r="S100" s="78"/>
      <c r="T100" s="78"/>
    </row>
    <row r="101" spans="2:134" s="69" customFormat="1" ht="11.25" customHeight="1" outlineLevel="1"/>
    <row r="102" spans="2:134" s="69" customFormat="1" ht="11.25" customHeight="1" outlineLevel="1">
      <c r="C102" s="80" t="s">
        <v>119</v>
      </c>
      <c r="D102" s="81" t="s">
        <v>8</v>
      </c>
      <c r="E102" s="81" t="s">
        <v>9</v>
      </c>
      <c r="F102" s="81" t="s">
        <v>10</v>
      </c>
      <c r="J102" s="82" t="s">
        <v>108</v>
      </c>
      <c r="K102" s="83" t="s">
        <v>109</v>
      </c>
      <c r="L102" s="82" t="s">
        <v>110</v>
      </c>
      <c r="M102" s="82" t="s">
        <v>111</v>
      </c>
      <c r="N102" s="82" t="s">
        <v>112</v>
      </c>
      <c r="O102" s="82" t="s">
        <v>113</v>
      </c>
      <c r="P102" s="83" t="s">
        <v>114</v>
      </c>
      <c r="Q102" s="82" t="s">
        <v>115</v>
      </c>
      <c r="R102" s="82" t="s">
        <v>116</v>
      </c>
      <c r="S102" s="82" t="s">
        <v>117</v>
      </c>
      <c r="T102" s="82" t="s">
        <v>118</v>
      </c>
    </row>
    <row r="103" spans="2:134" s="69" customFormat="1" ht="11.25" customHeight="1" outlineLevel="1">
      <c r="K103" s="84"/>
      <c r="P103" s="84"/>
    </row>
    <row r="104" spans="2:134" s="69" customFormat="1" ht="11.25" customHeight="1" outlineLevel="1">
      <c r="C104" s="94" t="s">
        <v>120</v>
      </c>
      <c r="K104" s="84"/>
      <c r="P104" s="84"/>
    </row>
    <row r="105" spans="2:134" s="69" customFormat="1" ht="11.25" customHeight="1" outlineLevel="1">
      <c r="C105" s="98" t="s">
        <v>121</v>
      </c>
      <c r="D105" s="70" t="s">
        <v>13</v>
      </c>
      <c r="E105" s="70" t="s">
        <v>122</v>
      </c>
      <c r="F105" s="108" t="s">
        <v>81</v>
      </c>
      <c r="K105" s="47">
        <v>1067028.394976811</v>
      </c>
      <c r="L105" s="46">
        <v>998545.22944859648</v>
      </c>
      <c r="M105" s="46">
        <v>930062.06392038194</v>
      </c>
      <c r="N105" s="46">
        <v>861578.89839216741</v>
      </c>
      <c r="O105" s="46">
        <v>793095.73286395287</v>
      </c>
      <c r="P105" s="47">
        <v>724612.56733573833</v>
      </c>
      <c r="Q105" s="46">
        <v>656129.4018075238</v>
      </c>
      <c r="R105" s="46">
        <v>587646.23627930926</v>
      </c>
      <c r="S105" s="46">
        <v>519163.07075109472</v>
      </c>
      <c r="T105" s="46">
        <v>450679.90522288019</v>
      </c>
    </row>
    <row r="106" spans="2:134" s="69" customFormat="1" ht="11.25" customHeight="1" outlineLevel="1">
      <c r="C106" s="98" t="s">
        <v>123</v>
      </c>
      <c r="D106" s="70" t="s">
        <v>13</v>
      </c>
      <c r="E106" s="70" t="s">
        <v>122</v>
      </c>
      <c r="F106" s="108" t="s">
        <v>81</v>
      </c>
      <c r="K106" s="47">
        <v>0</v>
      </c>
      <c r="L106" s="46">
        <v>0</v>
      </c>
      <c r="M106" s="46">
        <v>0</v>
      </c>
      <c r="N106" s="46">
        <v>0</v>
      </c>
      <c r="O106" s="46">
        <v>0</v>
      </c>
      <c r="P106" s="47">
        <v>0</v>
      </c>
      <c r="Q106" s="46">
        <v>0</v>
      </c>
      <c r="R106" s="46">
        <v>0</v>
      </c>
      <c r="S106" s="46">
        <v>0</v>
      </c>
      <c r="T106" s="46">
        <v>0</v>
      </c>
    </row>
    <row r="107" spans="2:134" s="69" customFormat="1" ht="11.25" customHeight="1" outlineLevel="1">
      <c r="C107" s="98" t="s">
        <v>124</v>
      </c>
      <c r="D107" s="70" t="s">
        <v>13</v>
      </c>
      <c r="E107" s="70" t="s">
        <v>122</v>
      </c>
      <c r="F107" s="108" t="s">
        <v>81</v>
      </c>
      <c r="K107" s="47">
        <v>-68483.165528214508</v>
      </c>
      <c r="L107" s="46">
        <v>-68483.165528214508</v>
      </c>
      <c r="M107" s="46">
        <v>-68483.165528214508</v>
      </c>
      <c r="N107" s="46">
        <v>-68483.165528214508</v>
      </c>
      <c r="O107" s="46">
        <v>-68483.165528214508</v>
      </c>
      <c r="P107" s="47">
        <v>-68483.165528214508</v>
      </c>
      <c r="Q107" s="46">
        <v>-68483.165528214508</v>
      </c>
      <c r="R107" s="46">
        <v>-68483.165528214508</v>
      </c>
      <c r="S107" s="46">
        <v>-68483.165528214508</v>
      </c>
      <c r="T107" s="46">
        <v>-68483.165528214508</v>
      </c>
    </row>
    <row r="108" spans="2:134" s="69" customFormat="1" ht="11.25" customHeight="1" outlineLevel="1">
      <c r="J108" s="110"/>
      <c r="K108" s="111"/>
      <c r="L108" s="110"/>
      <c r="M108" s="110"/>
      <c r="N108" s="110"/>
      <c r="O108" s="110"/>
      <c r="P108" s="112"/>
      <c r="Q108" s="110"/>
      <c r="R108" s="110"/>
      <c r="S108" s="110"/>
      <c r="T108" s="110"/>
    </row>
    <row r="109" spans="2:134" s="69" customFormat="1" ht="11.25" customHeight="1" outlineLevel="1">
      <c r="C109" s="113" t="s">
        <v>125</v>
      </c>
      <c r="D109" s="114" t="s">
        <v>15</v>
      </c>
      <c r="E109" s="114" t="s">
        <v>122</v>
      </c>
      <c r="F109" s="115" t="s">
        <v>81</v>
      </c>
      <c r="G109" s="70"/>
      <c r="H109" s="70"/>
      <c r="I109" s="70"/>
      <c r="J109" s="244">
        <v>1067028.394976811</v>
      </c>
      <c r="K109" s="245">
        <v>998545.22944859648</v>
      </c>
      <c r="L109" s="244">
        <v>930062.06392038194</v>
      </c>
      <c r="M109" s="244">
        <v>861578.89839216741</v>
      </c>
      <c r="N109" s="244">
        <v>793095.73286395287</v>
      </c>
      <c r="O109" s="244">
        <v>724612.56733573833</v>
      </c>
      <c r="P109" s="245">
        <v>656129.4018075238</v>
      </c>
      <c r="Q109" s="244">
        <v>587646.23627930926</v>
      </c>
      <c r="R109" s="244">
        <v>519163.07075109472</v>
      </c>
      <c r="S109" s="244">
        <v>450679.90522288019</v>
      </c>
      <c r="T109" s="244">
        <v>382196.73969466565</v>
      </c>
      <c r="AM109" s="70"/>
      <c r="BF109" s="70"/>
      <c r="BY109" s="70"/>
      <c r="CR109" s="70"/>
      <c r="DK109" s="70"/>
      <c r="ED109" s="70"/>
    </row>
    <row r="110" spans="2:134" s="69" customFormat="1" ht="11.25" customHeight="1" outlineLevel="1">
      <c r="K110" s="111"/>
      <c r="L110" s="110"/>
      <c r="M110" s="110"/>
      <c r="N110" s="110"/>
      <c r="O110" s="110"/>
      <c r="P110" s="110"/>
      <c r="Q110" s="110"/>
      <c r="R110" s="110"/>
      <c r="S110" s="110"/>
      <c r="T110" s="110"/>
    </row>
    <row r="111" spans="2:134" s="69" customFormat="1" ht="11.25" customHeight="1" outlineLevel="1">
      <c r="C111" s="94" t="s">
        <v>133</v>
      </c>
      <c r="K111" s="111"/>
      <c r="L111" s="110"/>
      <c r="M111" s="110"/>
      <c r="N111" s="110"/>
      <c r="O111" s="110"/>
      <c r="P111" s="110"/>
      <c r="Q111" s="110"/>
      <c r="R111" s="110"/>
      <c r="S111" s="110"/>
      <c r="T111" s="110"/>
    </row>
    <row r="112" spans="2:134" s="69" customFormat="1" ht="11.25" customHeight="1" outlineLevel="1">
      <c r="C112" s="98" t="s">
        <v>121</v>
      </c>
      <c r="D112" s="70" t="s">
        <v>13</v>
      </c>
      <c r="E112" s="70" t="s">
        <v>122</v>
      </c>
      <c r="F112" s="108" t="s">
        <v>81</v>
      </c>
      <c r="K112" s="47">
        <v>1237355.1988122822</v>
      </c>
      <c r="L112" s="46">
        <v>1519443.7243664691</v>
      </c>
      <c r="M112" s="46">
        <v>1621999.5448096362</v>
      </c>
      <c r="N112" s="46">
        <v>2063522.7708648972</v>
      </c>
      <c r="O112" s="46">
        <v>2701646.2746849624</v>
      </c>
      <c r="P112" s="47">
        <v>2712002.3467337927</v>
      </c>
      <c r="Q112" s="46">
        <v>3232105.9428199683</v>
      </c>
      <c r="R112" s="46">
        <v>3769499.3245658521</v>
      </c>
      <c r="S112" s="46">
        <v>4313311.9460047428</v>
      </c>
      <c r="T112" s="46">
        <v>4826281.1662672684</v>
      </c>
    </row>
    <row r="113" spans="3:134" s="69" customFormat="1" ht="11.25" customHeight="1" outlineLevel="1">
      <c r="C113" s="98" t="s">
        <v>123</v>
      </c>
      <c r="D113" s="70" t="s">
        <v>13</v>
      </c>
      <c r="E113" s="70" t="s">
        <v>122</v>
      </c>
      <c r="F113" s="108" t="s">
        <v>81</v>
      </c>
      <c r="K113" s="47">
        <v>350634.89890986774</v>
      </c>
      <c r="L113" s="46">
        <v>182304.39995640324</v>
      </c>
      <c r="M113" s="46">
        <v>535115.31960761826</v>
      </c>
      <c r="N113" s="46">
        <v>753428.54684628663</v>
      </c>
      <c r="O113" s="46">
        <v>136734.24971198762</v>
      </c>
      <c r="P113" s="47">
        <v>656554.1914130298</v>
      </c>
      <c r="Q113" s="46">
        <v>697433.82679010835</v>
      </c>
      <c r="R113" s="46">
        <v>728753.87473718717</v>
      </c>
      <c r="S113" s="46">
        <v>723291.07211219403</v>
      </c>
      <c r="T113" s="46">
        <v>737181.00285738579</v>
      </c>
    </row>
    <row r="114" spans="3:134" s="69" customFormat="1" ht="11.25" customHeight="1" outlineLevel="1">
      <c r="C114" s="98" t="s">
        <v>124</v>
      </c>
      <c r="D114" s="70" t="s">
        <v>13</v>
      </c>
      <c r="E114" s="70" t="s">
        <v>122</v>
      </c>
      <c r="F114" s="108" t="s">
        <v>81</v>
      </c>
      <c r="K114" s="47">
        <v>-68546.373355680917</v>
      </c>
      <c r="L114" s="46">
        <v>-79748.579513236255</v>
      </c>
      <c r="M114" s="46">
        <v>-93592.093552357241</v>
      </c>
      <c r="N114" s="46">
        <v>-115305.04302622135</v>
      </c>
      <c r="O114" s="46">
        <v>-126378.17766315705</v>
      </c>
      <c r="P114" s="47">
        <v>-136450.59532685441</v>
      </c>
      <c r="Q114" s="46">
        <v>-160040.44504422473</v>
      </c>
      <c r="R114" s="46">
        <v>-184941.25329829688</v>
      </c>
      <c r="S114" s="46">
        <v>-210321.85184966912</v>
      </c>
      <c r="T114" s="46">
        <v>-235875.45120077874</v>
      </c>
    </row>
    <row r="115" spans="3:134" s="69" customFormat="1" ht="11.25" customHeight="1" outlineLevel="1">
      <c r="K115" s="174"/>
      <c r="L115" s="175"/>
      <c r="M115" s="175"/>
      <c r="N115" s="175"/>
      <c r="O115" s="175"/>
      <c r="P115" s="176"/>
      <c r="Q115" s="175"/>
      <c r="R115" s="175"/>
      <c r="S115" s="175"/>
      <c r="T115" s="175"/>
    </row>
    <row r="116" spans="3:134" s="69" customFormat="1" ht="11.25" customHeight="1" outlineLevel="1">
      <c r="C116" s="113" t="s">
        <v>125</v>
      </c>
      <c r="D116" s="114" t="s">
        <v>15</v>
      </c>
      <c r="E116" s="114" t="s">
        <v>122</v>
      </c>
      <c r="F116" s="115" t="s">
        <v>81</v>
      </c>
      <c r="G116" s="70"/>
      <c r="H116" s="70"/>
      <c r="I116" s="70"/>
      <c r="J116" s="244">
        <v>1237355.1988122822</v>
      </c>
      <c r="K116" s="245">
        <v>1519443.7243664691</v>
      </c>
      <c r="L116" s="244">
        <v>1621999.5448096362</v>
      </c>
      <c r="M116" s="244">
        <v>2063522.7708648972</v>
      </c>
      <c r="N116" s="244">
        <v>2701646.2746849624</v>
      </c>
      <c r="O116" s="244">
        <v>2712002.3467337927</v>
      </c>
      <c r="P116" s="245">
        <v>3232105.9428199683</v>
      </c>
      <c r="Q116" s="244">
        <v>3769499.3245658521</v>
      </c>
      <c r="R116" s="244">
        <v>4313311.9460047428</v>
      </c>
      <c r="S116" s="244">
        <v>4826281.1662672684</v>
      </c>
      <c r="T116" s="244">
        <v>5327586.7179238759</v>
      </c>
      <c r="AM116" s="70"/>
      <c r="BF116" s="70"/>
      <c r="BY116" s="70"/>
      <c r="CR116" s="70"/>
      <c r="DK116" s="70"/>
      <c r="ED116" s="70"/>
    </row>
    <row r="117" spans="3:134" s="69" customFormat="1" ht="11.25" customHeight="1" outlineLevel="1">
      <c r="K117" s="111"/>
      <c r="L117" s="110"/>
      <c r="M117" s="110"/>
      <c r="N117" s="110"/>
      <c r="O117" s="110"/>
      <c r="P117" s="110"/>
      <c r="Q117" s="110"/>
      <c r="R117" s="110"/>
      <c r="S117" s="110"/>
      <c r="T117" s="110"/>
    </row>
    <row r="118" spans="3:134" s="69" customFormat="1" ht="11.25" customHeight="1" outlineLevel="1">
      <c r="C118" s="94" t="s">
        <v>127</v>
      </c>
      <c r="K118" s="111"/>
      <c r="L118" s="110"/>
      <c r="M118" s="110"/>
      <c r="N118" s="110"/>
      <c r="O118" s="110"/>
      <c r="P118" s="110"/>
      <c r="Q118" s="110"/>
      <c r="R118" s="110"/>
      <c r="S118" s="110"/>
      <c r="T118" s="110"/>
    </row>
    <row r="119" spans="3:134" s="69" customFormat="1" ht="11.25" customHeight="1" outlineLevel="1">
      <c r="C119" s="98" t="s">
        <v>121</v>
      </c>
      <c r="D119" s="70" t="s">
        <v>13</v>
      </c>
      <c r="E119" s="70" t="s">
        <v>122</v>
      </c>
      <c r="F119" s="108" t="s">
        <v>81</v>
      </c>
      <c r="K119" s="47">
        <v>2304383.5937890932</v>
      </c>
      <c r="L119" s="46">
        <v>2517988.9538150653</v>
      </c>
      <c r="M119" s="46">
        <v>2552061.6087300177</v>
      </c>
      <c r="N119" s="46">
        <v>2925101.6692570643</v>
      </c>
      <c r="O119" s="46">
        <v>3494742.0075489148</v>
      </c>
      <c r="P119" s="47">
        <v>3436614.9140695306</v>
      </c>
      <c r="Q119" s="46">
        <v>3888235.3446274917</v>
      </c>
      <c r="R119" s="46">
        <v>4357145.5608451599</v>
      </c>
      <c r="S119" s="46">
        <v>4832475.0167558361</v>
      </c>
      <c r="T119" s="46">
        <v>5276961.0714901462</v>
      </c>
    </row>
    <row r="120" spans="3:134" s="69" customFormat="1" ht="11.25" customHeight="1" outlineLevel="1">
      <c r="C120" s="98" t="s">
        <v>123</v>
      </c>
      <c r="D120" s="70" t="s">
        <v>13</v>
      </c>
      <c r="E120" s="70" t="s">
        <v>122</v>
      </c>
      <c r="F120" s="108" t="s">
        <v>81</v>
      </c>
      <c r="K120" s="47">
        <v>350634.89890986774</v>
      </c>
      <c r="L120" s="46">
        <v>182304.39995640324</v>
      </c>
      <c r="M120" s="46">
        <v>535115.31960761826</v>
      </c>
      <c r="N120" s="46">
        <v>753428.54684628663</v>
      </c>
      <c r="O120" s="46">
        <v>136734.24971198762</v>
      </c>
      <c r="P120" s="47">
        <v>656554.1914130298</v>
      </c>
      <c r="Q120" s="46">
        <v>697433.82679010835</v>
      </c>
      <c r="R120" s="46">
        <v>728753.87473718717</v>
      </c>
      <c r="S120" s="46">
        <v>723291.07211219403</v>
      </c>
      <c r="T120" s="46">
        <v>737181.00285738579</v>
      </c>
    </row>
    <row r="121" spans="3:134" s="69" customFormat="1" ht="11.25" customHeight="1" outlineLevel="1">
      <c r="C121" s="98" t="s">
        <v>124</v>
      </c>
      <c r="D121" s="70" t="s">
        <v>13</v>
      </c>
      <c r="E121" s="70" t="s">
        <v>122</v>
      </c>
      <c r="F121" s="108" t="s">
        <v>81</v>
      </c>
      <c r="K121" s="47">
        <v>-137029.53888389544</v>
      </c>
      <c r="L121" s="46">
        <v>-148231.74504145078</v>
      </c>
      <c r="M121" s="46">
        <v>-162075.25908057176</v>
      </c>
      <c r="N121" s="46">
        <v>-183788.20855443587</v>
      </c>
      <c r="O121" s="46">
        <v>-194861.34319137156</v>
      </c>
      <c r="P121" s="47">
        <v>-204933.76085506892</v>
      </c>
      <c r="Q121" s="46">
        <v>-228523.61057243924</v>
      </c>
      <c r="R121" s="46">
        <v>-253424.41882651139</v>
      </c>
      <c r="S121" s="46">
        <v>-278805.01737788366</v>
      </c>
      <c r="T121" s="46">
        <v>-304358.61672899325</v>
      </c>
    </row>
    <row r="122" spans="3:134" s="69" customFormat="1" ht="11.25" customHeight="1" outlineLevel="1">
      <c r="J122" s="110"/>
      <c r="K122" s="111"/>
      <c r="L122" s="110"/>
      <c r="M122" s="110"/>
      <c r="N122" s="110"/>
      <c r="O122" s="110"/>
      <c r="P122" s="112"/>
      <c r="Q122" s="110"/>
      <c r="R122" s="110"/>
      <c r="S122" s="110"/>
      <c r="T122" s="110"/>
    </row>
    <row r="123" spans="3:134" s="69" customFormat="1" ht="11.25" customHeight="1" outlineLevel="1">
      <c r="C123" s="113" t="s">
        <v>125</v>
      </c>
      <c r="D123" s="114" t="s">
        <v>15</v>
      </c>
      <c r="E123" s="114" t="s">
        <v>122</v>
      </c>
      <c r="F123" s="115" t="s">
        <v>81</v>
      </c>
      <c r="G123" s="70"/>
      <c r="H123" s="70"/>
      <c r="I123" s="70"/>
      <c r="J123" s="244">
        <v>2304383.5937890932</v>
      </c>
      <c r="K123" s="245">
        <v>2517988.9538150653</v>
      </c>
      <c r="L123" s="244">
        <v>2552061.6087300177</v>
      </c>
      <c r="M123" s="244">
        <v>2925101.6692570643</v>
      </c>
      <c r="N123" s="244">
        <v>3494742.0075489148</v>
      </c>
      <c r="O123" s="244">
        <v>3436614.9140695306</v>
      </c>
      <c r="P123" s="245">
        <v>3888235.3446274917</v>
      </c>
      <c r="Q123" s="244">
        <v>4357145.5608451599</v>
      </c>
      <c r="R123" s="244">
        <v>4832475.0167558361</v>
      </c>
      <c r="S123" s="244">
        <v>5276961.0714901462</v>
      </c>
      <c r="T123" s="244">
        <v>5709783.4576185392</v>
      </c>
      <c r="AM123" s="70"/>
      <c r="BF123" s="70"/>
      <c r="BY123" s="70"/>
      <c r="CR123" s="70"/>
      <c r="DK123" s="70"/>
      <c r="ED123" s="70"/>
    </row>
    <row r="124" spans="3:134" outlineLevel="1"/>
    <row r="125" spans="3:134" outlineLevel="1">
      <c r="C125" s="80" t="s">
        <v>134</v>
      </c>
      <c r="D125" s="81" t="s">
        <v>8</v>
      </c>
      <c r="E125" s="81" t="s">
        <v>9</v>
      </c>
      <c r="F125" s="81" t="s">
        <v>10</v>
      </c>
      <c r="G125" s="69"/>
      <c r="H125" s="69"/>
      <c r="I125" s="82" t="s">
        <v>107</v>
      </c>
      <c r="J125" s="123" t="s">
        <v>108</v>
      </c>
      <c r="K125" s="82" t="s">
        <v>109</v>
      </c>
      <c r="L125" s="82" t="s">
        <v>110</v>
      </c>
      <c r="M125" s="82" t="s">
        <v>111</v>
      </c>
      <c r="N125" s="82" t="s">
        <v>112</v>
      </c>
      <c r="O125" s="82" t="s">
        <v>113</v>
      </c>
      <c r="P125" s="83" t="s">
        <v>114</v>
      </c>
      <c r="Q125" s="82" t="s">
        <v>115</v>
      </c>
      <c r="R125" s="82" t="s">
        <v>116</v>
      </c>
      <c r="S125" s="82" t="s">
        <v>117</v>
      </c>
      <c r="T125" s="82" t="s">
        <v>118</v>
      </c>
    </row>
    <row r="126" spans="3:134" outlineLevel="1">
      <c r="C126" s="69"/>
      <c r="D126" s="69"/>
      <c r="E126" s="69"/>
      <c r="F126" s="69"/>
      <c r="G126" s="69"/>
      <c r="H126" s="70"/>
      <c r="I126" s="69"/>
      <c r="J126" s="124"/>
      <c r="K126" s="69"/>
      <c r="L126" s="69"/>
      <c r="M126" s="69"/>
      <c r="N126" s="69"/>
      <c r="O126" s="69"/>
      <c r="P126" s="84"/>
      <c r="Q126" s="69"/>
      <c r="R126" s="69"/>
      <c r="S126" s="69"/>
      <c r="T126" s="69"/>
    </row>
    <row r="127" spans="3:134" outlineLevel="1">
      <c r="C127" s="69" t="s">
        <v>131</v>
      </c>
      <c r="D127" s="69"/>
      <c r="E127" s="69"/>
      <c r="F127" s="69"/>
      <c r="G127" s="69"/>
      <c r="H127" s="70"/>
      <c r="I127" s="172"/>
      <c r="J127" s="130"/>
      <c r="K127" s="129"/>
      <c r="L127" s="129"/>
      <c r="M127" s="129"/>
      <c r="N127" s="129"/>
      <c r="O127" s="129"/>
      <c r="P127" s="131"/>
      <c r="Q127" s="129"/>
      <c r="R127" s="129"/>
      <c r="S127" s="129"/>
      <c r="T127" s="129"/>
    </row>
    <row r="128" spans="3:134" outlineLevel="1">
      <c r="C128" s="94" t="s">
        <v>68</v>
      </c>
      <c r="D128" s="70" t="s">
        <v>13</v>
      </c>
      <c r="E128" s="70" t="s">
        <v>122</v>
      </c>
      <c r="F128" s="108" t="s">
        <v>81</v>
      </c>
      <c r="G128" s="69"/>
      <c r="H128" s="70"/>
      <c r="I128" s="46">
        <v>282662.41152018798</v>
      </c>
      <c r="J128" s="46">
        <v>385959.58347221249</v>
      </c>
      <c r="K128" s="47">
        <v>568753.32862481591</v>
      </c>
      <c r="L128" s="46">
        <v>551352.63241534645</v>
      </c>
      <c r="M128" s="46">
        <v>909794.2832311336</v>
      </c>
      <c r="N128" s="46">
        <v>1471079.1210054155</v>
      </c>
      <c r="O128" s="46">
        <v>1864105.5502253762</v>
      </c>
      <c r="P128" s="47">
        <v>2264829.5046357056</v>
      </c>
      <c r="Q128" s="46">
        <v>2677835.0965589569</v>
      </c>
      <c r="R128" s="46">
        <v>3096650.5352710602</v>
      </c>
      <c r="S128" s="46">
        <v>3496310.0593258687</v>
      </c>
      <c r="T128" s="46">
        <v>3889470.4188189586</v>
      </c>
    </row>
    <row r="129" spans="2:20" outlineLevel="1">
      <c r="C129" s="94" t="s">
        <v>12</v>
      </c>
      <c r="D129" s="70" t="s">
        <v>13</v>
      </c>
      <c r="E129" s="70" t="s">
        <v>122</v>
      </c>
      <c r="F129" s="108" t="s">
        <v>81</v>
      </c>
      <c r="G129" s="69"/>
      <c r="H129" s="70"/>
      <c r="I129" s="46">
        <v>796209.35388705018</v>
      </c>
      <c r="J129" s="46">
        <v>804047.24905670923</v>
      </c>
      <c r="K129" s="47">
        <v>892164.62778250501</v>
      </c>
      <c r="L129" s="46">
        <v>904101.04340654088</v>
      </c>
      <c r="M129" s="46">
        <v>995618.76578567899</v>
      </c>
      <c r="N129" s="46">
        <v>1080183.655388311</v>
      </c>
      <c r="O129" s="46">
        <v>630909.62069365359</v>
      </c>
      <c r="P129" s="47">
        <v>682509.28125409642</v>
      </c>
      <c r="Q129" s="46">
        <v>736057.23023259395</v>
      </c>
      <c r="R129" s="46">
        <v>789057.8530786467</v>
      </c>
      <c r="S129" s="46">
        <v>835140.08313296596</v>
      </c>
      <c r="T129" s="46">
        <v>877681.26110631227</v>
      </c>
    </row>
    <row r="130" spans="2:20" outlineLevel="1">
      <c r="C130" s="94" t="s">
        <v>69</v>
      </c>
      <c r="D130" s="70" t="s">
        <v>13</v>
      </c>
      <c r="E130" s="70" t="s">
        <v>122</v>
      </c>
      <c r="F130" s="108" t="s">
        <v>81</v>
      </c>
      <c r="G130" s="69"/>
      <c r="H130" s="70"/>
      <c r="I130" s="46">
        <v>0</v>
      </c>
      <c r="J130" s="46">
        <v>47348.366283360498</v>
      </c>
      <c r="K130" s="47">
        <v>58525.767959148106</v>
      </c>
      <c r="L130" s="46">
        <v>166545.86898774857</v>
      </c>
      <c r="M130" s="46">
        <v>158109.72184808424</v>
      </c>
      <c r="N130" s="46">
        <v>150383.49829123591</v>
      </c>
      <c r="O130" s="46">
        <v>216987.17581476326</v>
      </c>
      <c r="P130" s="47">
        <v>284767.15693016647</v>
      </c>
      <c r="Q130" s="46">
        <v>355606.99777430133</v>
      </c>
      <c r="R130" s="46">
        <v>427603.5576550354</v>
      </c>
      <c r="S130" s="46">
        <v>494831.02380843245</v>
      </c>
      <c r="T130" s="46">
        <v>560435.03799860307</v>
      </c>
    </row>
    <row r="131" spans="2:20" outlineLevel="1">
      <c r="C131" s="125"/>
      <c r="D131" s="70"/>
      <c r="E131" s="70"/>
      <c r="F131" s="70"/>
      <c r="G131" s="70"/>
      <c r="H131" s="70"/>
      <c r="I131" s="70"/>
      <c r="J131" s="99"/>
      <c r="K131" s="126"/>
      <c r="L131" s="126"/>
      <c r="M131" s="126"/>
      <c r="N131" s="126"/>
      <c r="O131" s="126"/>
      <c r="P131" s="126"/>
      <c r="Q131" s="69"/>
      <c r="R131" s="69"/>
      <c r="S131" s="69"/>
      <c r="T131" s="69"/>
    </row>
    <row r="132" spans="2:20" outlineLevel="1">
      <c r="C132" s="127" t="s">
        <v>132</v>
      </c>
      <c r="D132" s="114" t="s">
        <v>15</v>
      </c>
      <c r="E132" s="114" t="s">
        <v>122</v>
      </c>
      <c r="F132" s="115" t="s">
        <v>81</v>
      </c>
      <c r="G132" s="70"/>
      <c r="H132" s="70"/>
      <c r="I132" s="244">
        <v>1078871.7654072382</v>
      </c>
      <c r="J132" s="244">
        <v>1237355.1988122822</v>
      </c>
      <c r="K132" s="245">
        <v>1519443.7243664691</v>
      </c>
      <c r="L132" s="244">
        <v>1621999.544809636</v>
      </c>
      <c r="M132" s="244">
        <v>2063522.7708648969</v>
      </c>
      <c r="N132" s="244">
        <v>2701646.2746849624</v>
      </c>
      <c r="O132" s="244">
        <v>2712002.3467337932</v>
      </c>
      <c r="P132" s="245">
        <v>3232105.9428199683</v>
      </c>
      <c r="Q132" s="244">
        <v>3769499.3245658521</v>
      </c>
      <c r="R132" s="244">
        <v>4313311.9460047418</v>
      </c>
      <c r="S132" s="244">
        <v>4826281.1662672674</v>
      </c>
      <c r="T132" s="244">
        <v>5327586.7179238731</v>
      </c>
    </row>
    <row r="134" spans="2:20" s="22" customFormat="1" ht="12">
      <c r="B134" s="19" t="s">
        <v>75</v>
      </c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P134" s="20"/>
      <c r="Q134" s="20"/>
      <c r="R134" s="20"/>
      <c r="S134" s="20"/>
      <c r="T134" s="20"/>
    </row>
  </sheetData>
  <mergeCells count="2">
    <mergeCell ref="I3:M3"/>
    <mergeCell ref="O3:T3"/>
  </mergeCells>
  <conditionalFormatting sqref="K21:T23 A22:A23 A25">
    <cfRule type="cellIs" dxfId="43" priority="37" operator="equal">
      <formula>"Check"</formula>
    </cfRule>
    <cfRule type="cellIs" dxfId="42" priority="38" operator="equal">
      <formula>"Ok"</formula>
    </cfRule>
  </conditionalFormatting>
  <conditionalFormatting sqref="J25:T25">
    <cfRule type="cellIs" dxfId="41" priority="35" operator="equal">
      <formula>"Check"</formula>
    </cfRule>
    <cfRule type="cellIs" dxfId="40" priority="36" operator="equal">
      <formula>"Ok"</formula>
    </cfRule>
  </conditionalFormatting>
  <conditionalFormatting sqref="K34:T37">
    <cfRule type="cellIs" dxfId="39" priority="31" operator="equal">
      <formula>"Check"</formula>
    </cfRule>
    <cfRule type="cellIs" dxfId="38" priority="32" operator="equal">
      <formula>"Ok"</formula>
    </cfRule>
  </conditionalFormatting>
  <conditionalFormatting sqref="K47:T49">
    <cfRule type="cellIs" dxfId="37" priority="27" operator="equal">
      <formula>"Check"</formula>
    </cfRule>
    <cfRule type="cellIs" dxfId="36" priority="28" operator="equal">
      <formula>"Ok"</formula>
    </cfRule>
  </conditionalFormatting>
  <conditionalFormatting sqref="K38:T38">
    <cfRule type="cellIs" dxfId="35" priority="25" operator="equal">
      <formula>"Check"</formula>
    </cfRule>
    <cfRule type="cellIs" dxfId="34" priority="26" operator="equal">
      <formula>"Ok"</formula>
    </cfRule>
  </conditionalFormatting>
  <conditionalFormatting sqref="J38">
    <cfRule type="cellIs" dxfId="33" priority="23" operator="equal">
      <formula>"Check"</formula>
    </cfRule>
    <cfRule type="cellIs" dxfId="32" priority="24" operator="equal">
      <formula>"Ok"</formula>
    </cfRule>
  </conditionalFormatting>
  <conditionalFormatting sqref="K51:T51">
    <cfRule type="cellIs" dxfId="31" priority="21" operator="equal">
      <formula>"Check"</formula>
    </cfRule>
    <cfRule type="cellIs" dxfId="30" priority="22" operator="equal">
      <formula>"Ok"</formula>
    </cfRule>
  </conditionalFormatting>
  <conditionalFormatting sqref="J51">
    <cfRule type="cellIs" dxfId="29" priority="19" operator="equal">
      <formula>"Check"</formula>
    </cfRule>
    <cfRule type="cellIs" dxfId="28" priority="20" operator="equal">
      <formula>"Ok"</formula>
    </cfRule>
  </conditionalFormatting>
  <conditionalFormatting sqref="F2">
    <cfRule type="cellIs" dxfId="27" priority="15" operator="equal">
      <formula>"Check"</formula>
    </cfRule>
    <cfRule type="cellIs" dxfId="26" priority="16" operator="equal">
      <formula>"Ok"</formula>
    </cfRule>
  </conditionalFormatting>
  <conditionalFormatting sqref="F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A21">
    <cfRule type="cellIs" dxfId="23" priority="11" operator="equal">
      <formula>"Check"</formula>
    </cfRule>
    <cfRule type="cellIs" dxfId="22" priority="12" operator="equal">
      <formula>"Ok"</formula>
    </cfRule>
  </conditionalFormatting>
  <conditionalFormatting sqref="A35:A36 A38">
    <cfRule type="cellIs" dxfId="21" priority="7" operator="equal">
      <formula>"Check"</formula>
    </cfRule>
    <cfRule type="cellIs" dxfId="20" priority="8" operator="equal">
      <formula>"Ok"</formula>
    </cfRule>
  </conditionalFormatting>
  <conditionalFormatting sqref="A34">
    <cfRule type="cellIs" dxfId="19" priority="5" operator="equal">
      <formula>"Check"</formula>
    </cfRule>
    <cfRule type="cellIs" dxfId="18" priority="6" operator="equal">
      <formula>"Ok"</formula>
    </cfRule>
  </conditionalFormatting>
  <conditionalFormatting sqref="A48:A49 A51">
    <cfRule type="cellIs" dxfId="17" priority="3" operator="equal">
      <formula>"Check"</formula>
    </cfRule>
    <cfRule type="cellIs" dxfId="16" priority="4" operator="equal">
      <formula>"Ok"</formula>
    </cfRule>
  </conditionalFormatting>
  <conditionalFormatting sqref="A47">
    <cfRule type="cellIs" dxfId="15" priority="1" operator="equal">
      <formula>"Check"</formula>
    </cfRule>
    <cfRule type="cellIs" dxfId="14" priority="2" operator="equal">
      <formula>"Ok"</formula>
    </cfRule>
  </conditionalFormatting>
  <hyperlinks>
    <hyperlink ref="H1" location="Index!A1" display="Back to Index"/>
    <hyperlink ref="D69" r:id="rId1" display="EDPR16 - JEN Public Lighting Model - IP06 - 30 Apr 15 (ACS)"/>
    <hyperlink ref="D70:D71" r:id="rId2" display="EDPR16 - JEN Public Lighting Model - IP06 - 30 Apr 15 (ACS)"/>
    <hyperlink ref="D73" r:id="rId3" display="EDPR16 - JEN Public Lighting Model - IP06 - 30 Apr 15 (ACS)"/>
    <hyperlink ref="D76" r:id="rId4" display="EDPR16 - JEN Public Lighting Model - IP06 - 30 Apr 15 (ACS)"/>
    <hyperlink ref="D77:D78" r:id="rId5" display="EDPR16 - JEN Public Lighting Model - IP06 - 30 Apr 15 (ACS)"/>
    <hyperlink ref="D80" r:id="rId6" display="EDPR16 - JEN Public Lighting Model - IP06 - 30 Apr 15 (ACS)"/>
    <hyperlink ref="D83" r:id="rId7" display="EDPR16 - JEN Public Lighting Model - IP06 - 30 Apr 15 (ACS)"/>
    <hyperlink ref="D84:D85" r:id="rId8" display="EDPR16 - JEN Public Lighting Model - IP06 - 30 Apr 15 (ACS)"/>
    <hyperlink ref="D87" r:id="rId9" display="EDPR16 - JEN Public Lighting Model - IP06 - 30 Apr 15 (ACS)"/>
    <hyperlink ref="D92" r:id="rId10" display="EDPR16 - JEN Public Lighting Model - IP06 - 30 Apr 15 (ACS)"/>
    <hyperlink ref="D93:D94" r:id="rId11" display="EDPR16 - JEN Public Lighting Model - IP06 - 30 Apr 15 (ACS)"/>
    <hyperlink ref="D96" r:id="rId12" display="EDPR16 - JEN Public Lighting Model - IP06 - 30 Apr 15 (ACS)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XER40"/>
  <sheetViews>
    <sheetView showGridLines="0" zoomScaleNormal="100" workbookViewId="0"/>
  </sheetViews>
  <sheetFormatPr defaultColWidth="0" defaultRowHeight="11.25" outlineLevelRow="1"/>
  <cols>
    <col min="1" max="2" width="1.5" style="69" customWidth="1"/>
    <col min="3" max="3" width="49.6640625" style="69" customWidth="1"/>
    <col min="4" max="4" width="17" style="75" customWidth="1"/>
    <col min="5" max="5" width="15.83203125" style="75" customWidth="1"/>
    <col min="6" max="6" width="10.6640625" style="75" customWidth="1"/>
    <col min="7" max="7" width="28.5" style="70" bestFit="1" customWidth="1"/>
    <col min="8" max="8" width="10.33203125" style="69" customWidth="1"/>
    <col min="9" max="11" width="11" style="69" customWidth="1"/>
    <col min="12" max="26" width="10.83203125" style="69" customWidth="1"/>
    <col min="27" max="16084" width="10.5" style="69" hidden="1"/>
    <col min="16085" max="16085" width="0" style="69" hidden="1"/>
    <col min="16086" max="16371" width="10.5" style="69" hidden="1"/>
    <col min="16372" max="16372" width="0" style="69" hidden="1"/>
    <col min="16373" max="16384" width="10.5" style="69" hidden="1"/>
  </cols>
  <sheetData>
    <row r="1" spans="2:24" s="207" customFormat="1" ht="15.75">
      <c r="C1" s="181" t="str">
        <f>Index!$C$1</f>
        <v>EDPR16 Public Lighting Interim Model</v>
      </c>
      <c r="D1" s="208"/>
      <c r="E1" s="209" t="s">
        <v>207</v>
      </c>
      <c r="F1" s="210" t="str">
        <f>IF(COUNTA($A$8:$A$39)=COUNTIF($A$8:$A$39,"Ok"),"Ok","Check")</f>
        <v>Ok</v>
      </c>
      <c r="G1" s="211"/>
      <c r="H1" s="212" t="s">
        <v>0</v>
      </c>
      <c r="I1" s="213"/>
      <c r="J1" s="209" t="s">
        <v>1</v>
      </c>
      <c r="K1" s="214" t="s">
        <v>2</v>
      </c>
      <c r="L1" s="215" t="s">
        <v>3</v>
      </c>
      <c r="M1" s="216" t="s">
        <v>4</v>
      </c>
      <c r="U1" s="213"/>
    </row>
    <row r="2" spans="2:24" s="217" customFormat="1" ht="13.5" thickBot="1">
      <c r="C2" s="218" t="str">
        <f>[4]Index!$C$29</f>
        <v>Output | RIN</v>
      </c>
      <c r="D2" s="218"/>
      <c r="E2" s="209" t="s">
        <v>208</v>
      </c>
      <c r="F2" s="210" t="str">
        <f ca="1">'Check|List'!F2</f>
        <v>Ok</v>
      </c>
      <c r="G2" s="219"/>
      <c r="H2" s="220"/>
      <c r="I2" s="220"/>
      <c r="J2" s="220"/>
      <c r="K2" s="220"/>
      <c r="L2" s="220"/>
      <c r="M2" s="220"/>
    </row>
    <row r="3" spans="2:24" s="221" customFormat="1">
      <c r="C3" s="22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  <c r="S3" s="224"/>
      <c r="T3" s="224"/>
      <c r="U3" s="224"/>
      <c r="V3" s="224"/>
      <c r="W3" s="224"/>
      <c r="X3" s="224"/>
    </row>
    <row r="4" spans="2:24" s="225" customFormat="1" ht="3" customHeight="1">
      <c r="D4" s="226"/>
      <c r="E4" s="226"/>
    </row>
    <row r="5" spans="2:24" s="225" customFormat="1" ht="9" customHeight="1">
      <c r="B5" s="225" t="s">
        <v>11</v>
      </c>
      <c r="D5" s="226"/>
      <c r="E5" s="226"/>
    </row>
    <row r="6" spans="2:24" s="225" customFormat="1" ht="3" customHeight="1">
      <c r="D6" s="226"/>
      <c r="E6" s="226"/>
    </row>
    <row r="7" spans="2:24" s="71" customFormat="1" ht="12">
      <c r="B7" s="179" t="s">
        <v>209</v>
      </c>
      <c r="C7" s="73"/>
      <c r="D7" s="227"/>
      <c r="E7" s="227"/>
      <c r="F7" s="227"/>
      <c r="G7" s="74"/>
    </row>
    <row r="8" spans="2:24" outlineLevel="1"/>
    <row r="9" spans="2:24" outlineLevel="1">
      <c r="C9" s="228" t="str">
        <f>B7</f>
        <v>Unit Denominations</v>
      </c>
      <c r="D9" s="81" t="s">
        <v>8</v>
      </c>
      <c r="E9" s="81"/>
      <c r="F9" s="229"/>
      <c r="H9" s="229" t="s">
        <v>210</v>
      </c>
    </row>
    <row r="10" spans="2:24" outlineLevel="1">
      <c r="C10" s="94" t="s">
        <v>211</v>
      </c>
      <c r="D10" s="70" t="s">
        <v>212</v>
      </c>
      <c r="E10" s="70"/>
      <c r="F10" s="70"/>
      <c r="H10" s="230" t="s">
        <v>122</v>
      </c>
    </row>
    <row r="11" spans="2:24" outlineLevel="1">
      <c r="C11" s="94" t="s">
        <v>213</v>
      </c>
      <c r="D11" s="70" t="s">
        <v>212</v>
      </c>
      <c r="E11" s="70"/>
      <c r="F11" s="70"/>
      <c r="H11" s="231" t="s">
        <v>214</v>
      </c>
    </row>
    <row r="12" spans="2:24" outlineLevel="1">
      <c r="C12" s="94" t="s">
        <v>215</v>
      </c>
      <c r="D12" s="70" t="s">
        <v>212</v>
      </c>
      <c r="E12" s="70"/>
      <c r="F12" s="70"/>
      <c r="H12" s="230" t="s">
        <v>216</v>
      </c>
      <c r="T12" s="232"/>
    </row>
    <row r="13" spans="2:24" outlineLevel="1">
      <c r="F13" s="69"/>
    </row>
    <row r="14" spans="2:24" outlineLevel="1">
      <c r="C14" s="94" t="s">
        <v>217</v>
      </c>
      <c r="D14" s="70" t="s">
        <v>212</v>
      </c>
      <c r="E14" s="70"/>
      <c r="F14" s="70"/>
      <c r="H14" s="230" t="s">
        <v>218</v>
      </c>
    </row>
    <row r="15" spans="2:24" outlineLevel="1">
      <c r="C15" s="94" t="s">
        <v>9</v>
      </c>
      <c r="D15" s="70" t="s">
        <v>212</v>
      </c>
      <c r="E15" s="70"/>
      <c r="F15" s="70"/>
      <c r="H15" s="230" t="s">
        <v>219</v>
      </c>
    </row>
    <row r="16" spans="2:24" outlineLevel="1">
      <c r="C16" s="94" t="s">
        <v>220</v>
      </c>
      <c r="D16" s="70" t="s">
        <v>212</v>
      </c>
      <c r="E16" s="70"/>
      <c r="F16" s="70"/>
      <c r="H16" s="230" t="s">
        <v>104</v>
      </c>
    </row>
    <row r="17" spans="3:19" outlineLevel="1">
      <c r="C17" s="94" t="s">
        <v>221</v>
      </c>
      <c r="D17" s="70" t="s">
        <v>212</v>
      </c>
      <c r="E17" s="70"/>
      <c r="F17" s="70"/>
      <c r="H17" s="230" t="s">
        <v>222</v>
      </c>
    </row>
    <row r="18" spans="3:19" outlineLevel="1">
      <c r="C18" s="94" t="s">
        <v>223</v>
      </c>
      <c r="D18" s="70" t="s">
        <v>212</v>
      </c>
      <c r="E18" s="70"/>
      <c r="F18" s="70"/>
      <c r="H18" s="230" t="s">
        <v>224</v>
      </c>
    </row>
    <row r="19" spans="3:19" outlineLevel="1">
      <c r="C19" s="94" t="s">
        <v>225</v>
      </c>
      <c r="D19" s="70" t="s">
        <v>212</v>
      </c>
      <c r="E19" s="70"/>
      <c r="F19" s="70"/>
      <c r="H19" s="230" t="s">
        <v>226</v>
      </c>
    </row>
    <row r="20" spans="3:19" outlineLevel="1">
      <c r="C20" s="94" t="s">
        <v>227</v>
      </c>
      <c r="D20" s="70" t="s">
        <v>212</v>
      </c>
      <c r="E20" s="70"/>
      <c r="F20" s="70"/>
      <c r="H20" s="230" t="s">
        <v>228</v>
      </c>
    </row>
    <row r="21" spans="3:19" outlineLevel="1">
      <c r="C21" s="94" t="s">
        <v>229</v>
      </c>
      <c r="D21" s="70" t="s">
        <v>212</v>
      </c>
      <c r="E21" s="70"/>
      <c r="F21" s="70"/>
      <c r="H21" s="230" t="s">
        <v>230</v>
      </c>
    </row>
    <row r="22" spans="3:19" outlineLevel="1">
      <c r="C22" s="94" t="s">
        <v>231</v>
      </c>
      <c r="D22" s="70" t="s">
        <v>212</v>
      </c>
      <c r="E22" s="70"/>
      <c r="F22" s="70"/>
      <c r="H22" s="230" t="s">
        <v>232</v>
      </c>
    </row>
    <row r="23" spans="3:19" outlineLevel="1">
      <c r="C23" s="94" t="s">
        <v>233</v>
      </c>
      <c r="D23" s="70" t="s">
        <v>212</v>
      </c>
      <c r="E23" s="70"/>
      <c r="F23" s="70"/>
      <c r="H23" s="230" t="s">
        <v>234</v>
      </c>
    </row>
    <row r="24" spans="3:19" outlineLevel="1">
      <c r="C24" s="94" t="s">
        <v>235</v>
      </c>
      <c r="D24" s="70" t="s">
        <v>212</v>
      </c>
      <c r="E24" s="70"/>
      <c r="F24" s="70"/>
      <c r="H24" s="230" t="s">
        <v>236</v>
      </c>
    </row>
    <row r="25" spans="3:19" outlineLevel="1">
      <c r="H25" s="70"/>
    </row>
    <row r="26" spans="3:19" outlineLevel="1">
      <c r="C26" s="94" t="s">
        <v>237</v>
      </c>
      <c r="D26" s="70" t="s">
        <v>212</v>
      </c>
      <c r="E26" s="70"/>
      <c r="F26" s="70"/>
      <c r="H26" s="230" t="s">
        <v>238</v>
      </c>
    </row>
    <row r="27" spans="3:19" outlineLevel="1">
      <c r="C27" s="94" t="s">
        <v>239</v>
      </c>
      <c r="D27" s="70" t="s">
        <v>212</v>
      </c>
      <c r="E27" s="70"/>
      <c r="F27" s="70"/>
      <c r="H27" s="230" t="s">
        <v>240</v>
      </c>
    </row>
    <row r="28" spans="3:19" outlineLevel="1">
      <c r="C28" s="94" t="s">
        <v>195</v>
      </c>
      <c r="D28" s="70" t="s">
        <v>212</v>
      </c>
      <c r="E28" s="70"/>
      <c r="F28" s="70"/>
      <c r="H28" s="230" t="s">
        <v>241</v>
      </c>
    </row>
    <row r="29" spans="3:19" outlineLevel="1">
      <c r="C29" s="94" t="s">
        <v>242</v>
      </c>
      <c r="D29" s="70" t="s">
        <v>212</v>
      </c>
      <c r="E29" s="70"/>
      <c r="F29" s="70"/>
      <c r="H29" s="230" t="s">
        <v>243</v>
      </c>
      <c r="S29" s="233"/>
    </row>
    <row r="30" spans="3:19" outlineLevel="1">
      <c r="C30" s="94" t="s">
        <v>244</v>
      </c>
      <c r="D30" s="70" t="s">
        <v>212</v>
      </c>
      <c r="E30" s="70"/>
      <c r="F30" s="70"/>
      <c r="H30" s="230" t="s">
        <v>245</v>
      </c>
      <c r="S30" s="234"/>
    </row>
    <row r="31" spans="3:19" outlineLevel="1">
      <c r="C31" s="94" t="s">
        <v>246</v>
      </c>
      <c r="D31" s="70" t="s">
        <v>212</v>
      </c>
      <c r="E31" s="70"/>
      <c r="F31" s="70"/>
      <c r="H31" s="230" t="s">
        <v>247</v>
      </c>
      <c r="S31" s="234"/>
    </row>
    <row r="32" spans="3:19" outlineLevel="1">
      <c r="C32" s="94" t="s">
        <v>248</v>
      </c>
      <c r="D32" s="70" t="s">
        <v>212</v>
      </c>
      <c r="E32" s="70"/>
      <c r="F32" s="70"/>
      <c r="H32" s="230" t="s">
        <v>249</v>
      </c>
      <c r="S32" s="234"/>
    </row>
    <row r="33" spans="2:19" outlineLevel="1">
      <c r="C33" s="94" t="s">
        <v>250</v>
      </c>
      <c r="D33" s="70" t="s">
        <v>212</v>
      </c>
      <c r="E33" s="70"/>
      <c r="F33" s="70"/>
      <c r="H33" s="230" t="s">
        <v>251</v>
      </c>
      <c r="S33" s="234"/>
    </row>
    <row r="34" spans="2:19" outlineLevel="1">
      <c r="C34" s="94" t="s">
        <v>252</v>
      </c>
      <c r="D34" s="70" t="s">
        <v>212</v>
      </c>
      <c r="E34" s="70"/>
      <c r="F34" s="70"/>
      <c r="H34" s="230" t="s">
        <v>253</v>
      </c>
      <c r="S34" s="234"/>
    </row>
    <row r="35" spans="2:19" outlineLevel="1">
      <c r="C35" s="94"/>
      <c r="D35" s="70"/>
      <c r="E35" s="70"/>
      <c r="F35" s="70"/>
      <c r="H35" s="70"/>
      <c r="S35" s="234"/>
    </row>
    <row r="36" spans="2:19" outlineLevel="1">
      <c r="C36" s="94" t="s">
        <v>254</v>
      </c>
      <c r="D36" s="70" t="s">
        <v>212</v>
      </c>
      <c r="E36" s="70"/>
      <c r="F36" s="70"/>
      <c r="H36" s="235">
        <v>12</v>
      </c>
      <c r="S36" s="234"/>
    </row>
    <row r="37" spans="2:19" outlineLevel="1">
      <c r="C37" s="94" t="s">
        <v>255</v>
      </c>
      <c r="D37" s="70" t="s">
        <v>212</v>
      </c>
      <c r="E37" s="70"/>
      <c r="F37" s="70"/>
      <c r="H37" s="235">
        <v>365</v>
      </c>
      <c r="S37" s="234"/>
    </row>
    <row r="38" spans="2:19" outlineLevel="1">
      <c r="C38" s="94" t="s">
        <v>256</v>
      </c>
      <c r="D38" s="70" t="s">
        <v>212</v>
      </c>
      <c r="E38" s="70"/>
      <c r="F38" s="70"/>
      <c r="H38" s="235">
        <v>52</v>
      </c>
      <c r="S38" s="234"/>
    </row>
    <row r="40" spans="2:19" s="71" customFormat="1" ht="12">
      <c r="B40" s="179" t="s">
        <v>75</v>
      </c>
      <c r="C40" s="73"/>
      <c r="D40" s="227"/>
      <c r="E40" s="227"/>
      <c r="F40" s="227"/>
      <c r="G40" s="74"/>
    </row>
  </sheetData>
  <conditionalFormatting sqref="P14:Q27">
    <cfRule type="expression" dxfId="13" priority="8" stopIfTrue="1">
      <formula>#REF!="Actual"</formula>
    </cfRule>
  </conditionalFormatting>
  <conditionalFormatting sqref="P14:P27">
    <cfRule type="expression" dxfId="12" priority="7" stopIfTrue="1">
      <formula>#REF!="Actual"</formula>
    </cfRule>
  </conditionalFormatting>
  <conditionalFormatting sqref="P39">
    <cfRule type="expression" dxfId="11" priority="6" stopIfTrue="1">
      <formula>#REF!="Actual"</formula>
    </cfRule>
  </conditionalFormatting>
  <conditionalFormatting sqref="Q39">
    <cfRule type="expression" dxfId="10" priority="5" stopIfTrue="1">
      <formula>#REF!="Actual"</formula>
    </cfRule>
  </conditionalFormatting>
  <conditionalFormatting sqref="F2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F1">
    <cfRule type="cellIs" dxfId="7" priority="1" operator="equal">
      <formula>"Check"</formula>
    </cfRule>
    <cfRule type="cellIs" dxfId="6" priority="2" operator="equal">
      <formula>"Ok"</formula>
    </cfRule>
  </conditionalFormatting>
  <hyperlinks>
    <hyperlink ref="H1" location="Index!A1" display="Back to Index"/>
  </hyperlinks>
  <pageMargins left="0.7" right="0.7" top="0.75" bottom="0.75" header="0.3" footer="0.3"/>
  <pageSetup paperSize="9" orientation="portrait" verticalDpi="4" r:id="rId1"/>
  <ignoredErrors>
    <ignoredError sqref="H1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</sheetPr>
  <dimension ref="A1:AI17"/>
  <sheetViews>
    <sheetView showGridLines="0" zoomScaleNormal="100" workbookViewId="0"/>
  </sheetViews>
  <sheetFormatPr defaultColWidth="0" defaultRowHeight="11.25" outlineLevelRow="1"/>
  <cols>
    <col min="1" max="2" width="1.5" style="69" customWidth="1"/>
    <col min="3" max="3" width="49.6640625" style="69" customWidth="1"/>
    <col min="4" max="4" width="17" style="75" customWidth="1"/>
    <col min="5" max="5" width="15.83203125" style="75" customWidth="1"/>
    <col min="6" max="6" width="10.6640625" style="75" customWidth="1"/>
    <col min="7" max="7" width="28.5" style="75" bestFit="1" customWidth="1"/>
    <col min="8" max="8" width="10.33203125" style="70" customWidth="1"/>
    <col min="9" max="11" width="11" style="69" customWidth="1"/>
    <col min="12" max="26" width="10.83203125" style="69" customWidth="1"/>
    <col min="27" max="35" width="0" style="69" hidden="1" customWidth="1"/>
    <col min="36" max="16384" width="10.5" style="69" hidden="1"/>
  </cols>
  <sheetData>
    <row r="1" spans="2:25" s="207" customFormat="1" ht="15.75">
      <c r="C1" s="181" t="str">
        <f>Index!$C$1</f>
        <v>EDPR16 Public Lighting Interim Model</v>
      </c>
      <c r="D1" s="208"/>
      <c r="E1" s="211"/>
      <c r="F1" s="211"/>
      <c r="G1" s="211"/>
      <c r="H1" s="212" t="s">
        <v>0</v>
      </c>
      <c r="I1" s="211"/>
      <c r="J1" s="209" t="s">
        <v>1</v>
      </c>
      <c r="K1" s="214" t="s">
        <v>2</v>
      </c>
      <c r="L1" s="215" t="s">
        <v>3</v>
      </c>
      <c r="M1" s="216" t="s">
        <v>4</v>
      </c>
    </row>
    <row r="2" spans="2:25" s="217" customFormat="1" ht="13.5" thickBot="1">
      <c r="C2" s="218" t="str">
        <f>[4]Index!$C$30</f>
        <v>Lookup | Tables</v>
      </c>
      <c r="D2" s="218"/>
      <c r="E2" s="209" t="s">
        <v>208</v>
      </c>
      <c r="F2" s="210" t="str">
        <f ca="1">IF(COUNTA($H$10:$H$15)=COUNTIF($H$10:$H$15,"Ok"),"Ok","Check")</f>
        <v>Ok</v>
      </c>
      <c r="G2" s="219"/>
      <c r="H2" s="219"/>
      <c r="I2" s="220"/>
      <c r="J2" s="220"/>
      <c r="K2" s="220"/>
      <c r="L2" s="220"/>
      <c r="M2" s="220"/>
    </row>
    <row r="3" spans="2:25" s="221" customFormat="1">
      <c r="C3" s="22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4"/>
      <c r="T3" s="224"/>
      <c r="U3" s="224"/>
      <c r="V3" s="224"/>
      <c r="W3" s="224"/>
      <c r="X3" s="224"/>
      <c r="Y3" s="224"/>
    </row>
    <row r="4" spans="2:25" s="225" customFormat="1" ht="3" customHeight="1"/>
    <row r="5" spans="2:25" s="225" customFormat="1" ht="9" customHeight="1">
      <c r="B5" s="225" t="s">
        <v>11</v>
      </c>
    </row>
    <row r="6" spans="2:25" s="225" customFormat="1" ht="3" customHeight="1"/>
    <row r="7" spans="2:25" s="71" customFormat="1" ht="12">
      <c r="B7" s="72" t="s">
        <v>186</v>
      </c>
      <c r="C7" s="73"/>
      <c r="D7" s="227"/>
      <c r="E7" s="227"/>
      <c r="F7" s="227"/>
      <c r="G7" s="227"/>
      <c r="H7" s="74"/>
    </row>
    <row r="8" spans="2:25" outlineLevel="1"/>
    <row r="9" spans="2:25" outlineLevel="1">
      <c r="C9" s="228" t="s">
        <v>257</v>
      </c>
      <c r="D9" s="236" t="s">
        <v>8</v>
      </c>
      <c r="E9" s="236" t="s">
        <v>9</v>
      </c>
      <c r="F9" s="236" t="s">
        <v>10</v>
      </c>
      <c r="H9" s="229" t="s">
        <v>258</v>
      </c>
    </row>
    <row r="10" spans="2:25" outlineLevel="1">
      <c r="C10" s="94" t="s">
        <v>170</v>
      </c>
      <c r="D10" s="237" t="s">
        <v>170</v>
      </c>
      <c r="E10" s="70" t="s">
        <v>85</v>
      </c>
      <c r="F10" s="108" t="s">
        <v>105</v>
      </c>
      <c r="H10" s="157" t="str">
        <f>'Input|Assumptions'!$F$1</f>
        <v>Ok</v>
      </c>
      <c r="T10" s="232"/>
    </row>
    <row r="11" spans="2:25" outlineLevel="1">
      <c r="C11" s="94" t="s">
        <v>171</v>
      </c>
      <c r="D11" s="237" t="s">
        <v>171</v>
      </c>
      <c r="E11" s="70" t="s">
        <v>85</v>
      </c>
      <c r="F11" s="108" t="s">
        <v>105</v>
      </c>
      <c r="H11" s="157" t="str">
        <f>'Input|Total'!$F$1</f>
        <v>Ok</v>
      </c>
      <c r="T11" s="232"/>
    </row>
    <row r="12" spans="2:25" outlineLevel="1">
      <c r="C12" s="94" t="s">
        <v>203</v>
      </c>
      <c r="D12" s="237" t="s">
        <v>203</v>
      </c>
      <c r="E12" s="70" t="s">
        <v>85</v>
      </c>
      <c r="F12" s="108" t="s">
        <v>105</v>
      </c>
      <c r="H12" s="157" t="str">
        <f>'Calc|ACS inputs'!$F$1</f>
        <v>Ok</v>
      </c>
      <c r="T12" s="232"/>
    </row>
    <row r="13" spans="2:25" outlineLevel="1">
      <c r="C13" s="94" t="s">
        <v>204</v>
      </c>
      <c r="D13" s="237" t="s">
        <v>204</v>
      </c>
      <c r="E13" s="70" t="s">
        <v>85</v>
      </c>
      <c r="F13" s="108" t="s">
        <v>105</v>
      </c>
      <c r="H13" s="157" t="str">
        <f>'Calc|Negotiated inputs'!$F$1</f>
        <v>Ok</v>
      </c>
      <c r="T13" s="232"/>
    </row>
    <row r="14" spans="2:25" outlineLevel="1">
      <c r="C14" s="94" t="s">
        <v>205</v>
      </c>
      <c r="D14" s="237" t="s">
        <v>205</v>
      </c>
      <c r="E14" s="70" t="s">
        <v>85</v>
      </c>
      <c r="F14" s="108" t="s">
        <v>105</v>
      </c>
      <c r="H14" s="157" t="str">
        <f ca="1">'Output | RAB summary'!$F$1</f>
        <v>Ok</v>
      </c>
      <c r="T14" s="232"/>
    </row>
    <row r="15" spans="2:25" outlineLevel="1">
      <c r="C15" s="94" t="s">
        <v>184</v>
      </c>
      <c r="D15" s="140" t="s">
        <v>184</v>
      </c>
      <c r="E15" s="70" t="s">
        <v>85</v>
      </c>
      <c r="F15" s="108" t="s">
        <v>105</v>
      </c>
      <c r="H15" s="157" t="str">
        <f>'Lookup|Tables'!F1</f>
        <v>Ok</v>
      </c>
      <c r="T15" s="232"/>
    </row>
    <row r="16" spans="2:25" ht="12" customHeight="1"/>
    <row r="17" spans="2:8" s="71" customFormat="1" ht="12">
      <c r="B17" s="179" t="s">
        <v>75</v>
      </c>
      <c r="C17" s="73"/>
      <c r="D17" s="227"/>
      <c r="E17" s="227"/>
      <c r="F17" s="227"/>
      <c r="G17" s="227"/>
      <c r="H17" s="74"/>
    </row>
  </sheetData>
  <conditionalFormatting sqref="Q16:R16">
    <cfRule type="expression" dxfId="5" priority="8" stopIfTrue="1">
      <formula>#REF!="Actual"</formula>
    </cfRule>
  </conditionalFormatting>
  <conditionalFormatting sqref="Q16">
    <cfRule type="expression" dxfId="4" priority="7" stopIfTrue="1">
      <formula>#REF!="Actual"</formula>
    </cfRule>
  </conditionalFormatting>
  <conditionalFormatting sqref="Q18">
    <cfRule type="expression" dxfId="3" priority="6" stopIfTrue="1">
      <formula>#REF!="Actual"</formula>
    </cfRule>
  </conditionalFormatting>
  <conditionalFormatting sqref="R18">
    <cfRule type="expression" dxfId="2" priority="5" stopIfTrue="1">
      <formula>#REF!="Actual"</formula>
    </cfRule>
  </conditionalFormatting>
  <conditionalFormatting sqref="F2 H10:H15">
    <cfRule type="cellIs" dxfId="1" priority="3" operator="equal">
      <formula>"Check"</formula>
    </cfRule>
    <cfRule type="cellIs" dxfId="0" priority="4" operator="equal">
      <formula>"Ok"</formula>
    </cfRule>
  </conditionalFormatting>
  <dataValidations disablePrompts="1" count="1">
    <dataValidation type="list" allowBlank="1" showInputMessage="1" showErrorMessage="1" sqref="F10:F15">
      <formula1>"Real 2010,Real 2011,Real 2012,Real 2013,Real 2014,Real 2015,Nominal,n.m."</formula1>
    </dataValidation>
  </dataValidations>
  <hyperlinks>
    <hyperlink ref="D12" location="'Input|Escalators'!A1" display="'Input|Escalators'!A1"/>
    <hyperlink ref="D11" location="'Input|Escalators'!A1" display="'Input|Escalators'!A1"/>
    <hyperlink ref="D10" location="'Input|Escalators'!A1" display="'Input|Escalators'!A1"/>
    <hyperlink ref="D13" location="'Calc|Forecast costs'!A1" display="Calc | Forecast costs"/>
    <hyperlink ref="D14" location="'Calc|Asset base'!A1" display="Calc | Asset base"/>
    <hyperlink ref="H1" location="Index!A1" display="Back to Index"/>
    <hyperlink ref="D15" location="'Calc|Capital charge'!A1" display="Calc | Capital charge"/>
  </hyperlinks>
  <pageMargins left="0.7" right="0.7" top="0.75" bottom="0.75" header="0.3" footer="0.3"/>
  <pageSetup paperSize="9" orientation="portrait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26</vt:i4>
      </vt:variant>
    </vt:vector>
  </HeadingPairs>
  <TitlesOfParts>
    <vt:vector size="35" baseType="lpstr">
      <vt:lpstr>Index</vt:lpstr>
      <vt:lpstr>Model Diagram</vt:lpstr>
      <vt:lpstr>Input|Assumptions</vt:lpstr>
      <vt:lpstr>Input|Total</vt:lpstr>
      <vt:lpstr>Calc|ACS inputs</vt:lpstr>
      <vt:lpstr>Calc|Negotiated inputs</vt:lpstr>
      <vt:lpstr>Output | RAB summary</vt:lpstr>
      <vt:lpstr>Lookup|Tables</vt:lpstr>
      <vt:lpstr>Check|List</vt:lpstr>
      <vt:lpstr>Actuals</vt:lpstr>
      <vt:lpstr>Actuals_Forecasts</vt:lpstr>
      <vt:lpstr>Date</vt:lpstr>
      <vt:lpstr>Days_in_year</vt:lpstr>
      <vt:lpstr>'Lookup|Tables'!dollars</vt:lpstr>
      <vt:lpstr>'Lookup|Tables'!factor</vt:lpstr>
      <vt:lpstr>Forecasts</vt:lpstr>
      <vt:lpstr>GJ</vt:lpstr>
      <vt:lpstr>GWh</vt:lpstr>
      <vt:lpstr>kms</vt:lpstr>
      <vt:lpstr>Mains</vt:lpstr>
      <vt:lpstr>metres</vt:lpstr>
      <vt:lpstr>'Lookup|Tables'!millions</vt:lpstr>
      <vt:lpstr>Month</vt:lpstr>
      <vt:lpstr>Months_in_year</vt:lpstr>
      <vt:lpstr>MWh</vt:lpstr>
      <vt:lpstr>'Lookup|Tables'!number</vt:lpstr>
      <vt:lpstr>'Lookup|Tables'!option</vt:lpstr>
      <vt:lpstr>'Lookup|Tables'!percent</vt:lpstr>
      <vt:lpstr>Quarter</vt:lpstr>
      <vt:lpstr>thousands</vt:lpstr>
      <vt:lpstr>TJ</vt:lpstr>
      <vt:lpstr>'Lookup|Tables'!unit</vt:lpstr>
      <vt:lpstr>Weeks_in_year</vt:lpstr>
      <vt:lpstr>'Lookup|Tables'!Year</vt:lpstr>
      <vt:lpstr>yes_no</vt:lpstr>
    </vt:vector>
  </TitlesOfParts>
  <Company>Jemena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Lui</dc:creator>
  <cp:lastModifiedBy>Jonathan Chan</cp:lastModifiedBy>
  <dcterms:created xsi:type="dcterms:W3CDTF">2015-04-07T13:27:31Z</dcterms:created>
  <dcterms:modified xsi:type="dcterms:W3CDTF">2015-04-29T05:55:12Z</dcterms:modified>
</cp:coreProperties>
</file>