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480" yWindow="120" windowWidth="27795" windowHeight="12585" tabRatio="949"/>
  </bookViews>
  <sheets>
    <sheet name="Residential GP" sheetId="1" r:id="rId1"/>
    <sheet name="Commercial LV" sheetId="2" r:id="rId2"/>
    <sheet name="Commercial HV" sheetId="5" r:id="rId3"/>
    <sheet name="LV Input for R" sheetId="7" r:id="rId4"/>
    <sheet name="HV for R" sheetId="8" r:id="rId5"/>
    <sheet name="R code and output" sheetId="9" r:id="rId6"/>
  </sheets>
  <calcPr calcId="145621"/>
</workbook>
</file>

<file path=xl/calcChain.xml><?xml version="1.0" encoding="utf-8"?>
<calcChain xmlns="http://schemas.openxmlformats.org/spreadsheetml/2006/main">
  <c r="F27" i="5" l="1"/>
  <c r="H27" i="5"/>
  <c r="J27" i="5"/>
  <c r="E26" i="5"/>
  <c r="H26" i="5"/>
  <c r="I26" i="5"/>
  <c r="I18" i="5"/>
  <c r="I19" i="5" s="1"/>
  <c r="I27" i="5" s="1"/>
  <c r="G18" i="5"/>
  <c r="G19" i="5" s="1"/>
  <c r="G27" i="5" s="1"/>
  <c r="H18" i="5"/>
  <c r="H19" i="5" s="1"/>
  <c r="J18" i="5"/>
  <c r="J19" i="5" s="1"/>
  <c r="B18" i="5"/>
  <c r="B19" i="5" s="1"/>
  <c r="B27" i="5" s="1"/>
  <c r="C18" i="5"/>
  <c r="C19" i="5" s="1"/>
  <c r="C27" i="5" s="1"/>
  <c r="F18" i="5"/>
  <c r="F19" i="5" s="1"/>
  <c r="D18" i="5"/>
  <c r="D19" i="5" s="1"/>
  <c r="D27" i="5" s="1"/>
  <c r="E18" i="5"/>
  <c r="E19" i="5" s="1"/>
  <c r="E27" i="5" s="1"/>
  <c r="D26" i="5" l="1"/>
  <c r="B26" i="5"/>
  <c r="G26" i="5"/>
  <c r="C26" i="5"/>
  <c r="J26" i="5"/>
  <c r="F26" i="5"/>
  <c r="I18" i="1"/>
  <c r="K18" i="1"/>
  <c r="J18" i="1"/>
  <c r="L18" i="1"/>
  <c r="C18" i="1" l="1"/>
  <c r="B18" i="1" l="1"/>
  <c r="F18" i="1"/>
  <c r="E18" i="1"/>
  <c r="D18" i="1"/>
  <c r="G18" i="1"/>
  <c r="H18" i="1"/>
  <c r="K25" i="1" l="1"/>
  <c r="K19" i="1"/>
  <c r="K27" i="1" s="1"/>
  <c r="I25" i="1"/>
  <c r="I19" i="1"/>
  <c r="I27" i="1" s="1"/>
  <c r="B25" i="1"/>
  <c r="B19" i="1"/>
  <c r="B27" i="1" s="1"/>
  <c r="L25" i="1"/>
  <c r="L19" i="1"/>
  <c r="L27" i="1" s="1"/>
  <c r="G25" i="1"/>
  <c r="G19" i="1"/>
  <c r="G27" i="1" s="1"/>
  <c r="D25" i="1"/>
  <c r="D19" i="1"/>
  <c r="D27" i="1" s="1"/>
  <c r="E25" i="1"/>
  <c r="E19" i="1"/>
  <c r="E27" i="1" s="1"/>
  <c r="J19" i="1"/>
  <c r="J27" i="1" s="1"/>
  <c r="J25" i="1"/>
  <c r="F25" i="1"/>
  <c r="F19" i="1"/>
  <c r="F27" i="1" s="1"/>
  <c r="H19" i="1"/>
  <c r="H27" i="1" s="1"/>
  <c r="H25" i="1"/>
  <c r="C25" i="1"/>
  <c r="C19" i="1"/>
  <c r="C27" i="1" s="1"/>
  <c r="K18" i="2" l="1"/>
  <c r="K26" i="2" s="1"/>
  <c r="B18" i="2"/>
  <c r="G18" i="2"/>
  <c r="F18" i="2"/>
  <c r="E18" i="2"/>
  <c r="H18" i="2"/>
  <c r="I18" i="2"/>
  <c r="J18" i="2"/>
  <c r="C18" i="2"/>
  <c r="D18" i="2"/>
  <c r="K19" i="2" l="1"/>
  <c r="K27" i="2" s="1"/>
  <c r="D19" i="2"/>
  <c r="D27" i="2" s="1"/>
  <c r="D26" i="2"/>
  <c r="C26" i="2"/>
  <c r="C19" i="2"/>
  <c r="C27" i="2" s="1"/>
  <c r="H26" i="2"/>
  <c r="H19" i="2"/>
  <c r="H27" i="2" s="1"/>
  <c r="J19" i="2"/>
  <c r="J27" i="2" s="1"/>
  <c r="J26" i="2"/>
  <c r="E19" i="2"/>
  <c r="E27" i="2" s="1"/>
  <c r="E26" i="2"/>
  <c r="B26" i="2"/>
  <c r="B19" i="2"/>
  <c r="B27" i="2" s="1"/>
  <c r="G19" i="2"/>
  <c r="G27" i="2" s="1"/>
  <c r="G26" i="2"/>
  <c r="F26" i="2"/>
  <c r="F19" i="2"/>
  <c r="F27" i="2" s="1"/>
  <c r="I26" i="2"/>
  <c r="I19" i="2"/>
  <c r="I27" i="2" s="1"/>
</calcChain>
</file>

<file path=xl/comments1.xml><?xml version="1.0" encoding="utf-8"?>
<comments xmlns="http://schemas.openxmlformats.org/spreadsheetml/2006/main">
  <authors>
    <author>Kielbasa, Jakub</author>
  </authors>
  <commentList>
    <comment ref="J26" authorId="0">
      <text>
        <r>
          <rPr>
            <b/>
            <sz val="9"/>
            <color indexed="81"/>
            <rFont val="Tahoma"/>
            <charset val="1"/>
          </rPr>
          <t>Kielbasa, Jakub:</t>
        </r>
        <r>
          <rPr>
            <sz val="9"/>
            <color indexed="81"/>
            <rFont val="Tahoma"/>
            <charset val="1"/>
          </rPr>
          <t xml:space="preserve">
A lag has been added (see R code tab) to LV9 and LV10. The AIC for these lagged models (which no longer have autocorrelation) are higher than LV6, and thus would still not be used.</t>
        </r>
      </text>
    </comment>
  </commentList>
</comments>
</file>

<file path=xl/comments2.xml><?xml version="1.0" encoding="utf-8"?>
<comments xmlns="http://schemas.openxmlformats.org/spreadsheetml/2006/main">
  <authors>
    <author>Kielbasa, Jakub</author>
  </authors>
  <commentList>
    <comment ref="I26" authorId="0">
      <text>
        <r>
          <rPr>
            <b/>
            <sz val="9"/>
            <color indexed="81"/>
            <rFont val="Tahoma"/>
            <charset val="1"/>
          </rPr>
          <t>Kielbasa, Jakub:</t>
        </r>
        <r>
          <rPr>
            <sz val="9"/>
            <color indexed="81"/>
            <rFont val="Tahoma"/>
            <charset val="1"/>
          </rPr>
          <t xml:space="preserve">
A lag has been added (see R code tab) to HV8 and HV9. The AIC for these lagged models (which no longer have autocorrelation) are higher than HV6, and thus would still not be used.</t>
        </r>
      </text>
    </comment>
  </commentList>
</comments>
</file>

<file path=xl/sharedStrings.xml><?xml version="1.0" encoding="utf-8"?>
<sst xmlns="http://schemas.openxmlformats.org/spreadsheetml/2006/main" count="104" uniqueCount="53">
  <si>
    <t>R7</t>
  </si>
  <si>
    <t>R8</t>
  </si>
  <si>
    <t>R9</t>
  </si>
  <si>
    <t>R10</t>
  </si>
  <si>
    <t>R11</t>
  </si>
  <si>
    <t>R12</t>
  </si>
  <si>
    <t>R13</t>
  </si>
  <si>
    <t>R16</t>
  </si>
  <si>
    <t>R17</t>
  </si>
  <si>
    <t>R14</t>
  </si>
  <si>
    <t>R15</t>
  </si>
  <si>
    <t>Year</t>
  </si>
  <si>
    <t>Number of regressors (excluding intercept)</t>
  </si>
  <si>
    <t>DW statistic</t>
  </si>
  <si>
    <t>5% dL</t>
  </si>
  <si>
    <t>5%dU</t>
  </si>
  <si>
    <t>4-DW statistic</t>
  </si>
  <si>
    <t>Residuals for Residential GP models (taken from Jacobs SKM model)</t>
  </si>
  <si>
    <t>LV1</t>
  </si>
  <si>
    <t>LV2</t>
  </si>
  <si>
    <t>LV3</t>
  </si>
  <si>
    <t>LV4</t>
  </si>
  <si>
    <t>LV5</t>
  </si>
  <si>
    <t>LV6</t>
  </si>
  <si>
    <t>LV7</t>
  </si>
  <si>
    <t>LV8</t>
  </si>
  <si>
    <t>LV9</t>
  </si>
  <si>
    <t>LV10</t>
  </si>
  <si>
    <t>DW Statistic</t>
  </si>
  <si>
    <t>4-DW Statistic</t>
  </si>
  <si>
    <t>Residuals for LV Customer models (taken from Jacobs SKM model)</t>
  </si>
  <si>
    <t>Test outcome for Positive Autocorrelation</t>
  </si>
  <si>
    <t>Test outcome for Negative Autocorrelation</t>
  </si>
  <si>
    <t>These numbers were taken from standard statistical tables.</t>
  </si>
  <si>
    <t>AER Model 2</t>
  </si>
  <si>
    <t>AER Model 3</t>
  </si>
  <si>
    <t>HV1</t>
  </si>
  <si>
    <t>HV2</t>
  </si>
  <si>
    <t>HV3</t>
  </si>
  <si>
    <t>HV4</t>
  </si>
  <si>
    <t>HV5</t>
  </si>
  <si>
    <t>HV6</t>
  </si>
  <si>
    <t>HV7</t>
  </si>
  <si>
    <t>HV8</t>
  </si>
  <si>
    <t>HV9</t>
  </si>
  <si>
    <t>This data has come from the SKM model (used to fit the values).</t>
  </si>
  <si>
    <t>year</t>
  </si>
  <si>
    <t>gsp</t>
  </si>
  <si>
    <t>ze</t>
  </si>
  <si>
    <t>sfd</t>
  </si>
  <si>
    <t>ir</t>
  </si>
  <si>
    <t>p</t>
  </si>
  <si>
    <t>These came from the SKM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</si>
</sst>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00_-;\-* #,##0.0000_-;_-* &quot;-&quot;??_-;_-@_-"/>
    <numFmt numFmtId="165" formatCode="0.0000000"/>
    <numFmt numFmtId="167" formatCode="0.000000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8C71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7">
    <xf numFmtId="0" fontId="0" fillId="0" borderId="0" xfId="0"/>
    <xf numFmtId="0" fontId="1" fillId="4" borderId="2" xfId="0" applyFont="1" applyFill="1" applyBorder="1"/>
    <xf numFmtId="0" fontId="1" fillId="4" borderId="3" xfId="0" applyFont="1" applyFill="1" applyBorder="1"/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2" borderId="1" xfId="0" applyFill="1" applyBorder="1"/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2" borderId="1" xfId="0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0" fillId="3" borderId="1" xfId="0" applyFill="1" applyBorder="1" applyAlignment="1">
      <alignment wrapText="1"/>
    </xf>
    <xf numFmtId="0" fontId="0" fillId="0" borderId="1" xfId="0" applyFill="1" applyBorder="1"/>
    <xf numFmtId="0" fontId="0" fillId="0" borderId="0" xfId="0" applyAlignment="1">
      <alignment wrapText="1"/>
    </xf>
    <xf numFmtId="0" fontId="1" fillId="0" borderId="0" xfId="0" applyFont="1"/>
    <xf numFmtId="2" fontId="0" fillId="0" borderId="0" xfId="0" applyNumberFormat="1"/>
    <xf numFmtId="0" fontId="1" fillId="0" borderId="0" xfId="0" applyFont="1" applyBorder="1" applyAlignment="1">
      <alignment wrapText="1"/>
    </xf>
    <xf numFmtId="0" fontId="0" fillId="2" borderId="0" xfId="0" applyFill="1"/>
    <xf numFmtId="0" fontId="0" fillId="2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wrapText="1"/>
    </xf>
    <xf numFmtId="164" fontId="0" fillId="0" borderId="0" xfId="1" applyNumberFormat="1" applyFont="1"/>
    <xf numFmtId="165" fontId="0" fillId="0" borderId="0" xfId="0" applyNumberFormat="1"/>
    <xf numFmtId="167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8C7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28575</xdr:rowOff>
    </xdr:from>
    <xdr:to>
      <xdr:col>11</xdr:col>
      <xdr:colOff>304800</xdr:colOff>
      <xdr:row>107</xdr:row>
      <xdr:rowOff>133351</xdr:rowOff>
    </xdr:to>
    <xdr:sp macro="" textlink="">
      <xdr:nvSpPr>
        <xdr:cNvPr id="2" name="TextBox 1"/>
        <xdr:cNvSpPr txBox="1"/>
      </xdr:nvSpPr>
      <xdr:spPr>
        <a:xfrm>
          <a:off x="28575" y="219075"/>
          <a:ext cx="6981825" cy="202977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AU" sz="1100"/>
            <a:t>## R CODE:</a:t>
          </a:r>
        </a:p>
        <a:p>
          <a:r>
            <a:rPr lang="en-AU" sz="1100"/>
            <a:t>d &lt;- read.csv("C://Users//j_kielbasa//Desktop//Book.csv", header = TRUE);</a:t>
          </a:r>
        </a:p>
        <a:p>
          <a:r>
            <a:rPr lang="en-AU" sz="1100"/>
            <a:t>library(lmtest);</a:t>
          </a:r>
        </a:p>
        <a:p>
          <a:r>
            <a:rPr lang="en-AU" sz="1100"/>
            <a:t>##########################################################</a:t>
          </a:r>
        </a:p>
        <a:p>
          <a:r>
            <a:rPr lang="en-AU" sz="1100"/>
            <a:t>##Model LV6</a:t>
          </a:r>
        </a:p>
        <a:p>
          <a:r>
            <a:rPr lang="en-AU" sz="1100"/>
            <a:t>lin &lt;- lm(d$ze ~ d$sfd + d$ir);</a:t>
          </a:r>
        </a:p>
        <a:p>
          <a:r>
            <a:rPr lang="en-AU" sz="1100"/>
            <a:t>dwtest(lin);</a:t>
          </a:r>
        </a:p>
        <a:p>
          <a:r>
            <a:rPr lang="en-AU" sz="1100"/>
            <a:t>AIC(lin);</a:t>
          </a:r>
        </a:p>
        <a:p>
          <a:endParaRPr lang="en-AU" sz="1100"/>
        </a:p>
        <a:p>
          <a:endParaRPr lang="en-AU" sz="1100"/>
        </a:p>
        <a:p>
          <a:endParaRPr lang="en-AU" sz="1100"/>
        </a:p>
        <a:p>
          <a:endParaRPr lang="en-AU" sz="1100"/>
        </a:p>
        <a:p>
          <a:r>
            <a:rPr lang="en-AU" sz="1100"/>
            <a:t>##########################################################</a:t>
          </a:r>
        </a:p>
        <a:p>
          <a:r>
            <a:rPr lang="en-AU" sz="1100"/>
            <a:t>##Model LV7</a:t>
          </a:r>
        </a:p>
        <a:p>
          <a:r>
            <a:rPr lang="en-AU" sz="1100"/>
            <a:t>lin &lt;- lm(d$ze ~ d$gsp + d$ir);</a:t>
          </a:r>
        </a:p>
        <a:p>
          <a:r>
            <a:rPr lang="en-AU" sz="1100"/>
            <a:t>dwtest(lin);</a:t>
          </a:r>
        </a:p>
        <a:p>
          <a:r>
            <a:rPr lang="en-AU" sz="1100"/>
            <a:t>AIC(lin);</a:t>
          </a:r>
        </a:p>
        <a:p>
          <a:endParaRPr lang="en-AU" sz="1100"/>
        </a:p>
        <a:p>
          <a:endParaRPr lang="en-AU" sz="1100"/>
        </a:p>
        <a:p>
          <a:r>
            <a:rPr lang="en-AU" sz="1100"/>
            <a:t>##########################################################</a:t>
          </a:r>
        </a:p>
        <a:p>
          <a:r>
            <a:rPr lang="en-AU" sz="1100"/>
            <a:t>##Model LV8</a:t>
          </a:r>
        </a:p>
        <a:p>
          <a:r>
            <a:rPr lang="en-AU" sz="1100"/>
            <a:t>lin &lt;- lm(d$ze ~ d$sfd);</a:t>
          </a:r>
        </a:p>
        <a:p>
          <a:r>
            <a:rPr lang="en-AU" sz="1100"/>
            <a:t>lin</a:t>
          </a:r>
        </a:p>
        <a:p>
          <a:r>
            <a:rPr lang="en-AU" sz="1100"/>
            <a:t>res &lt;- resid(lin)</a:t>
          </a:r>
        </a:p>
        <a:p>
          <a:r>
            <a:rPr lang="en-AU" sz="1100"/>
            <a:t>dwtest(res[2:] ~ );</a:t>
          </a:r>
        </a:p>
        <a:p>
          <a:r>
            <a:rPr lang="en-AU" sz="1100"/>
            <a:t>AIC(lin);</a:t>
          </a:r>
        </a:p>
        <a:p>
          <a:endParaRPr lang="en-AU" sz="1100"/>
        </a:p>
        <a:p>
          <a:endParaRPr lang="en-AU" sz="1100"/>
        </a:p>
        <a:p>
          <a:endParaRPr lang="en-AU" sz="1100"/>
        </a:p>
        <a:p>
          <a:r>
            <a:rPr lang="en-AU" sz="1100"/>
            <a:t>##########################################################</a:t>
          </a:r>
        </a:p>
        <a:p>
          <a:r>
            <a:rPr lang="en-AU" sz="1100"/>
            <a:t>##Model LV9</a:t>
          </a:r>
        </a:p>
        <a:p>
          <a:r>
            <a:rPr lang="en-AU" sz="1100"/>
            <a:t>lin &lt;- lm(d$ze ~ d$gsp + d$p);</a:t>
          </a:r>
        </a:p>
        <a:p>
          <a:r>
            <a:rPr lang="en-AU" sz="1100"/>
            <a:t>dwtest(lin);</a:t>
          </a:r>
        </a:p>
        <a:p>
          <a:r>
            <a:rPr lang="en-AU" sz="1100"/>
            <a:t>AIC(lin);</a:t>
          </a:r>
        </a:p>
        <a:p>
          <a:endParaRPr lang="en-AU" sz="1100"/>
        </a:p>
        <a:p>
          <a:endParaRPr lang="en-AU" sz="1100"/>
        </a:p>
        <a:p>
          <a:r>
            <a:rPr lang="en-AU" sz="1100"/>
            <a:t>##########################################################</a:t>
          </a:r>
        </a:p>
        <a:p>
          <a:r>
            <a:rPr lang="en-AU" sz="1100"/>
            <a:t>##Model LV10</a:t>
          </a:r>
        </a:p>
        <a:p>
          <a:r>
            <a:rPr lang="en-AU" sz="1100"/>
            <a:t>lin &lt;- lm(d$ze ~ d$gsp);</a:t>
          </a:r>
        </a:p>
        <a:p>
          <a:r>
            <a:rPr lang="en-AU" sz="1100"/>
            <a:t>dwtest(lin);</a:t>
          </a:r>
        </a:p>
        <a:p>
          <a:r>
            <a:rPr lang="en-AU" sz="1100"/>
            <a:t>AIC(lin);</a:t>
          </a:r>
        </a:p>
        <a:p>
          <a:endParaRPr lang="en-AU" sz="1100"/>
        </a:p>
        <a:p>
          <a:endParaRPr lang="en-AU" sz="1100"/>
        </a:p>
        <a:p>
          <a:endParaRPr lang="en-AU" sz="1100"/>
        </a:p>
        <a:p>
          <a:r>
            <a:rPr lang="en-AU" sz="1100"/>
            <a:t>##########################################################</a:t>
          </a:r>
        </a:p>
        <a:p>
          <a:r>
            <a:rPr lang="en-AU" sz="1100"/>
            <a:t>##Model LV9 with a lag</a:t>
          </a:r>
        </a:p>
        <a:p>
          <a:r>
            <a:rPr lang="en-AU" sz="1100"/>
            <a:t>n = length(d$ze);</a:t>
          </a:r>
        </a:p>
        <a:p>
          <a:r>
            <a:rPr lang="en-AU" sz="1100"/>
            <a:t>lin &lt;- lm(d$ze[2:n] ~ d$gsp[2:n] + d$p[2:n] + d$ze[1:13]);</a:t>
          </a:r>
        </a:p>
        <a:p>
          <a:r>
            <a:rPr lang="en-AU" sz="1100"/>
            <a:t>dwtest(lin)</a:t>
          </a:r>
        </a:p>
        <a:p>
          <a:r>
            <a:rPr lang="en-AU" sz="1100"/>
            <a:t>AIC(lin);</a:t>
          </a:r>
        </a:p>
        <a:p>
          <a:endParaRPr lang="en-AU" sz="1100"/>
        </a:p>
        <a:p>
          <a:endParaRPr lang="en-AU" sz="1100"/>
        </a:p>
        <a:p>
          <a:r>
            <a:rPr lang="en-AU" sz="1100"/>
            <a:t>##########################################################</a:t>
          </a:r>
        </a:p>
        <a:p>
          <a:r>
            <a:rPr lang="en-AU" sz="1100"/>
            <a:t>##Model LV9 with a lag and no GSP</a:t>
          </a:r>
        </a:p>
        <a:p>
          <a:r>
            <a:rPr lang="en-AU" sz="1100"/>
            <a:t>n = length(d$ze);</a:t>
          </a:r>
        </a:p>
        <a:p>
          <a:r>
            <a:rPr lang="en-AU" sz="1100"/>
            <a:t>lin &lt;- lm(d$ze[2:n] ~ d$p[2:n] + d$ze[1:13]);</a:t>
          </a:r>
        </a:p>
        <a:p>
          <a:r>
            <a:rPr lang="en-AU" sz="1100"/>
            <a:t>dwtest(lin)</a:t>
          </a:r>
        </a:p>
        <a:p>
          <a:r>
            <a:rPr lang="en-AU" sz="1100"/>
            <a:t>AIC(lin);</a:t>
          </a:r>
        </a:p>
        <a:p>
          <a:endParaRPr lang="en-AU" sz="1100"/>
        </a:p>
        <a:p>
          <a:r>
            <a:rPr lang="en-AU" sz="1100"/>
            <a:t>##########################################################</a:t>
          </a:r>
        </a:p>
        <a:p>
          <a:r>
            <a:rPr lang="en-AU" sz="1100"/>
            <a:t>##Model LV9 with two lags</a:t>
          </a:r>
        </a:p>
        <a:p>
          <a:r>
            <a:rPr lang="en-AU" sz="1100"/>
            <a:t>n = length(d$ze);</a:t>
          </a:r>
        </a:p>
        <a:p>
          <a:r>
            <a:rPr lang="en-AU" sz="1100"/>
            <a:t>lin &lt;- lm(d$ze[3:n] ~ d$gsp[3:n] + d$p[3:n] + d$ze[2:13] + d$ze[1:12]);</a:t>
          </a:r>
        </a:p>
        <a:p>
          <a:r>
            <a:rPr lang="en-AU" sz="1100"/>
            <a:t>dwtest(lin)</a:t>
          </a:r>
        </a:p>
        <a:p>
          <a:r>
            <a:rPr lang="en-AU" sz="1100"/>
            <a:t>AIC(lin);</a:t>
          </a:r>
        </a:p>
        <a:p>
          <a:endParaRPr lang="en-AU" sz="1100"/>
        </a:p>
        <a:p>
          <a:r>
            <a:rPr lang="en-AU" sz="1100"/>
            <a:t>##########################################################</a:t>
          </a:r>
        </a:p>
        <a:p>
          <a:r>
            <a:rPr lang="en-AU" sz="1100"/>
            <a:t>##Model LV10 with a lag</a:t>
          </a:r>
        </a:p>
        <a:p>
          <a:r>
            <a:rPr lang="en-AU" sz="1100"/>
            <a:t>lin &lt;- lm(d$ze[2:14] ~ d$gsp[2:14] + d$p[2:14] + d$ze[1:13]);</a:t>
          </a:r>
        </a:p>
        <a:p>
          <a:r>
            <a:rPr lang="en-AU" sz="1100"/>
            <a:t>dwtest(lin)</a:t>
          </a:r>
        </a:p>
        <a:p>
          <a:r>
            <a:rPr lang="en-AU" sz="1100"/>
            <a:t>AIC(lin);</a:t>
          </a:r>
        </a:p>
        <a:p>
          <a:endParaRPr lang="en-AU" sz="1100"/>
        </a:p>
        <a:p>
          <a:r>
            <a:rPr lang="en-AU" sz="1100"/>
            <a:t>##########################################################</a:t>
          </a:r>
        </a:p>
        <a:p>
          <a:r>
            <a:rPr lang="en-AU" sz="1100"/>
            <a:t>##Model LV10 with two laga</a:t>
          </a:r>
        </a:p>
        <a:p>
          <a:r>
            <a:rPr lang="en-AU" sz="1100"/>
            <a:t>lin &lt;- lm(d$ze[3:14] ~ d$gsp[3:14] + d$p[3:14] + d$ze[1:12] + d$ze[2:13]);</a:t>
          </a:r>
        </a:p>
        <a:p>
          <a:r>
            <a:rPr lang="en-AU" sz="1100"/>
            <a:t>dwtest(lin)</a:t>
          </a:r>
        </a:p>
        <a:p>
          <a:r>
            <a:rPr lang="en-AU" sz="1100"/>
            <a:t>AIC(lin);</a:t>
          </a:r>
        </a:p>
        <a:p>
          <a:endParaRPr lang="en-AU" sz="1100"/>
        </a:p>
        <a:p>
          <a:r>
            <a:rPr lang="en-AU" sz="1100"/>
            <a:t>##########################################################</a:t>
          </a:r>
        </a:p>
        <a:p>
          <a:r>
            <a:rPr lang="en-AU" sz="1100"/>
            <a:t>##########################################################</a:t>
          </a:r>
        </a:p>
        <a:p>
          <a:r>
            <a:rPr lang="en-AU" sz="1100"/>
            <a:t>## Commercial HV</a:t>
          </a:r>
        </a:p>
        <a:p>
          <a:endParaRPr lang="en-AU" sz="1100"/>
        </a:p>
        <a:p>
          <a:r>
            <a:rPr lang="en-AU" sz="1100"/>
            <a:t>d &lt;- read.csv("C://Users//j_kielbasa//Desktop//BookHV.csv", header = TRUE);</a:t>
          </a:r>
        </a:p>
        <a:p>
          <a:endParaRPr lang="en-AU" sz="1100"/>
        </a:p>
        <a:p>
          <a:r>
            <a:rPr lang="en-AU" sz="1100"/>
            <a:t>##########################################################</a:t>
          </a:r>
        </a:p>
        <a:p>
          <a:r>
            <a:rPr lang="en-AU" sz="1100"/>
            <a:t>##Model HV6</a:t>
          </a:r>
        </a:p>
        <a:p>
          <a:endParaRPr lang="en-AU" sz="1100"/>
        </a:p>
        <a:p>
          <a:r>
            <a:rPr lang="en-AU" sz="1100"/>
            <a:t>lin &lt;- lm(d$ze ~ d$sfd);</a:t>
          </a:r>
        </a:p>
        <a:p>
          <a:r>
            <a:rPr lang="en-AU" sz="1100"/>
            <a:t>dwtest(lin);</a:t>
          </a:r>
        </a:p>
        <a:p>
          <a:r>
            <a:rPr lang="en-AU" sz="1100"/>
            <a:t>AIC(lin);</a:t>
          </a:r>
        </a:p>
        <a:p>
          <a:endParaRPr lang="en-AU" sz="1100"/>
        </a:p>
        <a:p>
          <a:r>
            <a:rPr lang="en-AU" sz="1100"/>
            <a:t>##########################################################</a:t>
          </a:r>
        </a:p>
        <a:p>
          <a:r>
            <a:rPr lang="en-AU" sz="1100"/>
            <a:t>##Model HV7</a:t>
          </a:r>
        </a:p>
        <a:p>
          <a:endParaRPr lang="en-AU" sz="1100"/>
        </a:p>
        <a:p>
          <a:r>
            <a:rPr lang="en-AU" sz="1100"/>
            <a:t>lin &lt;- lm(d$ze ~ d$gsp + d$ir);</a:t>
          </a:r>
        </a:p>
        <a:p>
          <a:r>
            <a:rPr lang="en-AU" sz="1100"/>
            <a:t>dwtest(lin);</a:t>
          </a:r>
        </a:p>
        <a:p>
          <a:r>
            <a:rPr lang="en-AU" sz="1100"/>
            <a:t>AIC(lin);</a:t>
          </a:r>
        </a:p>
        <a:p>
          <a:endParaRPr lang="en-AU" sz="1100"/>
        </a:p>
        <a:p>
          <a:r>
            <a:rPr lang="en-AU" sz="1100"/>
            <a:t>##########################################################</a:t>
          </a:r>
        </a:p>
        <a:p>
          <a:r>
            <a:rPr lang="en-AU" sz="1100"/>
            <a:t>##Model HV8</a:t>
          </a:r>
        </a:p>
        <a:p>
          <a:endParaRPr lang="en-AU" sz="1100"/>
        </a:p>
        <a:p>
          <a:r>
            <a:rPr lang="en-AU" sz="1100"/>
            <a:t>lin &lt;- lm(d$ze ~ d$gsp);</a:t>
          </a:r>
        </a:p>
        <a:p>
          <a:r>
            <a:rPr lang="en-AU" sz="1100"/>
            <a:t>dwtest(lin);</a:t>
          </a:r>
        </a:p>
        <a:p>
          <a:r>
            <a:rPr lang="en-AU" sz="1100"/>
            <a:t>AIC(lin);</a:t>
          </a:r>
        </a:p>
        <a:p>
          <a:endParaRPr lang="en-AU" sz="1100"/>
        </a:p>
        <a:p>
          <a:r>
            <a:rPr lang="en-AU" sz="1100"/>
            <a:t>##########################################################</a:t>
          </a:r>
        </a:p>
        <a:p>
          <a:r>
            <a:rPr lang="en-AU" sz="1100"/>
            <a:t>##Model HV9</a:t>
          </a:r>
        </a:p>
        <a:p>
          <a:endParaRPr lang="en-AU" sz="1100"/>
        </a:p>
        <a:p>
          <a:r>
            <a:rPr lang="en-AU" sz="1100"/>
            <a:t>lin &lt;- lm(d$ze ~ d$gsp + d$p);</a:t>
          </a:r>
        </a:p>
        <a:p>
          <a:r>
            <a:rPr lang="en-AU" sz="1100"/>
            <a:t>dwtest(lin);</a:t>
          </a:r>
        </a:p>
        <a:p>
          <a:r>
            <a:rPr lang="en-AU" sz="1100"/>
            <a:t>AIC(lin);</a:t>
          </a:r>
        </a:p>
        <a:p>
          <a:endParaRPr lang="en-AU" sz="1100"/>
        </a:p>
        <a:p>
          <a:r>
            <a:rPr lang="en-AU" sz="1100"/>
            <a:t>##########################################################</a:t>
          </a:r>
        </a:p>
        <a:p>
          <a:r>
            <a:rPr lang="en-AU" sz="1100"/>
            <a:t>##Model HV8 plus lag</a:t>
          </a:r>
        </a:p>
        <a:p>
          <a:endParaRPr lang="en-AU" sz="1100"/>
        </a:p>
        <a:p>
          <a:r>
            <a:rPr lang="en-AU" sz="1100"/>
            <a:t>lin &lt;- lm(d$ze[2:14] ~ d$gsp[2:14] + d$ze[1:13]);</a:t>
          </a:r>
        </a:p>
        <a:p>
          <a:r>
            <a:rPr lang="en-AU" sz="1100"/>
            <a:t>dwtest(lin);</a:t>
          </a:r>
        </a:p>
        <a:p>
          <a:r>
            <a:rPr lang="en-AU" sz="1100"/>
            <a:t>AIC(lin);</a:t>
          </a:r>
        </a:p>
        <a:p>
          <a:endParaRPr lang="en-AU" sz="1100"/>
        </a:p>
        <a:p>
          <a:endParaRPr lang="en-AU" sz="1100"/>
        </a:p>
        <a:p>
          <a:endParaRPr lang="en-AU" sz="1100"/>
        </a:p>
        <a:p>
          <a:endParaRPr lang="en-AU" sz="1100"/>
        </a:p>
        <a:p>
          <a:endParaRPr lang="en-AU" sz="1100"/>
        </a:p>
      </xdr:txBody>
    </xdr:sp>
    <xdr:clientData/>
  </xdr:twoCellAnchor>
  <xdr:twoCellAnchor>
    <xdr:from>
      <xdr:col>13</xdr:col>
      <xdr:colOff>47625</xdr:colOff>
      <xdr:row>0</xdr:row>
      <xdr:rowOff>180974</xdr:rowOff>
    </xdr:from>
    <xdr:to>
      <xdr:col>27</xdr:col>
      <xdr:colOff>171450</xdr:colOff>
      <xdr:row>217</xdr:row>
      <xdr:rowOff>71437</xdr:rowOff>
    </xdr:to>
    <xdr:sp macro="" textlink="">
      <xdr:nvSpPr>
        <xdr:cNvPr id="3" name="TextBox 2"/>
        <xdr:cNvSpPr txBox="1"/>
      </xdr:nvSpPr>
      <xdr:spPr>
        <a:xfrm>
          <a:off x="8096250" y="180974"/>
          <a:ext cx="8791575" cy="4122896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AU" sz="1100"/>
            <a:t>R</a:t>
          </a:r>
          <a:r>
            <a:rPr lang="en-AU" sz="1100" baseline="0"/>
            <a:t> OUTPUT:</a:t>
          </a:r>
        </a:p>
        <a:p>
          <a:r>
            <a:rPr lang="en-AU" sz="1100"/>
            <a:t>&gt; d &lt;- read.csv("C://Users//j_kielbasa//Desktop//Book.csv", header = TRUE);</a:t>
          </a:r>
        </a:p>
        <a:p>
          <a:r>
            <a:rPr lang="en-AU" sz="1100"/>
            <a:t>&gt; library(lmtest);</a:t>
          </a:r>
        </a:p>
        <a:p>
          <a:r>
            <a:rPr lang="en-AU" sz="1100"/>
            <a:t>&gt; ##########################################################</a:t>
          </a:r>
        </a:p>
        <a:p>
          <a:r>
            <a:rPr lang="en-AU" sz="1100"/>
            <a:t>&gt; ##Model LV6</a:t>
          </a:r>
        </a:p>
        <a:p>
          <a:r>
            <a:rPr lang="en-AU" sz="1100"/>
            <a:t>&gt; lin &lt;- lm(d$ze ~ d$sfd + d$ir);</a:t>
          </a:r>
        </a:p>
        <a:p>
          <a:r>
            <a:rPr lang="en-AU" sz="1100"/>
            <a:t>&gt; dwtest(lin);</a:t>
          </a:r>
        </a:p>
        <a:p>
          <a:endParaRPr lang="en-AU" sz="1100"/>
        </a:p>
        <a:p>
          <a:r>
            <a:rPr lang="en-AU" sz="1100"/>
            <a:t>        Durbin-Watson test</a:t>
          </a:r>
        </a:p>
        <a:p>
          <a:endParaRPr lang="en-AU" sz="1100"/>
        </a:p>
        <a:p>
          <a:r>
            <a:rPr lang="en-AU" sz="1100"/>
            <a:t>data:  lin</a:t>
          </a:r>
        </a:p>
        <a:p>
          <a:r>
            <a:rPr lang="en-AU" sz="1100"/>
            <a:t>DW = 1.7951, p-value = 0.1758</a:t>
          </a:r>
        </a:p>
        <a:p>
          <a:r>
            <a:rPr lang="en-AU" sz="1100"/>
            <a:t>alternative hypothesis: true autocorrelation is greater than 0</a:t>
          </a:r>
        </a:p>
        <a:p>
          <a:endParaRPr lang="en-AU" sz="1100"/>
        </a:p>
        <a:p>
          <a:r>
            <a:rPr lang="en-AU" sz="1100"/>
            <a:t>&gt; AIC(lin);</a:t>
          </a:r>
        </a:p>
        <a:p>
          <a:r>
            <a:rPr lang="en-AU" sz="1100"/>
            <a:t>[1] -75.45015</a:t>
          </a:r>
        </a:p>
        <a:p>
          <a:r>
            <a:rPr lang="en-AU" sz="1100"/>
            <a:t>&gt; </a:t>
          </a:r>
        </a:p>
        <a:p>
          <a:r>
            <a:rPr lang="en-AU" sz="1100"/>
            <a:t>&gt; </a:t>
          </a:r>
        </a:p>
        <a:p>
          <a:r>
            <a:rPr lang="en-AU" sz="1100"/>
            <a:t>&gt; </a:t>
          </a:r>
        </a:p>
        <a:p>
          <a:r>
            <a:rPr lang="en-AU" sz="1100"/>
            <a:t>&gt; </a:t>
          </a:r>
        </a:p>
        <a:p>
          <a:r>
            <a:rPr lang="en-AU" sz="1100"/>
            <a:t>&gt; ##########################################################</a:t>
          </a:r>
        </a:p>
        <a:p>
          <a:r>
            <a:rPr lang="en-AU" sz="1100"/>
            <a:t>&gt; ##Model LV7</a:t>
          </a:r>
        </a:p>
        <a:p>
          <a:r>
            <a:rPr lang="en-AU" sz="1100"/>
            <a:t>&gt; lin &lt;- lm(d$ze ~ d$gsp + d$ir);</a:t>
          </a:r>
        </a:p>
        <a:p>
          <a:r>
            <a:rPr lang="en-AU" sz="1100"/>
            <a:t>&gt; dwtest(lin);</a:t>
          </a:r>
        </a:p>
        <a:p>
          <a:endParaRPr lang="en-AU" sz="1100"/>
        </a:p>
        <a:p>
          <a:r>
            <a:rPr lang="en-AU" sz="1100"/>
            <a:t>        Durbin-Watson test</a:t>
          </a:r>
        </a:p>
        <a:p>
          <a:endParaRPr lang="en-AU" sz="1100"/>
        </a:p>
        <a:p>
          <a:r>
            <a:rPr lang="en-AU" sz="1100"/>
            <a:t>data:  lin</a:t>
          </a:r>
        </a:p>
        <a:p>
          <a:r>
            <a:rPr lang="en-AU" sz="1100"/>
            <a:t>DW = 1.9221, p-value = 0.258</a:t>
          </a:r>
        </a:p>
        <a:p>
          <a:r>
            <a:rPr lang="en-AU" sz="1100"/>
            <a:t>alternative hypothesis: true autocorrelation is greater than 0</a:t>
          </a:r>
        </a:p>
        <a:p>
          <a:endParaRPr lang="en-AU" sz="1100"/>
        </a:p>
        <a:p>
          <a:r>
            <a:rPr lang="en-AU" sz="1100"/>
            <a:t>&gt; AIC(lin);</a:t>
          </a:r>
        </a:p>
        <a:p>
          <a:r>
            <a:rPr lang="en-AU" sz="1100"/>
            <a:t>[1] -71.79396</a:t>
          </a:r>
        </a:p>
        <a:p>
          <a:r>
            <a:rPr lang="en-AU" sz="1100"/>
            <a:t>&gt; </a:t>
          </a:r>
        </a:p>
        <a:p>
          <a:r>
            <a:rPr lang="en-AU" sz="1100"/>
            <a:t>&gt; </a:t>
          </a:r>
        </a:p>
        <a:p>
          <a:r>
            <a:rPr lang="en-AU" sz="1100"/>
            <a:t>&gt; ##########################################################</a:t>
          </a:r>
        </a:p>
        <a:p>
          <a:r>
            <a:rPr lang="en-AU" sz="1100"/>
            <a:t>&gt; ##Model LV8</a:t>
          </a:r>
        </a:p>
        <a:p>
          <a:r>
            <a:rPr lang="en-AU" sz="1100"/>
            <a:t>&gt; lin &lt;- lm(d$ze ~ d$sfd);</a:t>
          </a:r>
        </a:p>
        <a:p>
          <a:r>
            <a:rPr lang="en-AU" sz="1100"/>
            <a:t>&gt; lin</a:t>
          </a:r>
        </a:p>
        <a:p>
          <a:endParaRPr lang="en-AU" sz="1100"/>
        </a:p>
        <a:p>
          <a:r>
            <a:rPr lang="en-AU" sz="1100"/>
            <a:t>Call:</a:t>
          </a:r>
        </a:p>
        <a:p>
          <a:r>
            <a:rPr lang="en-AU" sz="1100"/>
            <a:t>lm(formula = d$ze ~ d$sfd)</a:t>
          </a:r>
        </a:p>
        <a:p>
          <a:endParaRPr lang="en-AU" sz="1100"/>
        </a:p>
        <a:p>
          <a:r>
            <a:rPr lang="en-AU" sz="1100"/>
            <a:t>Coefficients:</a:t>
          </a:r>
        </a:p>
        <a:p>
          <a:r>
            <a:rPr lang="en-AU" sz="1100"/>
            <a:t>(Intercept)        d$sfd  </a:t>
          </a:r>
        </a:p>
        <a:p>
          <a:r>
            <a:rPr lang="en-AU" sz="1100"/>
            <a:t>     0.4788       0.6299  </a:t>
          </a:r>
        </a:p>
        <a:p>
          <a:endParaRPr lang="en-AU" sz="1100"/>
        </a:p>
        <a:p>
          <a:r>
            <a:rPr lang="en-AU" sz="1100"/>
            <a:t>&gt; res &lt;- resid(lin)</a:t>
          </a:r>
        </a:p>
        <a:p>
          <a:r>
            <a:rPr lang="en-AU" sz="1100"/>
            <a:t>&gt; dwtest(res[2:] ~ );</a:t>
          </a:r>
        </a:p>
        <a:p>
          <a:r>
            <a:rPr lang="en-AU" sz="1100"/>
            <a:t>Error: unexpected ']' in "dwtest(res[2:]"</a:t>
          </a:r>
        </a:p>
        <a:p>
          <a:r>
            <a:rPr lang="en-AU" sz="1100"/>
            <a:t>&gt; AIC(lin);</a:t>
          </a:r>
        </a:p>
        <a:p>
          <a:r>
            <a:rPr lang="en-AU" sz="1100"/>
            <a:t>[1] -71.05155</a:t>
          </a:r>
        </a:p>
        <a:p>
          <a:r>
            <a:rPr lang="en-AU" sz="1100"/>
            <a:t>&gt; </a:t>
          </a:r>
        </a:p>
        <a:p>
          <a:r>
            <a:rPr lang="en-AU" sz="1100"/>
            <a:t>&gt; </a:t>
          </a:r>
        </a:p>
        <a:p>
          <a:r>
            <a:rPr lang="en-AU" sz="1100"/>
            <a:t>&gt; </a:t>
          </a:r>
        </a:p>
        <a:p>
          <a:r>
            <a:rPr lang="en-AU" sz="1100"/>
            <a:t>&gt; ##########################################################</a:t>
          </a:r>
        </a:p>
        <a:p>
          <a:r>
            <a:rPr lang="en-AU" sz="1100"/>
            <a:t>&gt; ##Model LV9</a:t>
          </a:r>
        </a:p>
        <a:p>
          <a:r>
            <a:rPr lang="en-AU" sz="1100"/>
            <a:t>&gt; lin &lt;- lm(d$ze ~ d$gsp + d$p);</a:t>
          </a:r>
        </a:p>
        <a:p>
          <a:r>
            <a:rPr lang="en-AU" sz="1100"/>
            <a:t>&gt; dwtest(lin);</a:t>
          </a:r>
        </a:p>
        <a:p>
          <a:endParaRPr lang="en-AU" sz="1100"/>
        </a:p>
        <a:p>
          <a:r>
            <a:rPr lang="en-AU" sz="1100"/>
            <a:t>        Durbin-Watson test</a:t>
          </a:r>
        </a:p>
        <a:p>
          <a:endParaRPr lang="en-AU" sz="1100"/>
        </a:p>
        <a:p>
          <a:r>
            <a:rPr lang="en-AU" sz="1100"/>
            <a:t>data:  lin</a:t>
          </a:r>
        </a:p>
        <a:p>
          <a:r>
            <a:rPr lang="en-AU" sz="1100"/>
            <a:t>DW = 0.7994, p-value = 0.0002092</a:t>
          </a:r>
        </a:p>
        <a:p>
          <a:r>
            <a:rPr lang="en-AU" sz="1100"/>
            <a:t>alternative hypothesis: true autocorrelation is greater than 0</a:t>
          </a:r>
        </a:p>
        <a:p>
          <a:endParaRPr lang="en-AU" sz="1100"/>
        </a:p>
        <a:p>
          <a:r>
            <a:rPr lang="en-AU" sz="1100"/>
            <a:t>&gt; AIC(lin);</a:t>
          </a:r>
        </a:p>
        <a:p>
          <a:r>
            <a:rPr lang="en-AU" sz="1100"/>
            <a:t>[1] -56.26054</a:t>
          </a:r>
        </a:p>
        <a:p>
          <a:r>
            <a:rPr lang="en-AU" sz="1100"/>
            <a:t>&gt; </a:t>
          </a:r>
        </a:p>
        <a:p>
          <a:r>
            <a:rPr lang="en-AU" sz="1100"/>
            <a:t>&gt; </a:t>
          </a:r>
        </a:p>
        <a:p>
          <a:r>
            <a:rPr lang="en-AU" sz="1100"/>
            <a:t>&gt; ##########################################################</a:t>
          </a:r>
        </a:p>
        <a:p>
          <a:r>
            <a:rPr lang="en-AU" sz="1100"/>
            <a:t>&gt; ##Model LV10</a:t>
          </a:r>
        </a:p>
        <a:p>
          <a:r>
            <a:rPr lang="en-AU" sz="1100"/>
            <a:t>&gt; lin &lt;- lm(d$ze ~ d$gsp);</a:t>
          </a:r>
        </a:p>
        <a:p>
          <a:r>
            <a:rPr lang="en-AU" sz="1100"/>
            <a:t>&gt; dwtest(lin);</a:t>
          </a:r>
        </a:p>
        <a:p>
          <a:endParaRPr lang="en-AU" sz="1100"/>
        </a:p>
        <a:p>
          <a:r>
            <a:rPr lang="en-AU" sz="1100"/>
            <a:t>        Durbin-Watson test</a:t>
          </a:r>
        </a:p>
        <a:p>
          <a:endParaRPr lang="en-AU" sz="1100"/>
        </a:p>
        <a:p>
          <a:r>
            <a:rPr lang="en-AU" sz="1100"/>
            <a:t>data:  lin</a:t>
          </a:r>
        </a:p>
        <a:p>
          <a:r>
            <a:rPr lang="en-AU" sz="1100"/>
            <a:t>DW = 0.6253, p-value = 0.0001808</a:t>
          </a:r>
        </a:p>
        <a:p>
          <a:r>
            <a:rPr lang="en-AU" sz="1100"/>
            <a:t>alternative hypothesis: true autocorrelation is greater than 0</a:t>
          </a:r>
        </a:p>
        <a:p>
          <a:endParaRPr lang="en-AU" sz="1100"/>
        </a:p>
        <a:p>
          <a:r>
            <a:rPr lang="en-AU" sz="1100"/>
            <a:t>&gt; AIC(lin);</a:t>
          </a:r>
        </a:p>
        <a:p>
          <a:r>
            <a:rPr lang="en-AU" sz="1100"/>
            <a:t>[1] -54.48682</a:t>
          </a:r>
        </a:p>
        <a:p>
          <a:r>
            <a:rPr lang="en-AU" sz="1100"/>
            <a:t>&gt; </a:t>
          </a:r>
        </a:p>
        <a:p>
          <a:r>
            <a:rPr lang="en-AU" sz="1100"/>
            <a:t>&gt; </a:t>
          </a:r>
        </a:p>
        <a:p>
          <a:r>
            <a:rPr lang="en-AU" sz="1100"/>
            <a:t>&gt; </a:t>
          </a:r>
        </a:p>
        <a:p>
          <a:r>
            <a:rPr lang="en-AU" sz="1100"/>
            <a:t>&gt; ##########################################################</a:t>
          </a:r>
        </a:p>
        <a:p>
          <a:r>
            <a:rPr lang="en-AU" sz="1100"/>
            <a:t>&gt; ##Model LV9 with a lag</a:t>
          </a:r>
        </a:p>
        <a:p>
          <a:r>
            <a:rPr lang="en-AU" sz="1100"/>
            <a:t>&gt; n = length(d$ze);</a:t>
          </a:r>
        </a:p>
        <a:p>
          <a:r>
            <a:rPr lang="en-AU" sz="1100"/>
            <a:t>&gt; lin &lt;- lm(d$ze[2:n] ~ d$gsp[2:n] + d$p[2:n] + d$ze[1:13]);</a:t>
          </a:r>
        </a:p>
        <a:p>
          <a:r>
            <a:rPr lang="en-AU" sz="1100"/>
            <a:t>&gt; dwtest(lin)</a:t>
          </a:r>
        </a:p>
        <a:p>
          <a:endParaRPr lang="en-AU" sz="1100"/>
        </a:p>
        <a:p>
          <a:r>
            <a:rPr lang="en-AU" sz="1100"/>
            <a:t>        Durbin-Watson test</a:t>
          </a:r>
        </a:p>
        <a:p>
          <a:endParaRPr lang="en-AU" sz="1100"/>
        </a:p>
        <a:p>
          <a:r>
            <a:rPr lang="en-AU" sz="1100"/>
            <a:t>data:  lin</a:t>
          </a:r>
        </a:p>
        <a:p>
          <a:r>
            <a:rPr lang="en-AU" sz="1100"/>
            <a:t>DW = 1.6532, p-value = 0.03452</a:t>
          </a:r>
        </a:p>
        <a:p>
          <a:r>
            <a:rPr lang="en-AU" sz="1100"/>
            <a:t>alternative hypothesis: true autocorrelation is greater than 0</a:t>
          </a:r>
        </a:p>
        <a:p>
          <a:endParaRPr lang="en-AU" sz="1100"/>
        </a:p>
        <a:p>
          <a:r>
            <a:rPr lang="en-AU" sz="1100"/>
            <a:t>&gt; AIC(lin);</a:t>
          </a:r>
        </a:p>
        <a:p>
          <a:r>
            <a:rPr lang="en-AU" sz="1100"/>
            <a:t>[1] -63.70415</a:t>
          </a:r>
        </a:p>
        <a:p>
          <a:r>
            <a:rPr lang="en-AU" sz="1100"/>
            <a:t>&gt; </a:t>
          </a:r>
        </a:p>
        <a:p>
          <a:r>
            <a:rPr lang="en-AU" sz="1100"/>
            <a:t>&gt; </a:t>
          </a:r>
        </a:p>
        <a:p>
          <a:r>
            <a:rPr lang="en-AU" sz="1100"/>
            <a:t>&gt; ##########################################################</a:t>
          </a:r>
        </a:p>
        <a:p>
          <a:r>
            <a:rPr lang="en-AU" sz="1100"/>
            <a:t>&gt; ##Model LV9 with a lag and no GSP</a:t>
          </a:r>
        </a:p>
        <a:p>
          <a:r>
            <a:rPr lang="en-AU" sz="1100"/>
            <a:t>&gt; n = length(d$ze);</a:t>
          </a:r>
        </a:p>
        <a:p>
          <a:r>
            <a:rPr lang="en-AU" sz="1100"/>
            <a:t>&gt; lin &lt;- lm(d$ze[2:n] ~ d$p[2:n] + d$ze[1:13]);</a:t>
          </a:r>
        </a:p>
        <a:p>
          <a:r>
            <a:rPr lang="en-AU" sz="1100"/>
            <a:t>&gt; dwtest(lin)</a:t>
          </a:r>
        </a:p>
        <a:p>
          <a:endParaRPr lang="en-AU" sz="1100"/>
        </a:p>
        <a:p>
          <a:r>
            <a:rPr lang="en-AU" sz="1100"/>
            <a:t>        Durbin-Watson test</a:t>
          </a:r>
        </a:p>
        <a:p>
          <a:endParaRPr lang="en-AU" sz="1100"/>
        </a:p>
        <a:p>
          <a:r>
            <a:rPr lang="en-AU" sz="1100"/>
            <a:t>data:  lin</a:t>
          </a:r>
        </a:p>
        <a:p>
          <a:r>
            <a:rPr lang="en-AU" sz="1100"/>
            <a:t>DW = 1.66, p-value = 0.0867</a:t>
          </a:r>
        </a:p>
        <a:p>
          <a:r>
            <a:rPr lang="en-AU" sz="1100"/>
            <a:t>alternative hypothesis: true autocorrelation is greater than 0</a:t>
          </a:r>
        </a:p>
        <a:p>
          <a:endParaRPr lang="en-AU" sz="1100"/>
        </a:p>
        <a:p>
          <a:r>
            <a:rPr lang="en-AU" sz="1100"/>
            <a:t>&gt; AIC(lin);</a:t>
          </a:r>
        </a:p>
        <a:p>
          <a:r>
            <a:rPr lang="en-AU" sz="1100"/>
            <a:t>[1] -65.70086</a:t>
          </a:r>
        </a:p>
        <a:p>
          <a:r>
            <a:rPr lang="en-AU" sz="1100"/>
            <a:t>&gt; </a:t>
          </a:r>
        </a:p>
        <a:p>
          <a:r>
            <a:rPr lang="en-AU" sz="1100"/>
            <a:t>&gt; ##########################################################</a:t>
          </a:r>
        </a:p>
        <a:p>
          <a:r>
            <a:rPr lang="en-AU" sz="1100"/>
            <a:t>&gt; ##Model LV9 with two lags</a:t>
          </a:r>
        </a:p>
        <a:p>
          <a:r>
            <a:rPr lang="en-AU" sz="1100"/>
            <a:t>&gt; n = length(d$ze);</a:t>
          </a:r>
        </a:p>
        <a:p>
          <a:r>
            <a:rPr lang="en-AU" sz="1100"/>
            <a:t>&gt; lin &lt;- lm(d$ze[3:n] ~ d$gsp[3:n] + d$p[3:n] + d$ze[2:13] + d$ze[1:12]);</a:t>
          </a:r>
        </a:p>
        <a:p>
          <a:r>
            <a:rPr lang="en-AU" sz="1100"/>
            <a:t>&gt; dwtest(lin)</a:t>
          </a:r>
        </a:p>
        <a:p>
          <a:endParaRPr lang="en-AU" sz="1100"/>
        </a:p>
        <a:p>
          <a:r>
            <a:rPr lang="en-AU" sz="1100"/>
            <a:t>        Durbin-Watson test</a:t>
          </a:r>
        </a:p>
        <a:p>
          <a:endParaRPr lang="en-AU" sz="1100"/>
        </a:p>
        <a:p>
          <a:r>
            <a:rPr lang="en-AU" sz="1100"/>
            <a:t>data:  lin</a:t>
          </a:r>
        </a:p>
        <a:p>
          <a:r>
            <a:rPr lang="en-AU" sz="1100"/>
            <a:t>DW = 2.2342, p-value = 0.1391</a:t>
          </a:r>
        </a:p>
        <a:p>
          <a:r>
            <a:rPr lang="en-AU" sz="1100"/>
            <a:t>alternative hypothesis: true autocorrelation is greater than 0</a:t>
          </a:r>
        </a:p>
        <a:p>
          <a:endParaRPr lang="en-AU" sz="1100"/>
        </a:p>
        <a:p>
          <a:r>
            <a:rPr lang="en-AU" sz="1100"/>
            <a:t>&gt; AIC(lin);</a:t>
          </a:r>
        </a:p>
        <a:p>
          <a:r>
            <a:rPr lang="en-AU" sz="1100"/>
            <a:t>[1] -60.98565</a:t>
          </a:r>
        </a:p>
        <a:p>
          <a:r>
            <a:rPr lang="en-AU" sz="1100"/>
            <a:t>&gt; </a:t>
          </a:r>
        </a:p>
        <a:p>
          <a:r>
            <a:rPr lang="en-AU" sz="1100"/>
            <a:t>&gt; ##########################################################</a:t>
          </a:r>
        </a:p>
        <a:p>
          <a:r>
            <a:rPr lang="en-AU" sz="1100"/>
            <a:t>&gt; ##Model LV10 with a lag</a:t>
          </a:r>
        </a:p>
        <a:p>
          <a:r>
            <a:rPr lang="en-AU" sz="1100"/>
            <a:t>&gt; lin &lt;- lm(d$ze[2:14] ~ d$gsp[2:14] + d$p[2:14] + d$ze[1:13]);</a:t>
          </a:r>
        </a:p>
        <a:p>
          <a:r>
            <a:rPr lang="en-AU" sz="1100"/>
            <a:t>&gt; dwtest(lin)</a:t>
          </a:r>
        </a:p>
        <a:p>
          <a:endParaRPr lang="en-AU" sz="1100"/>
        </a:p>
        <a:p>
          <a:r>
            <a:rPr lang="en-AU" sz="1100"/>
            <a:t>        Durbin-Watson test</a:t>
          </a:r>
        </a:p>
        <a:p>
          <a:endParaRPr lang="en-AU" sz="1100"/>
        </a:p>
        <a:p>
          <a:r>
            <a:rPr lang="en-AU" sz="1100"/>
            <a:t>data:  lin</a:t>
          </a:r>
        </a:p>
        <a:p>
          <a:r>
            <a:rPr lang="en-AU" sz="1100"/>
            <a:t>DW = 1.6532, p-value = 0.03452</a:t>
          </a:r>
        </a:p>
        <a:p>
          <a:r>
            <a:rPr lang="en-AU" sz="1100"/>
            <a:t>alternative hypothesis: true autocorrelation is greater than 0</a:t>
          </a:r>
        </a:p>
        <a:p>
          <a:endParaRPr lang="en-AU" sz="1100"/>
        </a:p>
        <a:p>
          <a:r>
            <a:rPr lang="en-AU" sz="1100"/>
            <a:t>&gt; AIC(lin);</a:t>
          </a:r>
        </a:p>
        <a:p>
          <a:r>
            <a:rPr lang="en-AU" sz="1100"/>
            <a:t>[1] -63.70415</a:t>
          </a:r>
        </a:p>
        <a:p>
          <a:r>
            <a:rPr lang="en-AU" sz="1100"/>
            <a:t>&gt; </a:t>
          </a:r>
        </a:p>
        <a:p>
          <a:r>
            <a:rPr lang="en-AU" sz="1100"/>
            <a:t>&gt; ##########################################################</a:t>
          </a:r>
        </a:p>
        <a:p>
          <a:r>
            <a:rPr lang="en-AU" sz="1100"/>
            <a:t>&gt; ##Model LV10 with two laga</a:t>
          </a:r>
        </a:p>
        <a:p>
          <a:r>
            <a:rPr lang="en-AU" sz="1100"/>
            <a:t>&gt; lin &lt;- lm(d$ze[3:14] ~ d$gsp[3:14] + d$p[3:14] + d$ze[1:12] + d$ze[2:13]);</a:t>
          </a:r>
        </a:p>
        <a:p>
          <a:r>
            <a:rPr lang="en-AU" sz="1100"/>
            <a:t>&gt; dwtest(lin)</a:t>
          </a:r>
        </a:p>
        <a:p>
          <a:endParaRPr lang="en-AU" sz="1100"/>
        </a:p>
        <a:p>
          <a:r>
            <a:rPr lang="en-AU" sz="1100"/>
            <a:t>        Durbin-Watson test</a:t>
          </a:r>
        </a:p>
        <a:p>
          <a:endParaRPr lang="en-AU" sz="1100"/>
        </a:p>
        <a:p>
          <a:r>
            <a:rPr lang="en-AU" sz="1100"/>
            <a:t>data:  lin</a:t>
          </a:r>
        </a:p>
        <a:p>
          <a:r>
            <a:rPr lang="en-AU" sz="1100"/>
            <a:t>DW = 2.2342, p-value = 0.1391</a:t>
          </a:r>
        </a:p>
        <a:p>
          <a:r>
            <a:rPr lang="en-AU" sz="1100"/>
            <a:t>alternative hypothesis: true autocorrelation is greater than 0</a:t>
          </a:r>
        </a:p>
        <a:p>
          <a:endParaRPr lang="en-AU" sz="1100"/>
        </a:p>
        <a:p>
          <a:r>
            <a:rPr lang="en-AU" sz="1100"/>
            <a:t>&gt; AIC(lin);</a:t>
          </a:r>
        </a:p>
        <a:p>
          <a:r>
            <a:rPr lang="en-AU" sz="1100"/>
            <a:t>[1] -60.98565</a:t>
          </a:r>
        </a:p>
        <a:p>
          <a:r>
            <a:rPr lang="en-AU" sz="1100"/>
            <a:t>&gt; </a:t>
          </a:r>
        </a:p>
        <a:p>
          <a:r>
            <a:rPr lang="en-AU" sz="1100"/>
            <a:t>&gt; ##########################################################</a:t>
          </a:r>
        </a:p>
        <a:p>
          <a:r>
            <a:rPr lang="en-AU" sz="1100"/>
            <a:t>&gt; ##########################################################</a:t>
          </a:r>
        </a:p>
        <a:p>
          <a:r>
            <a:rPr lang="en-AU" sz="1100"/>
            <a:t>&gt; ## Commercial HV</a:t>
          </a:r>
        </a:p>
        <a:p>
          <a:r>
            <a:rPr lang="en-AU" sz="1100"/>
            <a:t>&gt; </a:t>
          </a:r>
        </a:p>
        <a:p>
          <a:r>
            <a:rPr lang="en-AU" sz="1100"/>
            <a:t>&gt; d &lt;- read.csv("C://Users//j_kielbasa//Desktop//BookHV.csv", header = TRUE);</a:t>
          </a:r>
        </a:p>
        <a:p>
          <a:r>
            <a:rPr lang="en-AU" sz="1100"/>
            <a:t>&gt; </a:t>
          </a:r>
        </a:p>
        <a:p>
          <a:r>
            <a:rPr lang="en-AU" sz="1100"/>
            <a:t>&gt; ##########################################################</a:t>
          </a:r>
        </a:p>
        <a:p>
          <a:r>
            <a:rPr lang="en-AU" sz="1100"/>
            <a:t>&gt; ##Model HV6</a:t>
          </a:r>
        </a:p>
        <a:p>
          <a:r>
            <a:rPr lang="en-AU" sz="1100"/>
            <a:t>&gt; </a:t>
          </a:r>
        </a:p>
        <a:p>
          <a:r>
            <a:rPr lang="en-AU" sz="1100"/>
            <a:t>&gt; lin &lt;- lm(d$ze ~ d$sfd);</a:t>
          </a:r>
        </a:p>
        <a:p>
          <a:r>
            <a:rPr lang="en-AU" sz="1100"/>
            <a:t>&gt; dwtest(lin);</a:t>
          </a:r>
        </a:p>
        <a:p>
          <a:endParaRPr lang="en-AU" sz="1100"/>
        </a:p>
        <a:p>
          <a:r>
            <a:rPr lang="en-AU" sz="1100"/>
            <a:t>        Durbin-Watson test</a:t>
          </a:r>
        </a:p>
        <a:p>
          <a:endParaRPr lang="en-AU" sz="1100"/>
        </a:p>
        <a:p>
          <a:r>
            <a:rPr lang="en-AU" sz="1100"/>
            <a:t>data:  lin</a:t>
          </a:r>
        </a:p>
        <a:p>
          <a:r>
            <a:rPr lang="en-AU" sz="1100"/>
            <a:t>DW = 1.2554, p-value = 0.03211</a:t>
          </a:r>
        </a:p>
        <a:p>
          <a:r>
            <a:rPr lang="en-AU" sz="1100"/>
            <a:t>alternative hypothesis: true autocorrelation is greater than 0</a:t>
          </a:r>
        </a:p>
        <a:p>
          <a:endParaRPr lang="en-AU" sz="1100"/>
        </a:p>
        <a:p>
          <a:r>
            <a:rPr lang="en-AU" sz="1100"/>
            <a:t>&gt; AIC(lin);</a:t>
          </a:r>
        </a:p>
        <a:p>
          <a:r>
            <a:rPr lang="en-AU" sz="1100"/>
            <a:t>[1] -64.58412</a:t>
          </a:r>
        </a:p>
        <a:p>
          <a:r>
            <a:rPr lang="en-AU" sz="1100"/>
            <a:t>&gt; </a:t>
          </a:r>
        </a:p>
        <a:p>
          <a:r>
            <a:rPr lang="en-AU" sz="1100"/>
            <a:t>&gt; ##########################################################</a:t>
          </a:r>
        </a:p>
        <a:p>
          <a:r>
            <a:rPr lang="en-AU" sz="1100"/>
            <a:t>&gt; ##Model HV7</a:t>
          </a:r>
        </a:p>
        <a:p>
          <a:r>
            <a:rPr lang="en-AU" sz="1100"/>
            <a:t>&gt; </a:t>
          </a:r>
        </a:p>
        <a:p>
          <a:r>
            <a:rPr lang="en-AU" sz="1100"/>
            <a:t>&gt; lin &lt;- lm(d$ze ~ d$gsp + d$ir);</a:t>
          </a:r>
        </a:p>
        <a:p>
          <a:r>
            <a:rPr lang="en-AU" sz="1100"/>
            <a:t>&gt; dwtest(lin);</a:t>
          </a:r>
        </a:p>
        <a:p>
          <a:endParaRPr lang="en-AU" sz="1100"/>
        </a:p>
        <a:p>
          <a:r>
            <a:rPr lang="en-AU" sz="1100"/>
            <a:t>        Durbin-Watson test</a:t>
          </a:r>
        </a:p>
        <a:p>
          <a:endParaRPr lang="en-AU" sz="1100"/>
        </a:p>
        <a:p>
          <a:r>
            <a:rPr lang="en-AU" sz="1100"/>
            <a:t>data:  lin</a:t>
          </a:r>
        </a:p>
        <a:p>
          <a:r>
            <a:rPr lang="en-AU" sz="1100"/>
            <a:t>DW = 1.3881, p-value = 0.03652</a:t>
          </a:r>
        </a:p>
        <a:p>
          <a:r>
            <a:rPr lang="en-AU" sz="1100"/>
            <a:t>alternative hypothesis: true autocorrelation is greater than 0</a:t>
          </a:r>
        </a:p>
        <a:p>
          <a:endParaRPr lang="en-AU" sz="1100"/>
        </a:p>
        <a:p>
          <a:r>
            <a:rPr lang="en-AU" sz="1100"/>
            <a:t>&gt; AIC(lin);</a:t>
          </a:r>
        </a:p>
        <a:p>
          <a:r>
            <a:rPr lang="en-AU" sz="1100"/>
            <a:t>[1] -55.98204</a:t>
          </a:r>
        </a:p>
        <a:p>
          <a:r>
            <a:rPr lang="en-AU" sz="1100"/>
            <a:t>&gt; </a:t>
          </a:r>
        </a:p>
        <a:p>
          <a:r>
            <a:rPr lang="en-AU" sz="1100"/>
            <a:t>&gt; ##########################################################</a:t>
          </a:r>
        </a:p>
        <a:p>
          <a:r>
            <a:rPr lang="en-AU" sz="1100"/>
            <a:t>&gt; ##Model HV8</a:t>
          </a:r>
        </a:p>
        <a:p>
          <a:r>
            <a:rPr lang="en-AU" sz="1100"/>
            <a:t>&gt; </a:t>
          </a:r>
        </a:p>
        <a:p>
          <a:r>
            <a:rPr lang="en-AU" sz="1100"/>
            <a:t>&gt; lin &lt;- lm(d$ze ~ d$gsp);</a:t>
          </a:r>
        </a:p>
        <a:p>
          <a:r>
            <a:rPr lang="en-AU" sz="1100"/>
            <a:t>&gt; dwtest(lin);</a:t>
          </a:r>
        </a:p>
        <a:p>
          <a:endParaRPr lang="en-AU" sz="1100"/>
        </a:p>
        <a:p>
          <a:r>
            <a:rPr lang="en-AU" sz="1100"/>
            <a:t>        Durbin-Watson test</a:t>
          </a:r>
        </a:p>
        <a:p>
          <a:endParaRPr lang="en-AU" sz="1100"/>
        </a:p>
        <a:p>
          <a:r>
            <a:rPr lang="en-AU" sz="1100"/>
            <a:t>data:  lin</a:t>
          </a:r>
        </a:p>
        <a:p>
          <a:r>
            <a:rPr lang="en-AU" sz="1100"/>
            <a:t>DW = 0.7976, p-value = 0.001311</a:t>
          </a:r>
        </a:p>
        <a:p>
          <a:r>
            <a:rPr lang="en-AU" sz="1100"/>
            <a:t>alternative hypothesis: true autocorrelation is greater than 0</a:t>
          </a:r>
        </a:p>
        <a:p>
          <a:endParaRPr lang="en-AU" sz="1100"/>
        </a:p>
        <a:p>
          <a:r>
            <a:rPr lang="en-AU" sz="1100"/>
            <a:t>&gt; AIC(lin);</a:t>
          </a:r>
        </a:p>
        <a:p>
          <a:r>
            <a:rPr lang="en-AU" sz="1100"/>
            <a:t>[1] -55.52718</a:t>
          </a:r>
        </a:p>
        <a:p>
          <a:r>
            <a:rPr lang="en-AU" sz="1100"/>
            <a:t>&gt; </a:t>
          </a:r>
        </a:p>
        <a:p>
          <a:r>
            <a:rPr lang="en-AU" sz="1100"/>
            <a:t>&gt; ##########################################################</a:t>
          </a:r>
        </a:p>
        <a:p>
          <a:r>
            <a:rPr lang="en-AU" sz="1100"/>
            <a:t>&gt; ##Model HV9</a:t>
          </a:r>
        </a:p>
        <a:p>
          <a:r>
            <a:rPr lang="en-AU" sz="1100"/>
            <a:t>&gt; </a:t>
          </a:r>
        </a:p>
        <a:p>
          <a:r>
            <a:rPr lang="en-AU" sz="1100"/>
            <a:t>&gt; lin &lt;- lm(d$ze ~ d$gsp + d$p);</a:t>
          </a:r>
        </a:p>
        <a:p>
          <a:r>
            <a:rPr lang="en-AU" sz="1100"/>
            <a:t>&gt; dwtest(lin);</a:t>
          </a:r>
        </a:p>
        <a:p>
          <a:endParaRPr lang="en-AU" sz="1100"/>
        </a:p>
        <a:p>
          <a:r>
            <a:rPr lang="en-AU" sz="1100"/>
            <a:t>        Durbin-Watson test</a:t>
          </a:r>
        </a:p>
        <a:p>
          <a:endParaRPr lang="en-AU" sz="1100"/>
        </a:p>
        <a:p>
          <a:r>
            <a:rPr lang="en-AU" sz="1100"/>
            <a:t>data:  lin</a:t>
          </a:r>
        </a:p>
        <a:p>
          <a:r>
            <a:rPr lang="en-AU" sz="1100"/>
            <a:t>DW = 1.0642, p-value = 0.003399</a:t>
          </a:r>
        </a:p>
        <a:p>
          <a:r>
            <a:rPr lang="en-AU" sz="1100"/>
            <a:t>alternative hypothesis: true autocorrelation is greater than 0</a:t>
          </a:r>
        </a:p>
        <a:p>
          <a:endParaRPr lang="en-AU" sz="1100"/>
        </a:p>
        <a:p>
          <a:r>
            <a:rPr lang="en-AU" sz="1100"/>
            <a:t>&gt; AIC(lin);</a:t>
          </a:r>
        </a:p>
        <a:p>
          <a:r>
            <a:rPr lang="en-AU" sz="1100"/>
            <a:t>[1] -54.94942</a:t>
          </a:r>
        </a:p>
        <a:p>
          <a:r>
            <a:rPr lang="en-AU" sz="1100"/>
            <a:t>&gt; </a:t>
          </a:r>
        </a:p>
        <a:p>
          <a:r>
            <a:rPr lang="en-AU" sz="1100"/>
            <a:t>&gt; ##########################################################</a:t>
          </a:r>
        </a:p>
        <a:p>
          <a:r>
            <a:rPr lang="en-AU" sz="1100"/>
            <a:t>&gt; ##Model HV8 plus lag</a:t>
          </a:r>
        </a:p>
        <a:p>
          <a:r>
            <a:rPr lang="en-AU" sz="1100"/>
            <a:t>&gt; </a:t>
          </a:r>
        </a:p>
        <a:p>
          <a:r>
            <a:rPr lang="en-AU" sz="1100"/>
            <a:t>&gt; lin &lt;- lm(d$ze[2:14] ~ d$gsp[2:14] + d$ze[1:13]);</a:t>
          </a:r>
        </a:p>
        <a:p>
          <a:r>
            <a:rPr lang="en-AU" sz="1100"/>
            <a:t>&gt; dwtest(lin);</a:t>
          </a:r>
        </a:p>
        <a:p>
          <a:endParaRPr lang="en-AU" sz="1100"/>
        </a:p>
        <a:p>
          <a:r>
            <a:rPr lang="en-AU" sz="1100"/>
            <a:t>        Durbin-Watson test</a:t>
          </a:r>
        </a:p>
        <a:p>
          <a:endParaRPr lang="en-AU" sz="1100"/>
        </a:p>
        <a:p>
          <a:r>
            <a:rPr lang="en-AU" sz="1100"/>
            <a:t>data:  lin</a:t>
          </a:r>
        </a:p>
        <a:p>
          <a:r>
            <a:rPr lang="en-AU" sz="1100"/>
            <a:t>DW = 1.7542, p-value = 0.1613</a:t>
          </a:r>
        </a:p>
        <a:p>
          <a:r>
            <a:rPr lang="en-AU" sz="1100"/>
            <a:t>alternative hypothesis: true autocorrelation is greater than 0</a:t>
          </a:r>
        </a:p>
        <a:p>
          <a:endParaRPr lang="en-AU" sz="1100"/>
        </a:p>
        <a:p>
          <a:r>
            <a:rPr lang="en-AU" sz="1100"/>
            <a:t>&gt; AIC(lin);</a:t>
          </a:r>
        </a:p>
        <a:p>
          <a:r>
            <a:rPr lang="en-AU" sz="1100"/>
            <a:t>[1] -53.38356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tabSelected="1" topLeftCell="A19" workbookViewId="0">
      <selection activeCell="E30" sqref="E30"/>
    </sheetView>
  </sheetViews>
  <sheetFormatPr defaultColWidth="14.42578125" defaultRowHeight="15" x14ac:dyDescent="0.25"/>
  <cols>
    <col min="1" max="1" width="16" customWidth="1"/>
  </cols>
  <sheetData>
    <row r="1" spans="1:12" s="2" customFormat="1" x14ac:dyDescent="0.25">
      <c r="A1" s="1" t="s">
        <v>17</v>
      </c>
    </row>
    <row r="2" spans="1:12" s="5" customFormat="1" x14ac:dyDescent="0.25">
      <c r="A2" s="3" t="s">
        <v>11</v>
      </c>
      <c r="B2" s="3" t="s">
        <v>0</v>
      </c>
      <c r="C2" s="3" t="s">
        <v>1</v>
      </c>
      <c r="D2" s="3" t="s">
        <v>2</v>
      </c>
      <c r="E2" s="3" t="s">
        <v>3</v>
      </c>
      <c r="F2" s="4" t="s">
        <v>4</v>
      </c>
      <c r="G2" s="3" t="s">
        <v>5</v>
      </c>
      <c r="H2" s="3" t="s">
        <v>6</v>
      </c>
      <c r="I2" s="3" t="s">
        <v>9</v>
      </c>
      <c r="J2" s="3" t="s">
        <v>10</v>
      </c>
      <c r="K2" s="3" t="s">
        <v>7</v>
      </c>
      <c r="L2" s="3" t="s">
        <v>8</v>
      </c>
    </row>
    <row r="3" spans="1:12" s="6" customFormat="1" x14ac:dyDescent="0.25">
      <c r="A3" s="3">
        <v>2000</v>
      </c>
      <c r="B3" s="26">
        <v>-1.5537981566495773E-2</v>
      </c>
      <c r="C3" s="26">
        <v>-6.6452023003549243E-4</v>
      </c>
      <c r="D3" s="26">
        <v>-6.690609533766434E-3</v>
      </c>
      <c r="E3" s="26">
        <v>-2.1657331805950975E-2</v>
      </c>
      <c r="F3" s="26">
        <v>-5.9002537500880692E-3</v>
      </c>
      <c r="G3" s="26">
        <v>-1.1343198044642122E-2</v>
      </c>
      <c r="H3" s="26">
        <v>-2.4629478967971963E-2</v>
      </c>
      <c r="I3" s="26">
        <v>-2.3606877548877137E-2</v>
      </c>
      <c r="J3" s="26">
        <v>-2.0644282603782926E-2</v>
      </c>
      <c r="K3" s="26">
        <v>-1.040135654340979E-2</v>
      </c>
      <c r="L3" s="26">
        <v>-2.6147069966137693E-2</v>
      </c>
    </row>
    <row r="4" spans="1:12" s="6" customFormat="1" x14ac:dyDescent="0.25">
      <c r="A4" s="3">
        <v>2001</v>
      </c>
      <c r="B4" s="26">
        <v>2.2776711654120874E-2</v>
      </c>
      <c r="C4" s="26">
        <v>3.9121101485017462E-2</v>
      </c>
      <c r="D4" s="26">
        <v>3.4733275561126931E-2</v>
      </c>
      <c r="E4" s="26">
        <v>2.7834551323225654E-2</v>
      </c>
      <c r="F4" s="26">
        <v>2.4063451493892885E-2</v>
      </c>
      <c r="G4" s="26">
        <v>3.5286429499391758E-2</v>
      </c>
      <c r="H4" s="26">
        <v>2.7594211827675963E-2</v>
      </c>
      <c r="I4" s="26">
        <v>1.7673630069500845E-2</v>
      </c>
      <c r="J4" s="26">
        <v>2.0508891873104673E-2</v>
      </c>
      <c r="K4" s="26">
        <v>2.0087315919598225E-2</v>
      </c>
      <c r="L4" s="26">
        <v>2.0546195195914052E-2</v>
      </c>
    </row>
    <row r="5" spans="1:12" s="6" customFormat="1" x14ac:dyDescent="0.25">
      <c r="A5" s="3">
        <v>2002</v>
      </c>
      <c r="B5" s="26">
        <v>-1.3689318367656966E-2</v>
      </c>
      <c r="C5" s="26">
        <v>-1.293420059328021E-2</v>
      </c>
      <c r="D5" s="26">
        <v>-2.9062479189388313E-2</v>
      </c>
      <c r="E5" s="26">
        <v>-6.3839277432808927E-3</v>
      </c>
      <c r="F5" s="26">
        <v>-1.6319074283140722E-2</v>
      </c>
      <c r="G5" s="26">
        <v>-2.1489421770723993E-2</v>
      </c>
      <c r="H5" s="26">
        <v>-1.0951660162390908E-2</v>
      </c>
      <c r="I5" s="26">
        <v>-1.6848449665236132E-2</v>
      </c>
      <c r="J5" s="26">
        <v>-6.9350061094333171E-3</v>
      </c>
      <c r="K5" s="26">
        <v>-1.9354487515274243E-2</v>
      </c>
      <c r="L5" s="26">
        <v>-1.2445348071519646E-2</v>
      </c>
    </row>
    <row r="6" spans="1:12" s="6" customFormat="1" x14ac:dyDescent="0.25">
      <c r="A6" s="3">
        <v>2003</v>
      </c>
      <c r="B6" s="26">
        <v>3.4776175907779816E-2</v>
      </c>
      <c r="C6" s="26">
        <v>2.5634080154263827E-2</v>
      </c>
      <c r="D6" s="26">
        <v>9.7394256938727608E-3</v>
      </c>
      <c r="E6" s="26">
        <v>4.3213773128028876E-2</v>
      </c>
      <c r="F6" s="26">
        <v>2.8780780605460521E-2</v>
      </c>
      <c r="G6" s="26">
        <v>2.3498847147985558E-2</v>
      </c>
      <c r="H6" s="26">
        <v>4.1437790555828968E-2</v>
      </c>
      <c r="I6" s="26">
        <v>3.471792321484557E-2</v>
      </c>
      <c r="J6" s="26">
        <v>3.8406618648554769E-2</v>
      </c>
      <c r="K6" s="26">
        <v>2.6332461772462068E-2</v>
      </c>
      <c r="L6" s="26">
        <v>3.7677616594876895E-2</v>
      </c>
    </row>
    <row r="7" spans="1:12" s="6" customFormat="1" x14ac:dyDescent="0.25">
      <c r="A7" s="3">
        <v>2004</v>
      </c>
      <c r="B7" s="26">
        <v>-1.6279737607415967E-2</v>
      </c>
      <c r="C7" s="26">
        <v>-1.5636324010639413E-3</v>
      </c>
      <c r="D7" s="26">
        <v>-8.1808693617517747E-3</v>
      </c>
      <c r="E7" s="26">
        <v>1.761785331682475E-3</v>
      </c>
      <c r="F7" s="26">
        <v>-1.5027825411554119E-2</v>
      </c>
      <c r="G7" s="26">
        <v>5.134888828166595E-3</v>
      </c>
      <c r="H7" s="26">
        <v>9.4746814938755364E-3</v>
      </c>
      <c r="I7" s="26">
        <v>-1.581492863201106E-2</v>
      </c>
      <c r="J7" s="26">
        <v>4.3866047219509596E-4</v>
      </c>
      <c r="K7" s="26">
        <v>-1.5803656261104138E-2</v>
      </c>
      <c r="L7" s="26">
        <v>8.2785089195080985E-3</v>
      </c>
    </row>
    <row r="8" spans="1:12" s="6" customFormat="1" x14ac:dyDescent="0.25">
      <c r="A8" s="3">
        <v>2005</v>
      </c>
      <c r="B8" s="26">
        <v>-6.3400108002475974E-4</v>
      </c>
      <c r="C8" s="26">
        <v>-2.2800900996173823E-3</v>
      </c>
      <c r="D8" s="26">
        <v>-7.0577142740155807E-3</v>
      </c>
      <c r="E8" s="26">
        <v>2.1565898833468822E-3</v>
      </c>
      <c r="F8" s="26">
        <v>-2.9619529141200474E-4</v>
      </c>
      <c r="G8" s="26">
        <v>9.9272728008514832E-4</v>
      </c>
      <c r="H8" s="26">
        <v>5.1557778126536391E-3</v>
      </c>
      <c r="I8" s="26">
        <v>3.9416790523549849E-3</v>
      </c>
      <c r="J8" s="26">
        <v>8.7822433853581572E-3</v>
      </c>
      <c r="K8" s="26">
        <v>-5.500332589569723E-5</v>
      </c>
      <c r="L8" s="26">
        <v>1.1361379211612288E-2</v>
      </c>
    </row>
    <row r="9" spans="1:12" s="6" customFormat="1" x14ac:dyDescent="0.25">
      <c r="A9" s="3">
        <v>2006</v>
      </c>
      <c r="B9" s="26">
        <v>-5.5421604407985825E-3</v>
      </c>
      <c r="C9" s="26">
        <v>-1.6257676357895434E-2</v>
      </c>
      <c r="D9" s="26">
        <v>-2.0821470748435544E-2</v>
      </c>
      <c r="E9" s="26">
        <v>-8.5574349579911058E-3</v>
      </c>
      <c r="F9" s="26">
        <v>-1.2598194468875334E-2</v>
      </c>
      <c r="G9" s="26">
        <v>-1.91900457284504E-2</v>
      </c>
      <c r="H9" s="26">
        <v>-1.3041804211919583E-2</v>
      </c>
      <c r="I9" s="26">
        <v>1.9840018555647987E-3</v>
      </c>
      <c r="J9" s="26">
        <v>1.5644410755637495E-3</v>
      </c>
      <c r="K9" s="26">
        <v>-1.1709349146073578E-2</v>
      </c>
      <c r="L9" s="26">
        <v>-3.2630608203074729E-3</v>
      </c>
    </row>
    <row r="10" spans="1:12" s="6" customFormat="1" x14ac:dyDescent="0.25">
      <c r="A10" s="3">
        <v>2007</v>
      </c>
      <c r="B10" s="26">
        <v>9.8348320894370289E-3</v>
      </c>
      <c r="C10" s="26">
        <v>-1.32599089870169E-2</v>
      </c>
      <c r="D10" s="26">
        <v>-1.126805011721288E-2</v>
      </c>
      <c r="E10" s="26">
        <v>-1.0467857916893308E-2</v>
      </c>
      <c r="F10" s="26">
        <v>8.3058500115775757E-3</v>
      </c>
      <c r="G10" s="26">
        <v>-1.3724616479020568E-2</v>
      </c>
      <c r="H10" s="26">
        <v>-1.3918733659320282E-2</v>
      </c>
      <c r="I10" s="26">
        <v>1.731561408466753E-2</v>
      </c>
      <c r="J10" s="26">
        <v>-1.8445489700145146E-3</v>
      </c>
      <c r="K10" s="26">
        <v>8.8320947346431922E-3</v>
      </c>
      <c r="L10" s="26">
        <v>-4.9276976654990534E-3</v>
      </c>
    </row>
    <row r="11" spans="1:12" s="6" customFormat="1" x14ac:dyDescent="0.25">
      <c r="A11" s="3">
        <v>2008</v>
      </c>
      <c r="B11" s="26">
        <v>-1.1085820281532932E-2</v>
      </c>
      <c r="C11" s="26">
        <v>-3.9297209616098172E-3</v>
      </c>
      <c r="D11" s="26">
        <v>1.4397734103768656E-2</v>
      </c>
      <c r="E11" s="26">
        <v>-2.9942754231743862E-2</v>
      </c>
      <c r="F11" s="26">
        <v>-1.9610940281289402E-4</v>
      </c>
      <c r="G11" s="26">
        <v>2.0037054692423339E-3</v>
      </c>
      <c r="H11" s="26">
        <v>-2.4721860162394194E-2</v>
      </c>
      <c r="I11" s="26">
        <v>-8.9637126224015873E-3</v>
      </c>
      <c r="J11" s="26">
        <v>-2.4364233240826039E-2</v>
      </c>
      <c r="K11" s="26">
        <v>3.8329276880766372E-4</v>
      </c>
      <c r="L11" s="26">
        <v>-1.9578251741309671E-2</v>
      </c>
    </row>
    <row r="12" spans="1:12" s="6" customFormat="1" x14ac:dyDescent="0.25">
      <c r="A12" s="3">
        <v>2009</v>
      </c>
      <c r="B12" s="26">
        <v>-5.7050197110442014E-3</v>
      </c>
      <c r="C12" s="26">
        <v>-1.6166780307207418E-2</v>
      </c>
      <c r="D12" s="26">
        <v>-9.7752306776737186E-3</v>
      </c>
      <c r="E12" s="26">
        <v>-1.508188174299363E-2</v>
      </c>
      <c r="F12" s="26">
        <v>1.6141906833855302E-3</v>
      </c>
      <c r="G12" s="26">
        <v>-7.7335826268445373E-3</v>
      </c>
      <c r="H12" s="26">
        <v>-8.9232870657696139E-3</v>
      </c>
      <c r="I12" s="26">
        <v>-7.6614752351051862E-3</v>
      </c>
      <c r="J12" s="26">
        <v>-2.1743823425046216E-2</v>
      </c>
      <c r="K12" s="26">
        <v>1.4664903760017722E-3</v>
      </c>
      <c r="L12" s="26">
        <v>-1.423649761306045E-2</v>
      </c>
    </row>
    <row r="13" spans="1:12" s="6" customFormat="1" x14ac:dyDescent="0.25">
      <c r="A13" s="3">
        <v>2010</v>
      </c>
      <c r="B13" s="26">
        <v>-2.116933387626041E-2</v>
      </c>
      <c r="C13" s="26">
        <v>-3.7589797008324766E-2</v>
      </c>
      <c r="D13" s="26">
        <v>-3.8747772318639129E-2</v>
      </c>
      <c r="E13" s="26">
        <v>-1.919696320717712E-2</v>
      </c>
      <c r="F13" s="26">
        <v>-1.9351011075515956E-2</v>
      </c>
      <c r="G13" s="26">
        <v>-2.9491732369718804E-2</v>
      </c>
      <c r="H13" s="26">
        <v>-1.4171420518295008E-2</v>
      </c>
      <c r="I13" s="26">
        <v>-2.4648738814402549E-2</v>
      </c>
      <c r="J13" s="26">
        <v>-3.0610794509348338E-2</v>
      </c>
      <c r="K13" s="26">
        <v>-1.9050609384567707E-2</v>
      </c>
      <c r="L13" s="26">
        <v>-2.3669548996297252E-2</v>
      </c>
    </row>
    <row r="14" spans="1:12" s="6" customFormat="1" x14ac:dyDescent="0.25">
      <c r="A14" s="3">
        <v>2011</v>
      </c>
      <c r="B14" s="26">
        <v>1.1869057967057728E-2</v>
      </c>
      <c r="C14" s="26">
        <v>1.0581487666632583E-2</v>
      </c>
      <c r="D14" s="26">
        <v>1.8739304817723124E-2</v>
      </c>
      <c r="E14" s="26">
        <v>1.7582919026487787E-2</v>
      </c>
      <c r="F14" s="26">
        <v>-8.4687899578739234E-4</v>
      </c>
      <c r="G14" s="26">
        <v>9.8130004296965723E-3</v>
      </c>
      <c r="H14" s="26">
        <v>1.2378924494807819E-2</v>
      </c>
      <c r="I14" s="26">
        <v>1.1271603021704379E-2</v>
      </c>
      <c r="J14" s="26">
        <v>6.6491172416860422E-3</v>
      </c>
      <c r="K14" s="26">
        <v>2.9257867861254283E-4</v>
      </c>
      <c r="L14" s="26">
        <v>4.0124042590097275E-3</v>
      </c>
    </row>
    <row r="15" spans="1:12" s="6" customFormat="1" x14ac:dyDescent="0.25">
      <c r="A15" s="3">
        <v>2012</v>
      </c>
      <c r="B15" s="26">
        <v>4.2988044348515331E-3</v>
      </c>
      <c r="C15" s="26">
        <v>1.2397470108801656E-2</v>
      </c>
      <c r="D15" s="26">
        <v>2.261230994258856E-2</v>
      </c>
      <c r="E15" s="26">
        <v>1.4273798831959894E-2</v>
      </c>
      <c r="F15" s="26">
        <v>-1.2100731313365642E-2</v>
      </c>
      <c r="G15" s="26">
        <v>5.6340512341606086E-3</v>
      </c>
      <c r="H15" s="26">
        <v>4.3621518023062578E-3</v>
      </c>
      <c r="I15" s="26">
        <v>3.9767146277913668E-3</v>
      </c>
      <c r="J15" s="26">
        <v>9.2651313122846801E-3</v>
      </c>
      <c r="K15" s="26">
        <v>-9.6463090881666602E-3</v>
      </c>
      <c r="L15" s="26">
        <v>3.9814179096531177E-4</v>
      </c>
    </row>
    <row r="16" spans="1:12" s="6" customFormat="1" x14ac:dyDescent="0.25">
      <c r="A16" s="3">
        <v>2013</v>
      </c>
      <c r="B16" s="26">
        <v>1.9453344180472065E-2</v>
      </c>
      <c r="C16" s="26">
        <v>2.495731695618808E-2</v>
      </c>
      <c r="D16" s="26">
        <v>3.5375906464041762E-2</v>
      </c>
      <c r="E16" s="26">
        <v>2.1768750820890581E-2</v>
      </c>
      <c r="F16" s="26">
        <v>2.3865761577845035E-2</v>
      </c>
      <c r="G16" s="26">
        <v>2.4602707102854282E-2</v>
      </c>
      <c r="H16" s="26">
        <v>2.1852359525395215E-2</v>
      </c>
      <c r="I16" s="26">
        <v>1.7801709067496674E-2</v>
      </c>
      <c r="J16" s="26">
        <v>3.2127785790452279E-2</v>
      </c>
      <c r="K16" s="26">
        <v>2.862653739130927E-2</v>
      </c>
      <c r="L16" s="26">
        <v>2.9067299052416118E-2</v>
      </c>
    </row>
    <row r="17" spans="1:12" s="6" customFormat="1" x14ac:dyDescent="0.25">
      <c r="F17" s="7"/>
    </row>
    <row r="18" spans="1:12" s="6" customFormat="1" x14ac:dyDescent="0.25">
      <c r="A18" s="3" t="s">
        <v>13</v>
      </c>
      <c r="B18" s="6">
        <f>SUMXMY2(B4:B16,B3:B15)/SUMSQ(B3:B16)</f>
        <v>2.8020491053695267</v>
      </c>
      <c r="C18" s="6">
        <f>SUMXMY2(C4:C16,C3:C15)/SUMSQ(C3:C16)</f>
        <v>1.8400389243310364</v>
      </c>
      <c r="D18" s="6">
        <f>SUMXMY2(D4:D16,D3:D15)/SUMSQ(D3:D16)</f>
        <v>1.9834298981511473</v>
      </c>
      <c r="E18" s="6">
        <f>SUMXMY2(E4:E16,E3:E15)/SUMSQ(E3:E16)</f>
        <v>1.7097705142269031</v>
      </c>
      <c r="F18" s="7">
        <f>SUMXMY2(F4:F16,F3:F15)/SUMSQ(F3:F16)</f>
        <v>2.9376429533224964</v>
      </c>
      <c r="G18" s="6">
        <f>SUMXMY2(G4:G16,G3:G15)/SUMSQ(G3:G16)</f>
        <v>2.3608250588576998</v>
      </c>
      <c r="H18" s="6">
        <f>SUMXMY2(H4:H16,H3:H15)/SUMSQ(H3:H16)</f>
        <v>1.8747904926507832</v>
      </c>
      <c r="I18" s="6">
        <f>SUMXMY2(I4:I16,I3:I15)/SUMSQ(I3:I16)</f>
        <v>2.7216955538083698</v>
      </c>
      <c r="J18" s="6">
        <f>SUMXMY2(J4:J16,J3:J15)/SUMSQ(J3:J16)</f>
        <v>1.5284341886220503</v>
      </c>
      <c r="K18" s="6">
        <f>SUMXMY2(K4:K16,K3:K15)/SUMSQ(K3:K16)</f>
        <v>2.8849720932471254</v>
      </c>
      <c r="L18" s="6">
        <f>SUMXMY2(L4:L16,L3:L15)/SUMSQ(L3:L16)</f>
        <v>1.7895236507070835</v>
      </c>
    </row>
    <row r="19" spans="1:12" s="6" customFormat="1" x14ac:dyDescent="0.25">
      <c r="A19" s="3" t="s">
        <v>16</v>
      </c>
      <c r="B19" s="6">
        <f>4-B18</f>
        <v>1.1979508946304733</v>
      </c>
      <c r="C19" s="6">
        <f t="shared" ref="C19:L19" si="0">4-C18</f>
        <v>2.1599610756689636</v>
      </c>
      <c r="D19" s="6">
        <f t="shared" si="0"/>
        <v>2.0165701018488527</v>
      </c>
      <c r="E19" s="6">
        <f t="shared" si="0"/>
        <v>2.2902294857730969</v>
      </c>
      <c r="F19" s="7">
        <f t="shared" si="0"/>
        <v>1.0623570466775036</v>
      </c>
      <c r="G19" s="6">
        <f t="shared" si="0"/>
        <v>1.6391749411423002</v>
      </c>
      <c r="H19" s="6">
        <f t="shared" si="0"/>
        <v>2.1252095073492168</v>
      </c>
      <c r="I19" s="6">
        <f t="shared" si="0"/>
        <v>1.2783044461916302</v>
      </c>
      <c r="J19" s="6">
        <f t="shared" si="0"/>
        <v>2.4715658113779497</v>
      </c>
      <c r="K19" s="6">
        <f t="shared" si="0"/>
        <v>1.1150279067528746</v>
      </c>
      <c r="L19" s="6">
        <f t="shared" si="0"/>
        <v>2.2104763492929163</v>
      </c>
    </row>
    <row r="20" spans="1:12" s="6" customFormat="1" x14ac:dyDescent="0.25">
      <c r="A20" s="3"/>
      <c r="F20" s="7"/>
    </row>
    <row r="21" spans="1:12" s="6" customFormat="1" ht="60" x14ac:dyDescent="0.25">
      <c r="A21" s="8" t="s">
        <v>12</v>
      </c>
      <c r="B21" s="6">
        <v>2</v>
      </c>
      <c r="C21" s="6">
        <v>2</v>
      </c>
      <c r="D21" s="6">
        <v>1</v>
      </c>
      <c r="E21" s="6">
        <v>2</v>
      </c>
      <c r="F21" s="7">
        <v>1</v>
      </c>
      <c r="G21" s="6">
        <v>2</v>
      </c>
      <c r="H21" s="6">
        <v>2</v>
      </c>
      <c r="I21" s="6">
        <v>2</v>
      </c>
      <c r="J21" s="6">
        <v>1</v>
      </c>
      <c r="K21" s="6">
        <v>1</v>
      </c>
      <c r="L21" s="6">
        <v>2</v>
      </c>
    </row>
    <row r="22" spans="1:12" s="6" customFormat="1" x14ac:dyDescent="0.25">
      <c r="A22" s="3" t="s">
        <v>14</v>
      </c>
      <c r="B22" s="6">
        <v>0.90500000000000003</v>
      </c>
      <c r="C22" s="6">
        <v>0.90500000000000003</v>
      </c>
      <c r="D22" s="6">
        <v>1.0449999999999999</v>
      </c>
      <c r="E22" s="6">
        <v>0.90500000000000003</v>
      </c>
      <c r="F22" s="7">
        <v>1.0449999999999999</v>
      </c>
      <c r="G22" s="6">
        <v>0.90500000000000003</v>
      </c>
      <c r="H22" s="6">
        <v>0.90500000000000003</v>
      </c>
      <c r="I22" s="6">
        <v>0.90500000000000003</v>
      </c>
      <c r="J22" s="6">
        <v>1.0449999999999999</v>
      </c>
      <c r="K22" s="6">
        <v>1.0449999999999999</v>
      </c>
      <c r="L22" s="6">
        <v>0.90500000000000003</v>
      </c>
    </row>
    <row r="23" spans="1:12" s="6" customFormat="1" x14ac:dyDescent="0.25">
      <c r="A23" s="3" t="s">
        <v>15</v>
      </c>
      <c r="B23" s="6">
        <v>1.5509999999999999</v>
      </c>
      <c r="C23" s="6">
        <v>1.5509999999999999</v>
      </c>
      <c r="D23" s="6">
        <v>1.35</v>
      </c>
      <c r="E23" s="6">
        <v>1.5509999999999999</v>
      </c>
      <c r="F23" s="7">
        <v>1.35</v>
      </c>
      <c r="G23" s="6">
        <v>1.5509999999999999</v>
      </c>
      <c r="H23" s="6">
        <v>1.5509999999999999</v>
      </c>
      <c r="I23" s="6">
        <v>1.5509999999999999</v>
      </c>
      <c r="J23" s="6">
        <v>1.35</v>
      </c>
      <c r="K23" s="6">
        <v>1.35</v>
      </c>
      <c r="L23" s="6">
        <v>1.5509999999999999</v>
      </c>
    </row>
    <row r="24" spans="1:12" s="6" customFormat="1" x14ac:dyDescent="0.25">
      <c r="A24" s="3"/>
      <c r="B24" s="6" t="s">
        <v>0</v>
      </c>
      <c r="C24" s="6" t="s">
        <v>1</v>
      </c>
      <c r="D24" s="6" t="s">
        <v>2</v>
      </c>
      <c r="E24" s="6" t="s">
        <v>3</v>
      </c>
      <c r="F24" s="7" t="s">
        <v>4</v>
      </c>
      <c r="G24" s="6" t="s">
        <v>5</v>
      </c>
      <c r="H24" s="6" t="s">
        <v>6</v>
      </c>
      <c r="I24" s="6" t="s">
        <v>9</v>
      </c>
      <c r="J24" s="6" t="s">
        <v>10</v>
      </c>
      <c r="K24" s="6" t="s">
        <v>7</v>
      </c>
      <c r="L24" s="6" t="s">
        <v>8</v>
      </c>
    </row>
    <row r="25" spans="1:12" s="6" customFormat="1" ht="45" x14ac:dyDescent="0.25">
      <c r="A25" s="8" t="s">
        <v>31</v>
      </c>
      <c r="B25" s="9" t="str">
        <f t="shared" ref="B25:L25" si="1">IF(B18&lt;B22,"Evidence for positive autocorrelation",IF(B18&lt;B23,"Inconclusive","No positive autocorrelation"))</f>
        <v>No positive autocorrelation</v>
      </c>
      <c r="C25" s="9" t="str">
        <f t="shared" si="1"/>
        <v>No positive autocorrelation</v>
      </c>
      <c r="D25" s="9" t="str">
        <f t="shared" si="1"/>
        <v>No positive autocorrelation</v>
      </c>
      <c r="E25" s="9" t="str">
        <f t="shared" si="1"/>
        <v>No positive autocorrelation</v>
      </c>
      <c r="F25" s="10" t="str">
        <f t="shared" si="1"/>
        <v>No positive autocorrelation</v>
      </c>
      <c r="G25" s="9" t="str">
        <f t="shared" si="1"/>
        <v>No positive autocorrelation</v>
      </c>
      <c r="H25" s="9" t="str">
        <f t="shared" si="1"/>
        <v>No positive autocorrelation</v>
      </c>
      <c r="I25" s="9" t="str">
        <f t="shared" si="1"/>
        <v>No positive autocorrelation</v>
      </c>
      <c r="J25" s="9" t="str">
        <f t="shared" si="1"/>
        <v>No positive autocorrelation</v>
      </c>
      <c r="K25" s="9" t="str">
        <f t="shared" si="1"/>
        <v>No positive autocorrelation</v>
      </c>
      <c r="L25" s="9" t="str">
        <f t="shared" si="1"/>
        <v>No positive autocorrelation</v>
      </c>
    </row>
    <row r="26" spans="1:12" s="6" customFormat="1" x14ac:dyDescent="0.25">
      <c r="A26" s="3"/>
      <c r="F26" s="7"/>
    </row>
    <row r="27" spans="1:12" s="9" customFormat="1" ht="45" x14ac:dyDescent="0.25">
      <c r="A27" s="8" t="s">
        <v>32</v>
      </c>
      <c r="B27" s="11" t="str">
        <f t="shared" ref="B27:L27" si="2">IF(B19&lt;B22,"Evidence for negative autocorrelation",IF(B19&lt;B23,"Inconclusive","No negative autocorrelation"))</f>
        <v>Inconclusive</v>
      </c>
      <c r="C27" s="9" t="str">
        <f t="shared" si="2"/>
        <v>No negative autocorrelation</v>
      </c>
      <c r="D27" s="9" t="str">
        <f t="shared" si="2"/>
        <v>No negative autocorrelation</v>
      </c>
      <c r="E27" s="9" t="str">
        <f t="shared" si="2"/>
        <v>No negative autocorrelation</v>
      </c>
      <c r="F27" s="11" t="str">
        <f t="shared" si="2"/>
        <v>Inconclusive</v>
      </c>
      <c r="G27" s="9" t="str">
        <f t="shared" si="2"/>
        <v>No negative autocorrelation</v>
      </c>
      <c r="H27" s="9" t="str">
        <f t="shared" si="2"/>
        <v>No negative autocorrelation</v>
      </c>
      <c r="I27" s="11" t="str">
        <f t="shared" si="2"/>
        <v>Inconclusive</v>
      </c>
      <c r="J27" s="9" t="str">
        <f t="shared" si="2"/>
        <v>No negative autocorrelation</v>
      </c>
      <c r="K27" s="11" t="str">
        <f t="shared" si="2"/>
        <v>Inconclusive</v>
      </c>
      <c r="L27" s="9" t="str">
        <f t="shared" si="2"/>
        <v>No negative autocorrelation</v>
      </c>
    </row>
    <row r="28" spans="1:12" s="6" customFormat="1" x14ac:dyDescent="0.25"/>
    <row r="29" spans="1:12" s="6" customFormat="1" x14ac:dyDescent="0.25">
      <c r="E29" s="13"/>
    </row>
    <row r="32" spans="1:12" x14ac:dyDescent="0.25"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</row>
    <row r="33" spans="2:12" x14ac:dyDescent="0.25"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</row>
    <row r="34" spans="2:12" x14ac:dyDescent="0.25"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</row>
    <row r="35" spans="2:12" x14ac:dyDescent="0.25"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</row>
    <row r="36" spans="2:12" x14ac:dyDescent="0.25"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</row>
    <row r="37" spans="2:12" x14ac:dyDescent="0.25"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</row>
    <row r="38" spans="2:12" x14ac:dyDescent="0.25"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</row>
    <row r="39" spans="2:12" x14ac:dyDescent="0.25"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</row>
    <row r="40" spans="2:12" x14ac:dyDescent="0.25"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</row>
    <row r="41" spans="2:12" x14ac:dyDescent="0.25"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</row>
    <row r="42" spans="2:12" x14ac:dyDescent="0.25"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</row>
    <row r="43" spans="2:12" x14ac:dyDescent="0.25"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</row>
    <row r="44" spans="2:12" x14ac:dyDescent="0.25"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</row>
    <row r="45" spans="2:12" x14ac:dyDescent="0.25"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2"/>
  <sheetViews>
    <sheetView workbookViewId="0">
      <selection activeCell="B3" sqref="B3"/>
    </sheetView>
  </sheetViews>
  <sheetFormatPr defaultColWidth="15.28515625" defaultRowHeight="15" x14ac:dyDescent="0.25"/>
  <cols>
    <col min="1" max="1" width="20.28515625" customWidth="1"/>
    <col min="2" max="11" width="14.85546875" bestFit="1" customWidth="1"/>
  </cols>
  <sheetData>
    <row r="1" spans="1:13" s="2" customFormat="1" x14ac:dyDescent="0.25">
      <c r="A1" s="1" t="s">
        <v>30</v>
      </c>
    </row>
    <row r="2" spans="1:13" s="6" customFormat="1" x14ac:dyDescent="0.25">
      <c r="A2" s="3" t="s">
        <v>11</v>
      </c>
      <c r="B2" s="3" t="s">
        <v>18</v>
      </c>
      <c r="C2" s="3" t="s">
        <v>19</v>
      </c>
      <c r="D2" s="3" t="s">
        <v>20</v>
      </c>
      <c r="E2" s="3" t="s">
        <v>21</v>
      </c>
      <c r="F2" s="3" t="s">
        <v>22</v>
      </c>
      <c r="G2" s="4" t="s">
        <v>23</v>
      </c>
      <c r="H2" s="3" t="s">
        <v>24</v>
      </c>
      <c r="I2" s="3" t="s">
        <v>25</v>
      </c>
      <c r="J2" s="3" t="s">
        <v>26</v>
      </c>
      <c r="K2" s="3" t="s">
        <v>27</v>
      </c>
      <c r="L2" s="6" t="s">
        <v>34</v>
      </c>
      <c r="M2" s="6" t="s">
        <v>35</v>
      </c>
    </row>
    <row r="3" spans="1:13" s="6" customFormat="1" x14ac:dyDescent="0.25">
      <c r="A3" s="3">
        <v>2000</v>
      </c>
      <c r="B3" s="6">
        <v>1.2494027727272261E-2</v>
      </c>
      <c r="C3" s="6">
        <v>1.1787691528472699E-2</v>
      </c>
      <c r="D3" s="6">
        <v>7.3534143969897769E-3</v>
      </c>
      <c r="E3" s="6">
        <v>1.8278259177681555E-2</v>
      </c>
      <c r="F3" s="6">
        <v>-2.4095990795780509E-3</v>
      </c>
      <c r="G3" s="7">
        <v>5.3119014940126164E-3</v>
      </c>
      <c r="H3" s="15">
        <v>3.464399541776686E-3</v>
      </c>
      <c r="I3" s="15">
        <v>8.8929657368330695E-3</v>
      </c>
      <c r="J3" s="15">
        <v>-4.8531015981163605E-3</v>
      </c>
      <c r="K3" s="15">
        <v>1.7889963047489132E-2</v>
      </c>
    </row>
    <row r="4" spans="1:13" s="6" customFormat="1" x14ac:dyDescent="0.25">
      <c r="A4" s="3">
        <v>2001</v>
      </c>
      <c r="B4" s="6">
        <v>-7.8955429644125275E-3</v>
      </c>
      <c r="C4" s="6">
        <v>1.7434230007570939E-2</v>
      </c>
      <c r="D4" s="6">
        <v>-2.0213047650071481E-2</v>
      </c>
      <c r="E4" s="6">
        <v>-1.223319932130007E-2</v>
      </c>
      <c r="F4" s="6">
        <v>-8.8578685882847452E-3</v>
      </c>
      <c r="G4" s="7">
        <v>-1.8080673452546492E-2</v>
      </c>
      <c r="H4" s="15">
        <v>1.1292750737283974E-2</v>
      </c>
      <c r="I4" s="15">
        <v>-2.0766151412853873E-2</v>
      </c>
      <c r="J4" s="15">
        <v>-9.3886789265562598E-3</v>
      </c>
      <c r="K4" s="15">
        <v>5.7499915706813454E-3</v>
      </c>
    </row>
    <row r="5" spans="1:13" s="6" customFormat="1" x14ac:dyDescent="0.25">
      <c r="A5" s="3">
        <v>2002</v>
      </c>
      <c r="B5" s="6">
        <v>-1.9882053855979187E-2</v>
      </c>
      <c r="C5" s="6">
        <v>-2.1922128867334578E-2</v>
      </c>
      <c r="D5" s="6">
        <v>-9.0532833745857744E-3</v>
      </c>
      <c r="E5" s="6">
        <v>-4.5515524878361191E-3</v>
      </c>
      <c r="F5" s="6">
        <v>-2.4550816751496285E-3</v>
      </c>
      <c r="G5" s="7">
        <v>-1.7165753553978647E-2</v>
      </c>
      <c r="H5" s="15">
        <v>-2.0535934089727093E-2</v>
      </c>
      <c r="I5" s="15">
        <v>-7.6745167760714494E-3</v>
      </c>
      <c r="J5" s="15">
        <v>-1.2356726344338043E-3</v>
      </c>
      <c r="K5" s="15">
        <v>7.9372570214797378E-3</v>
      </c>
    </row>
    <row r="6" spans="1:13" s="6" customFormat="1" x14ac:dyDescent="0.25">
      <c r="A6" s="3">
        <v>2003</v>
      </c>
      <c r="B6" s="6">
        <v>1.0698900135788669E-2</v>
      </c>
      <c r="C6" s="6">
        <v>9.8827346773413538E-3</v>
      </c>
      <c r="D6" s="6">
        <v>2.6306554946923022E-2</v>
      </c>
      <c r="E6" s="6">
        <v>1.8842602348418502E-2</v>
      </c>
      <c r="F6" s="6">
        <v>4.5013270404150596E-2</v>
      </c>
      <c r="G6" s="7">
        <v>1.723114612263732E-2</v>
      </c>
      <c r="H6" s="15">
        <v>1.5675851045293676E-2</v>
      </c>
      <c r="I6" s="15">
        <v>2.2272977703527097E-2</v>
      </c>
      <c r="J6" s="15">
        <v>4.4644070193426977E-2</v>
      </c>
      <c r="K6" s="15">
        <v>3.1237408228460772E-2</v>
      </c>
    </row>
    <row r="7" spans="1:13" s="6" customFormat="1" x14ac:dyDescent="0.25">
      <c r="A7" s="3">
        <v>2004</v>
      </c>
      <c r="B7" s="6">
        <v>9.947354083335469E-3</v>
      </c>
      <c r="C7" s="6">
        <v>7.0658016383067235E-3</v>
      </c>
      <c r="D7" s="6">
        <v>1.6816872063746935E-2</v>
      </c>
      <c r="E7" s="6">
        <v>1.1259845488750031E-2</v>
      </c>
      <c r="F7" s="6">
        <v>2.4194324444403392E-2</v>
      </c>
      <c r="G7" s="7">
        <v>1.5787753230124046E-2</v>
      </c>
      <c r="H7" s="15">
        <v>1.2004982522618057E-2</v>
      </c>
      <c r="I7" s="15">
        <v>1.660032722222482E-2</v>
      </c>
      <c r="J7" s="15">
        <v>2.5599556646718646E-2</v>
      </c>
      <c r="K7" s="15">
        <v>1.6356859889493869E-2</v>
      </c>
    </row>
    <row r="8" spans="1:13" s="6" customFormat="1" x14ac:dyDescent="0.25">
      <c r="A8" s="3">
        <v>2005</v>
      </c>
      <c r="B8" s="6">
        <v>9.543078168179342E-3</v>
      </c>
      <c r="C8" s="6">
        <v>4.2609030206675058E-3</v>
      </c>
      <c r="D8" s="6">
        <v>1.4531017095905874E-2</v>
      </c>
      <c r="E8" s="6">
        <v>4.6883516990803287E-3</v>
      </c>
      <c r="F8" s="6">
        <v>2.0069221619885447E-2</v>
      </c>
      <c r="G8" s="7">
        <v>1.3951584738778777E-2</v>
      </c>
      <c r="H8" s="15">
        <v>7.547840131263861E-3</v>
      </c>
      <c r="I8" s="15">
        <v>1.0945984510586371E-2</v>
      </c>
      <c r="J8" s="15">
        <v>1.847966314482985E-2</v>
      </c>
      <c r="K8" s="15">
        <v>1.6946210212145374E-3</v>
      </c>
    </row>
    <row r="9" spans="1:13" s="6" customFormat="1" x14ac:dyDescent="0.25">
      <c r="A9" s="3">
        <v>2006</v>
      </c>
      <c r="B9" s="6">
        <v>-6.5906524160546098E-3</v>
      </c>
      <c r="C9" s="6">
        <v>-1.2247881812870176E-2</v>
      </c>
      <c r="D9" s="6">
        <v>-5.1065571234332197E-3</v>
      </c>
      <c r="E9" s="6">
        <v>-1.6123875514290731E-2</v>
      </c>
      <c r="F9" s="6">
        <v>-2.6573471393493975E-3</v>
      </c>
      <c r="G9" s="7">
        <v>-4.1825903748691218E-3</v>
      </c>
      <c r="H9" s="15">
        <v>-1.0840547281160795E-2</v>
      </c>
      <c r="I9" s="15">
        <v>-1.0084685519013092E-2</v>
      </c>
      <c r="J9" s="15">
        <v>-5.8962619735112298E-3</v>
      </c>
      <c r="K9" s="15">
        <v>-2.4706533328943792E-2</v>
      </c>
    </row>
    <row r="10" spans="1:13" s="6" customFormat="1" x14ac:dyDescent="0.25">
      <c r="A10" s="3">
        <v>2007</v>
      </c>
      <c r="B10" s="6">
        <v>6.8810342996306062E-3</v>
      </c>
      <c r="C10" s="6">
        <v>-1.4029120508180171E-2</v>
      </c>
      <c r="D10" s="6">
        <v>-3.0829714453686208E-3</v>
      </c>
      <c r="E10" s="6">
        <v>-1.5584167262740145E-2</v>
      </c>
      <c r="F10" s="6">
        <v>-2.6023709306840281E-2</v>
      </c>
      <c r="G10" s="7">
        <v>1.2539420984465366E-2</v>
      </c>
      <c r="H10" s="15">
        <v>-1.1726548619481747E-2</v>
      </c>
      <c r="I10" s="15">
        <v>-1.3689661042519674E-3</v>
      </c>
      <c r="J10" s="15">
        <v>-2.6336403029401545E-2</v>
      </c>
      <c r="K10" s="15">
        <v>-4.5881534235683752E-2</v>
      </c>
    </row>
    <row r="11" spans="1:13" s="6" customFormat="1" x14ac:dyDescent="0.25">
      <c r="A11" s="3">
        <v>2008</v>
      </c>
      <c r="B11" s="6">
        <v>-2.2170274483945818E-3</v>
      </c>
      <c r="C11" s="6">
        <v>2.8539310028108389E-5</v>
      </c>
      <c r="D11" s="6">
        <v>-3.0559808502263586E-2</v>
      </c>
      <c r="E11" s="6">
        <v>-3.4515954891784162E-2</v>
      </c>
      <c r="F11" s="6">
        <v>-5.2209659296400979E-2</v>
      </c>
      <c r="G11" s="7">
        <v>-5.3615738274839231E-3</v>
      </c>
      <c r="H11" s="15">
        <v>-1.8292811159321687E-3</v>
      </c>
      <c r="I11" s="15">
        <v>-2.5358099751622731E-2</v>
      </c>
      <c r="J11" s="15">
        <v>-4.9844444658445397E-2</v>
      </c>
      <c r="K11" s="15">
        <v>-5.5160826994177903E-2</v>
      </c>
    </row>
    <row r="12" spans="1:13" s="6" customFormat="1" x14ac:dyDescent="0.25">
      <c r="A12" s="3">
        <v>2009</v>
      </c>
      <c r="B12" s="6">
        <v>-1.2312963922043174E-2</v>
      </c>
      <c r="C12" s="6">
        <v>-1.9072179585847948E-2</v>
      </c>
      <c r="D12" s="6">
        <v>-1.716551824613699E-2</v>
      </c>
      <c r="E12" s="6">
        <v>-1.5125302969109633E-2</v>
      </c>
      <c r="F12" s="6">
        <v>-3.0406394271206061E-2</v>
      </c>
      <c r="G12" s="7">
        <v>-8.2508140312631539E-3</v>
      </c>
      <c r="H12" s="15">
        <v>-1.5848118756083274E-2</v>
      </c>
      <c r="I12" s="15">
        <v>-9.991955769203642E-3</v>
      </c>
      <c r="J12" s="15">
        <v>-2.5322492759743298E-2</v>
      </c>
      <c r="K12" s="15">
        <v>-2.1652972586129415E-2</v>
      </c>
    </row>
    <row r="13" spans="1:13" s="6" customFormat="1" x14ac:dyDescent="0.25">
      <c r="A13" s="3">
        <v>2010</v>
      </c>
      <c r="B13" s="6">
        <v>-1.7285692122478657E-2</v>
      </c>
      <c r="C13" s="6">
        <v>-3.1543933195100848E-2</v>
      </c>
      <c r="D13" s="6">
        <v>-3.6114176072876703E-3</v>
      </c>
      <c r="E13" s="6">
        <v>1.4006151215042451E-3</v>
      </c>
      <c r="F13" s="6">
        <v>-9.5801302458342619E-3</v>
      </c>
      <c r="G13" s="7">
        <v>-9.5695793986694255E-3</v>
      </c>
      <c r="H13" s="15">
        <v>-2.6382957869796719E-2</v>
      </c>
      <c r="I13" s="15">
        <v>1.9992638047199307E-3</v>
      </c>
      <c r="J13" s="15">
        <v>-5.1318733763832114E-3</v>
      </c>
      <c r="K13" s="15">
        <v>2.536334377690963E-3</v>
      </c>
    </row>
    <row r="14" spans="1:13" s="6" customFormat="1" x14ac:dyDescent="0.25">
      <c r="A14" s="3">
        <v>2011</v>
      </c>
      <c r="B14" s="6">
        <v>5.800556000379764E-3</v>
      </c>
      <c r="C14" s="6">
        <v>1.8295563744445076E-2</v>
      </c>
      <c r="D14" s="6">
        <v>1.6848094239731992E-3</v>
      </c>
      <c r="E14" s="6">
        <v>2.7182775078582466E-3</v>
      </c>
      <c r="F14" s="6">
        <v>8.4872665020956362E-3</v>
      </c>
      <c r="G14" s="7">
        <v>1.8584139864499249E-3</v>
      </c>
      <c r="H14" s="15">
        <v>1.736816614603498E-2</v>
      </c>
      <c r="I14" s="15">
        <v>-4.9849434662796455E-5</v>
      </c>
      <c r="J14" s="15">
        <v>8.3681312176357991E-3</v>
      </c>
      <c r="K14" s="15">
        <v>7.4483373753970739E-3</v>
      </c>
    </row>
    <row r="15" spans="1:13" s="6" customFormat="1" x14ac:dyDescent="0.25">
      <c r="A15" s="3">
        <v>2012</v>
      </c>
      <c r="B15" s="6">
        <v>-6.1236035434841796E-3</v>
      </c>
      <c r="C15" s="6">
        <v>1.1050384625919563E-2</v>
      </c>
      <c r="D15" s="6">
        <v>-7.5557635952208102E-3</v>
      </c>
      <c r="E15" s="6">
        <v>-4.4068564859802706E-3</v>
      </c>
      <c r="F15" s="6">
        <v>4.8264403234190567E-3</v>
      </c>
      <c r="G15" s="7">
        <v>-1.5220778620680164E-2</v>
      </c>
      <c r="H15" s="15">
        <v>5.8840853263681936E-3</v>
      </c>
      <c r="I15" s="15">
        <v>-1.4157926700892887E-2</v>
      </c>
      <c r="J15" s="15">
        <v>6.2162136776855448E-4</v>
      </c>
      <c r="K15" s="15">
        <v>2.3309318340531959E-3</v>
      </c>
    </row>
    <row r="16" spans="1:13" s="6" customFormat="1" x14ac:dyDescent="0.25">
      <c r="A16" s="3">
        <v>2013</v>
      </c>
      <c r="B16" s="6">
        <v>1.6942584517218862E-2</v>
      </c>
      <c r="C16" s="6">
        <v>1.9009394060836904E-2</v>
      </c>
      <c r="D16" s="6">
        <v>3.2501319731879086E-2</v>
      </c>
      <c r="E16" s="6">
        <v>4.5352956235206854E-2</v>
      </c>
      <c r="F16" s="6">
        <v>3.9112140131218887E-2</v>
      </c>
      <c r="G16" s="7">
        <v>1.1151542805200698E-2</v>
      </c>
      <c r="H16" s="15">
        <v>1.3925312366056986E-2</v>
      </c>
      <c r="I16" s="15">
        <v>2.8740632584367987E-2</v>
      </c>
      <c r="J16" s="15">
        <v>3.5638014244617544E-2</v>
      </c>
      <c r="K16" s="15">
        <v>5.4220162844200281E-2</v>
      </c>
    </row>
    <row r="17" spans="1:13" s="6" customFormat="1" x14ac:dyDescent="0.25">
      <c r="G17" s="7"/>
    </row>
    <row r="18" spans="1:13" s="6" customFormat="1" x14ac:dyDescent="0.25">
      <c r="A18" s="12" t="s">
        <v>28</v>
      </c>
      <c r="B18" s="6">
        <f>SUMXMY2(B4:B16,B3:B15)/SUMSQ(B3:B16)</f>
        <v>1.8401721243254254</v>
      </c>
      <c r="C18" s="6">
        <f t="shared" ref="C18:K18" si="0">SUMXMY2(C4:C16,C3:C15)/SUMSQ(C3:C16)</f>
        <v>1.7164812618246461</v>
      </c>
      <c r="D18" s="6">
        <f t="shared" si="0"/>
        <v>1.3229462244611998</v>
      </c>
      <c r="E18" s="6">
        <f t="shared" si="0"/>
        <v>1.1177061395529626</v>
      </c>
      <c r="F18" s="6">
        <f t="shared" si="0"/>
        <v>0.76002267881145802</v>
      </c>
      <c r="G18" s="6">
        <f t="shared" si="0"/>
        <v>1.7951102669200796</v>
      </c>
      <c r="H18" s="6">
        <f t="shared" si="0"/>
        <v>1.9221340106158573</v>
      </c>
      <c r="I18" s="6">
        <f t="shared" si="0"/>
        <v>1.6566428995716322</v>
      </c>
      <c r="J18" s="6">
        <f t="shared" si="0"/>
        <v>0.79857693522400564</v>
      </c>
      <c r="K18" s="6">
        <f t="shared" si="0"/>
        <v>0.62530534827146467</v>
      </c>
    </row>
    <row r="19" spans="1:13" s="6" customFormat="1" x14ac:dyDescent="0.25">
      <c r="A19" s="12" t="s">
        <v>29</v>
      </c>
      <c r="B19" s="6">
        <f>4-B18</f>
        <v>2.1598278756745746</v>
      </c>
      <c r="C19" s="6">
        <f t="shared" ref="C19:K19" si="1">4-C18</f>
        <v>2.2835187381753537</v>
      </c>
      <c r="D19" s="6">
        <f t="shared" si="1"/>
        <v>2.6770537755388002</v>
      </c>
      <c r="E19" s="6">
        <f t="shared" si="1"/>
        <v>2.8822938604470374</v>
      </c>
      <c r="F19" s="6">
        <f t="shared" si="1"/>
        <v>3.2399773211885421</v>
      </c>
      <c r="G19" s="7">
        <f t="shared" si="1"/>
        <v>2.2048897330799204</v>
      </c>
      <c r="H19" s="6">
        <f t="shared" si="1"/>
        <v>2.0778659893841427</v>
      </c>
      <c r="I19" s="6">
        <f t="shared" si="1"/>
        <v>2.343357100428368</v>
      </c>
      <c r="J19" s="6">
        <f t="shared" si="1"/>
        <v>3.2014230647759945</v>
      </c>
      <c r="K19" s="6">
        <f t="shared" si="1"/>
        <v>3.3746946517285354</v>
      </c>
    </row>
    <row r="20" spans="1:13" s="6" customFormat="1" x14ac:dyDescent="0.25">
      <c r="G20" s="7"/>
    </row>
    <row r="21" spans="1:13" s="6" customFormat="1" x14ac:dyDescent="0.25">
      <c r="G21" s="7"/>
    </row>
    <row r="22" spans="1:13" s="6" customFormat="1" ht="60" x14ac:dyDescent="0.25">
      <c r="A22" s="12" t="s">
        <v>12</v>
      </c>
      <c r="B22" s="6">
        <v>2</v>
      </c>
      <c r="C22" s="6">
        <v>2</v>
      </c>
      <c r="D22" s="6">
        <v>2</v>
      </c>
      <c r="E22" s="6">
        <v>1</v>
      </c>
      <c r="F22" s="6">
        <v>2</v>
      </c>
      <c r="G22" s="7">
        <v>2</v>
      </c>
      <c r="H22" s="6">
        <v>2</v>
      </c>
      <c r="I22" s="6">
        <v>1</v>
      </c>
      <c r="J22" s="6">
        <v>2</v>
      </c>
      <c r="K22" s="6">
        <v>1</v>
      </c>
    </row>
    <row r="23" spans="1:13" s="6" customFormat="1" x14ac:dyDescent="0.25">
      <c r="A23" s="13" t="s">
        <v>14</v>
      </c>
      <c r="B23" s="6">
        <v>0.90500000000000003</v>
      </c>
      <c r="C23" s="6">
        <v>0.90500000000000003</v>
      </c>
      <c r="D23" s="6">
        <v>0.90500000000000003</v>
      </c>
      <c r="E23" s="6">
        <v>1.0449999999999999</v>
      </c>
      <c r="F23" s="6">
        <v>0.90500000000000003</v>
      </c>
      <c r="G23" s="7">
        <v>0.90500000000000003</v>
      </c>
      <c r="H23" s="6">
        <v>0.90500000000000003</v>
      </c>
      <c r="I23" s="6">
        <v>1.0449999999999999</v>
      </c>
      <c r="J23" s="6">
        <v>0.90500000000000003</v>
      </c>
      <c r="K23" s="6">
        <v>1.0449999999999999</v>
      </c>
      <c r="M23" s="6" t="s">
        <v>33</v>
      </c>
    </row>
    <row r="24" spans="1:13" s="6" customFormat="1" x14ac:dyDescent="0.25">
      <c r="A24" s="13" t="s">
        <v>15</v>
      </c>
      <c r="B24" s="6">
        <v>1.5509999999999999</v>
      </c>
      <c r="C24" s="6">
        <v>1.5509999999999999</v>
      </c>
      <c r="D24" s="6">
        <v>1.5509999999999999</v>
      </c>
      <c r="E24" s="6">
        <v>1.35</v>
      </c>
      <c r="F24" s="6">
        <v>1.5509999999999999</v>
      </c>
      <c r="G24" s="7">
        <v>1.5509999999999999</v>
      </c>
      <c r="H24" s="6">
        <v>1.5509999999999999</v>
      </c>
      <c r="I24" s="6">
        <v>1.35</v>
      </c>
      <c r="J24" s="6">
        <v>1.5509999999999999</v>
      </c>
      <c r="K24" s="6">
        <v>1.35</v>
      </c>
      <c r="M24" s="6" t="s">
        <v>33</v>
      </c>
    </row>
    <row r="25" spans="1:13" s="6" customFormat="1" x14ac:dyDescent="0.25">
      <c r="B25" s="3" t="s">
        <v>18</v>
      </c>
      <c r="C25" s="3" t="s">
        <v>19</v>
      </c>
      <c r="D25" s="3" t="s">
        <v>20</v>
      </c>
      <c r="E25" s="3" t="s">
        <v>21</v>
      </c>
      <c r="F25" s="3" t="s">
        <v>22</v>
      </c>
      <c r="G25" s="4" t="s">
        <v>23</v>
      </c>
      <c r="H25" s="3" t="s">
        <v>24</v>
      </c>
      <c r="I25" s="3" t="s">
        <v>25</v>
      </c>
      <c r="J25" s="3" t="s">
        <v>26</v>
      </c>
      <c r="K25" s="3" t="s">
        <v>27</v>
      </c>
    </row>
    <row r="26" spans="1:13" s="9" customFormat="1" ht="45" x14ac:dyDescent="0.25">
      <c r="A26" s="12" t="s">
        <v>31</v>
      </c>
      <c r="B26" s="9" t="str">
        <f>IF(B18&lt;B23,"Evidence for positive autocorrelation",IF(B18&lt;B24,"Inconclusive","No positive autocorrelation"))</f>
        <v>No positive autocorrelation</v>
      </c>
      <c r="C26" s="9" t="str">
        <f t="shared" ref="C26:K26" si="2">IF(C18&lt;C23,"Evidence for positive autocorrelation",IF(C18&lt;C24,"Inconclusive","No positive autocorrelation"))</f>
        <v>No positive autocorrelation</v>
      </c>
      <c r="D26" s="11" t="str">
        <f t="shared" si="2"/>
        <v>Inconclusive</v>
      </c>
      <c r="E26" s="11" t="str">
        <f t="shared" si="2"/>
        <v>Inconclusive</v>
      </c>
      <c r="F26" s="14" t="str">
        <f t="shared" si="2"/>
        <v>Evidence for positive autocorrelation</v>
      </c>
      <c r="G26" s="10" t="str">
        <f t="shared" si="2"/>
        <v>No positive autocorrelation</v>
      </c>
      <c r="H26" s="9" t="str">
        <f t="shared" si="2"/>
        <v>No positive autocorrelation</v>
      </c>
      <c r="I26" s="9" t="str">
        <f t="shared" si="2"/>
        <v>No positive autocorrelation</v>
      </c>
      <c r="J26" s="14" t="str">
        <f t="shared" si="2"/>
        <v>Evidence for positive autocorrelation</v>
      </c>
      <c r="K26" s="14" t="str">
        <f t="shared" si="2"/>
        <v>Evidence for positive autocorrelation</v>
      </c>
    </row>
    <row r="27" spans="1:13" s="9" customFormat="1" ht="60" x14ac:dyDescent="0.25">
      <c r="A27" s="12" t="s">
        <v>32</v>
      </c>
      <c r="B27" s="9" t="str">
        <f>IF(B19&lt;B23,"Evidence for negative autocorrelation",IF(B19&lt;B24,"Inconclusive","No negative autocorrelation"))</f>
        <v>No negative autocorrelation</v>
      </c>
      <c r="C27" s="9" t="str">
        <f t="shared" ref="C27:K27" si="3">IF(C19&lt;C23,"Evidence for negative autocorrelation",IF(C19&lt;C24,"Inconclusive","No negative autocorrelation"))</f>
        <v>No negative autocorrelation</v>
      </c>
      <c r="D27" s="9" t="str">
        <f t="shared" si="3"/>
        <v>No negative autocorrelation</v>
      </c>
      <c r="E27" s="9" t="str">
        <f t="shared" si="3"/>
        <v>No negative autocorrelation</v>
      </c>
      <c r="F27" s="9" t="str">
        <f t="shared" si="3"/>
        <v>No negative autocorrelation</v>
      </c>
      <c r="G27" s="10" t="str">
        <f t="shared" si="3"/>
        <v>No negative autocorrelation</v>
      </c>
      <c r="H27" s="9" t="str">
        <f t="shared" si="3"/>
        <v>No negative autocorrelation</v>
      </c>
      <c r="I27" s="9" t="str">
        <f t="shared" si="3"/>
        <v>No negative autocorrelation</v>
      </c>
      <c r="J27" s="9" t="str">
        <f t="shared" si="3"/>
        <v>No negative autocorrelation</v>
      </c>
      <c r="K27" s="9" t="str">
        <f t="shared" si="3"/>
        <v>No negative autocorrelation</v>
      </c>
    </row>
    <row r="29" spans="1:13" x14ac:dyDescent="0.25">
      <c r="F29" s="17"/>
      <c r="G29" s="24"/>
      <c r="H29" s="24"/>
      <c r="I29" s="24"/>
      <c r="J29" s="24"/>
      <c r="K29" s="24"/>
    </row>
    <row r="30" spans="1:13" x14ac:dyDescent="0.25">
      <c r="G30" s="24"/>
      <c r="H30" s="24"/>
      <c r="I30" s="24"/>
      <c r="J30" s="24"/>
      <c r="K30" s="24"/>
    </row>
    <row r="31" spans="1:13" x14ac:dyDescent="0.25">
      <c r="G31" s="24"/>
      <c r="H31" s="24"/>
      <c r="I31" s="24"/>
      <c r="J31" s="24"/>
      <c r="K31" s="24"/>
    </row>
    <row r="32" spans="1:13" x14ac:dyDescent="0.25">
      <c r="G32" s="24"/>
      <c r="H32" s="24"/>
      <c r="I32" s="24"/>
      <c r="J32" s="24"/>
      <c r="K32" s="24"/>
    </row>
    <row r="33" spans="2:3" x14ac:dyDescent="0.25">
      <c r="B33" s="18"/>
      <c r="C33" s="18"/>
    </row>
    <row r="34" spans="2:3" x14ac:dyDescent="0.25">
      <c r="B34" s="18"/>
      <c r="C34" s="18"/>
    </row>
    <row r="35" spans="2:3" x14ac:dyDescent="0.25">
      <c r="B35" s="18"/>
      <c r="C35" s="18"/>
    </row>
    <row r="36" spans="2:3" x14ac:dyDescent="0.25">
      <c r="B36" s="18"/>
      <c r="C36" s="18"/>
    </row>
    <row r="37" spans="2:3" x14ac:dyDescent="0.25">
      <c r="B37" s="18"/>
      <c r="C37" s="18"/>
    </row>
    <row r="38" spans="2:3" x14ac:dyDescent="0.25">
      <c r="B38" s="18"/>
      <c r="C38" s="18"/>
    </row>
    <row r="39" spans="2:3" x14ac:dyDescent="0.25">
      <c r="B39" s="18"/>
      <c r="C39" s="18"/>
    </row>
    <row r="40" spans="2:3" x14ac:dyDescent="0.25">
      <c r="B40" s="18"/>
      <c r="C40" s="18"/>
    </row>
    <row r="41" spans="2:3" x14ac:dyDescent="0.25">
      <c r="B41" s="18"/>
      <c r="C41" s="18"/>
    </row>
    <row r="42" spans="2:3" x14ac:dyDescent="0.25">
      <c r="B42" s="18"/>
      <c r="C42" s="18"/>
    </row>
  </sheetData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7"/>
  <sheetViews>
    <sheetView workbookViewId="0">
      <selection activeCell="B4" sqref="B4"/>
    </sheetView>
  </sheetViews>
  <sheetFormatPr defaultRowHeight="15" x14ac:dyDescent="0.25"/>
  <cols>
    <col min="1" max="1" width="20.140625" customWidth="1"/>
    <col min="2" max="2" width="15.5703125" customWidth="1"/>
    <col min="3" max="3" width="15" customWidth="1"/>
    <col min="4" max="4" width="16.85546875" customWidth="1"/>
    <col min="5" max="5" width="14.85546875" customWidth="1"/>
    <col min="6" max="6" width="14.42578125" customWidth="1"/>
    <col min="7" max="7" width="15.28515625" customWidth="1"/>
    <col min="8" max="8" width="19.5703125" customWidth="1"/>
    <col min="9" max="9" width="15.140625" customWidth="1"/>
    <col min="10" max="10" width="15.42578125" customWidth="1"/>
  </cols>
  <sheetData>
    <row r="1" spans="1:11" x14ac:dyDescent="0.25">
      <c r="A1" s="1" t="s">
        <v>30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x14ac:dyDescent="0.25">
      <c r="A2" s="3" t="s">
        <v>11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4" t="s">
        <v>41</v>
      </c>
      <c r="H2" s="3" t="s">
        <v>42</v>
      </c>
      <c r="I2" s="3" t="s">
        <v>43</v>
      </c>
      <c r="J2" s="3" t="s">
        <v>44</v>
      </c>
      <c r="K2" s="3"/>
    </row>
    <row r="3" spans="1:11" x14ac:dyDescent="0.25">
      <c r="A3" s="3">
        <v>2000</v>
      </c>
      <c r="B3" s="6">
        <v>1.3917751515633014E-3</v>
      </c>
      <c r="C3" s="6">
        <v>9.8109366714727031E-4</v>
      </c>
      <c r="D3" s="6">
        <v>-1.184721960695434E-2</v>
      </c>
      <c r="E3" s="6">
        <v>9.0417042436872208E-3</v>
      </c>
      <c r="F3" s="6">
        <v>-8.8760412842159297E-3</v>
      </c>
      <c r="G3" s="7">
        <v>-7.9935182509061065E-3</v>
      </c>
      <c r="H3" s="6">
        <v>-7.3421982362802396E-3</v>
      </c>
      <c r="I3" s="6">
        <v>-8.9783606825211137E-4</v>
      </c>
      <c r="J3" s="6">
        <v>-1.4612748639673434E-2</v>
      </c>
      <c r="K3" s="6"/>
    </row>
    <row r="4" spans="1:11" x14ac:dyDescent="0.25">
      <c r="A4" s="3">
        <v>2001</v>
      </c>
      <c r="B4" s="6">
        <v>9.5126165385712724E-3</v>
      </c>
      <c r="C4" s="6">
        <v>2.9270501795124027E-2</v>
      </c>
      <c r="D4" s="6">
        <v>1.579804471942392E-2</v>
      </c>
      <c r="E4" s="6">
        <v>2.6173359479385816E-2</v>
      </c>
      <c r="F4" s="6">
        <v>3.8134178845696809E-3</v>
      </c>
      <c r="G4" s="7">
        <v>9.7966447546404822E-4</v>
      </c>
      <c r="H4" s="6">
        <v>2.312902253053295E-2</v>
      </c>
      <c r="I4" s="6">
        <v>2.0652894130694044E-2</v>
      </c>
      <c r="J4" s="6">
        <v>1.3840837375097337E-2</v>
      </c>
      <c r="K4" s="6"/>
    </row>
    <row r="5" spans="1:11" x14ac:dyDescent="0.25">
      <c r="A5" s="3">
        <v>2002</v>
      </c>
      <c r="B5" s="6">
        <v>9.451486681816057E-3</v>
      </c>
      <c r="C5" s="6">
        <v>3.9266215203968002E-3</v>
      </c>
      <c r="D5" s="6">
        <v>1.1508068046470754E-2</v>
      </c>
      <c r="E5" s="6">
        <v>1.9836662423007745E-2</v>
      </c>
      <c r="F5" s="6">
        <v>5.1936136532253485E-3</v>
      </c>
      <c r="G5" s="7">
        <v>6.3285223905680255E-3</v>
      </c>
      <c r="H5" s="6">
        <v>5.3128163641815718E-3</v>
      </c>
      <c r="I5" s="6">
        <v>1.8032704604785899E-2</v>
      </c>
      <c r="J5" s="6">
        <v>1.2564450493956159E-2</v>
      </c>
      <c r="K5" s="6"/>
    </row>
    <row r="6" spans="1:11" x14ac:dyDescent="0.25">
      <c r="A6" s="3">
        <v>2003</v>
      </c>
      <c r="B6" s="6">
        <v>8.7757014092515462E-3</v>
      </c>
      <c r="C6" s="6">
        <v>6.2186244282855796E-3</v>
      </c>
      <c r="D6" s="6">
        <v>1.7019946734592395E-2</v>
      </c>
      <c r="E6" s="6">
        <v>1.4913997220372899E-2</v>
      </c>
      <c r="F6" s="6">
        <v>1.0127080004135536E-2</v>
      </c>
      <c r="G6" s="7">
        <v>1.2206076718393355E-2</v>
      </c>
      <c r="H6" s="6">
        <v>1.2011740789096947E-2</v>
      </c>
      <c r="I6" s="6">
        <v>1.8963587789537328E-2</v>
      </c>
      <c r="J6" s="6">
        <v>2.0346278141313512E-2</v>
      </c>
      <c r="K6" s="6"/>
    </row>
    <row r="7" spans="1:11" x14ac:dyDescent="0.25">
      <c r="A7" s="3">
        <v>2004</v>
      </c>
      <c r="B7" s="6">
        <v>-2.7265154836495498E-3</v>
      </c>
      <c r="C7" s="6">
        <v>-4.2202416878573956E-3</v>
      </c>
      <c r="D7" s="6">
        <v>1.3950412091196185E-2</v>
      </c>
      <c r="E7" s="6">
        <v>-1.7885315701100524E-3</v>
      </c>
      <c r="F7" s="6">
        <v>6.2995056326551335E-3</v>
      </c>
      <c r="G7" s="7">
        <v>2.6139661828770144E-3</v>
      </c>
      <c r="H7" s="6">
        <v>7.1893914699039385E-4</v>
      </c>
      <c r="I7" s="6">
        <v>2.6630624286685389E-3</v>
      </c>
      <c r="J7" s="6">
        <v>1.2996684104184197E-2</v>
      </c>
      <c r="K7" s="6"/>
    </row>
    <row r="8" spans="1:11" x14ac:dyDescent="0.25">
      <c r="A8" s="3">
        <v>2005</v>
      </c>
      <c r="B8" s="6">
        <v>6.9169143629652652E-3</v>
      </c>
      <c r="C8" s="6">
        <v>5.9756631782583725E-3</v>
      </c>
      <c r="D8" s="6">
        <v>2.8720538446965982E-2</v>
      </c>
      <c r="E8" s="6">
        <v>2.7050443322789164E-3</v>
      </c>
      <c r="F8" s="6">
        <v>2.1772021666533803E-2</v>
      </c>
      <c r="G8" s="7">
        <v>1.3174547083465882E-2</v>
      </c>
      <c r="H8" s="6">
        <v>9.2626001959841275E-3</v>
      </c>
      <c r="I8" s="6">
        <v>6.6477793760233439E-3</v>
      </c>
      <c r="J8" s="6">
        <v>2.3728612732316634E-2</v>
      </c>
      <c r="K8" s="6"/>
    </row>
    <row r="9" spans="1:11" x14ac:dyDescent="0.25">
      <c r="A9" s="3">
        <v>2006</v>
      </c>
      <c r="B9" s="6">
        <v>-1.5957341903681588E-2</v>
      </c>
      <c r="C9" s="6">
        <v>-1.5601534468461686E-2</v>
      </c>
      <c r="D9" s="6">
        <v>-1.6806941207653914E-2</v>
      </c>
      <c r="E9" s="6">
        <v>-2.3349468457118938E-2</v>
      </c>
      <c r="F9" s="6">
        <v>-1.1461055306121182E-2</v>
      </c>
      <c r="G9" s="7">
        <v>-9.9181520199538298E-3</v>
      </c>
      <c r="H9" s="6">
        <v>-1.4194200067170648E-2</v>
      </c>
      <c r="I9" s="6">
        <v>-2.0388581026635322E-2</v>
      </c>
      <c r="J9" s="6">
        <v>-1.6092994051258636E-2</v>
      </c>
      <c r="K9" s="6"/>
    </row>
    <row r="10" spans="1:11" x14ac:dyDescent="0.25">
      <c r="A10" s="3">
        <v>2007</v>
      </c>
      <c r="B10" s="6">
        <v>-2.0956991517132373E-2</v>
      </c>
      <c r="C10" s="6">
        <v>-2.6003681430427861E-2</v>
      </c>
      <c r="D10" s="6">
        <v>-3.5587181614140206E-2</v>
      </c>
      <c r="E10" s="6">
        <v>-4.5088553795475939E-2</v>
      </c>
      <c r="F10" s="6">
        <v>-1.3701821406824521E-2</v>
      </c>
      <c r="G10" s="7">
        <v>-6.7417905303042147E-3</v>
      </c>
      <c r="H10" s="6">
        <v>-2.3701109760545513E-2</v>
      </c>
      <c r="I10" s="6">
        <v>-3.8959237948636982E-2</v>
      </c>
      <c r="J10" s="6">
        <v>-3.2720980309939307E-2</v>
      </c>
      <c r="K10" s="6"/>
    </row>
    <row r="11" spans="1:11" x14ac:dyDescent="0.25">
      <c r="A11" s="3">
        <v>2008</v>
      </c>
      <c r="B11" s="6">
        <v>5.1972352929823273E-3</v>
      </c>
      <c r="C11" s="6">
        <v>1.8367505718567045E-2</v>
      </c>
      <c r="D11" s="6">
        <v>-1.7559111640323977E-3</v>
      </c>
      <c r="E11" s="6">
        <v>-1.1432704346045597E-2</v>
      </c>
      <c r="F11" s="6">
        <v>1.1598984908568255E-2</v>
      </c>
      <c r="G11" s="7">
        <v>1.435509024951731E-2</v>
      </c>
      <c r="H11" s="6">
        <v>1.6509684998638363E-2</v>
      </c>
      <c r="I11" s="6">
        <v>-7.3152280791441981E-3</v>
      </c>
      <c r="J11" s="6">
        <v>-9.6179535030405106E-4</v>
      </c>
      <c r="K11" s="6"/>
    </row>
    <row r="12" spans="1:11" x14ac:dyDescent="0.25">
      <c r="A12" s="3">
        <v>2009</v>
      </c>
      <c r="B12" s="6">
        <v>-2.8654278914282294E-2</v>
      </c>
      <c r="C12" s="6">
        <v>-3.2821061264026952E-2</v>
      </c>
      <c r="D12" s="6">
        <v>-3.7738989781672672E-2</v>
      </c>
      <c r="E12" s="6">
        <v>-3.6064654913564809E-2</v>
      </c>
      <c r="F12" s="6">
        <v>-2.9547242486536618E-2</v>
      </c>
      <c r="G12" s="7">
        <v>-2.3520931914579712E-2</v>
      </c>
      <c r="H12" s="6">
        <v>-2.9597000645455118E-2</v>
      </c>
      <c r="I12" s="6">
        <v>-3.2190215142683165E-2</v>
      </c>
      <c r="J12" s="6">
        <v>-3.3289522914383696E-2</v>
      </c>
      <c r="K12" s="6"/>
    </row>
    <row r="13" spans="1:11" x14ac:dyDescent="0.25">
      <c r="A13" s="3">
        <v>2010</v>
      </c>
      <c r="B13" s="6">
        <v>-3.8040053796212447E-2</v>
      </c>
      <c r="C13" s="6">
        <v>-5.5459505029772593E-2</v>
      </c>
      <c r="D13" s="6">
        <v>-4.3234483120627942E-2</v>
      </c>
      <c r="E13" s="6">
        <v>-3.9300195006002347E-2</v>
      </c>
      <c r="F13" s="6">
        <v>-4.0971134046220214E-2</v>
      </c>
      <c r="G13" s="7">
        <v>-3.7441405327099275E-2</v>
      </c>
      <c r="H13" s="6">
        <v>-5.0298529856147134E-2</v>
      </c>
      <c r="I13" s="6">
        <v>-3.7379353921539682E-2</v>
      </c>
      <c r="J13" s="6">
        <v>-3.9962465330665609E-2</v>
      </c>
      <c r="K13" s="6"/>
    </row>
    <row r="14" spans="1:11" x14ac:dyDescent="0.25">
      <c r="A14" s="3">
        <v>2011</v>
      </c>
      <c r="B14" s="6">
        <v>-2.2745389361737089E-2</v>
      </c>
      <c r="C14" s="6">
        <v>-1.5151705474699462E-2</v>
      </c>
      <c r="D14" s="6">
        <v>-1.7571526808399796E-2</v>
      </c>
      <c r="E14" s="6">
        <v>-2.0694634641720278E-2</v>
      </c>
      <c r="F14" s="6">
        <v>-2.2447999651635797E-2</v>
      </c>
      <c r="G14" s="7">
        <v>-2.551351653751599E-2</v>
      </c>
      <c r="H14" s="6">
        <v>-1.6079103349489365E-2</v>
      </c>
      <c r="I14" s="6">
        <v>-2.0510609211843445E-2</v>
      </c>
      <c r="J14" s="6">
        <v>-1.8460089463134821E-2</v>
      </c>
      <c r="K14" s="6"/>
    </row>
    <row r="15" spans="1:11" x14ac:dyDescent="0.25">
      <c r="A15" s="3">
        <v>2012</v>
      </c>
      <c r="B15" s="6">
        <v>4.3469481181356073E-2</v>
      </c>
      <c r="C15" s="6">
        <v>5.1876182295989892E-2</v>
      </c>
      <c r="D15" s="6">
        <v>5.012738320382315E-2</v>
      </c>
      <c r="E15" s="6">
        <v>4.9890777246876183E-2</v>
      </c>
      <c r="F15" s="6">
        <v>4.1525084791749656E-2</v>
      </c>
      <c r="G15" s="7">
        <v>3.371841071377002E-2</v>
      </c>
      <c r="H15" s="6">
        <v>4.6709882705840755E-2</v>
      </c>
      <c r="I15" s="6">
        <v>4.5122575011802724E-2</v>
      </c>
      <c r="J15" s="6">
        <v>4.5277921933287502E-2</v>
      </c>
      <c r="K15" s="6"/>
    </row>
    <row r="16" spans="1:11" x14ac:dyDescent="0.25">
      <c r="A16" s="3">
        <v>2013</v>
      </c>
      <c r="B16" s="6">
        <v>4.4365360464510673E-2</v>
      </c>
      <c r="C16" s="6">
        <v>3.2641536853621922E-2</v>
      </c>
      <c r="D16" s="6">
        <v>3.4048923317786084E-2</v>
      </c>
      <c r="E16" s="6">
        <v>5.5157197875532304E-2</v>
      </c>
      <c r="F16" s="6">
        <v>3.0244544105874738E-2</v>
      </c>
      <c r="G16" s="7">
        <v>2.7753036541582787E-2</v>
      </c>
      <c r="H16" s="6">
        <v>2.7557454947483961E-2</v>
      </c>
      <c r="I16" s="6">
        <v>4.5558457811974762E-2</v>
      </c>
      <c r="J16" s="6">
        <v>3.1699527492586199E-2</v>
      </c>
      <c r="K16" s="6"/>
    </row>
    <row r="17" spans="1:10" x14ac:dyDescent="0.25">
      <c r="G17" s="20"/>
    </row>
    <row r="18" spans="1:10" x14ac:dyDescent="0.25">
      <c r="A18" s="12" t="s">
        <v>28</v>
      </c>
      <c r="B18">
        <f>SUMXMY2(B4:B16,B3:B15)/SUMSQ(B3:B16)</f>
        <v>0.96078455337619262</v>
      </c>
      <c r="C18">
        <f t="shared" ref="C18:J18" si="0">SUMXMY2(C4:C16,C3:C15)/SUMSQ(C3:C16)</f>
        <v>1.334132693836799</v>
      </c>
      <c r="D18">
        <f t="shared" si="0"/>
        <v>1.0730004289174688</v>
      </c>
      <c r="E18">
        <f t="shared" si="0"/>
        <v>0.69068132581599129</v>
      </c>
      <c r="F18">
        <f t="shared" si="0"/>
        <v>1.2458281739569568</v>
      </c>
      <c r="G18" s="20">
        <f t="shared" si="0"/>
        <v>1.2553944673884105</v>
      </c>
      <c r="H18">
        <f t="shared" si="0"/>
        <v>1.3880580294142677</v>
      </c>
      <c r="I18">
        <f t="shared" si="0"/>
        <v>0.79764028733725123</v>
      </c>
      <c r="J18">
        <f t="shared" si="0"/>
        <v>1.0624002040468603</v>
      </c>
    </row>
    <row r="19" spans="1:10" x14ac:dyDescent="0.25">
      <c r="A19" s="12" t="s">
        <v>29</v>
      </c>
      <c r="B19">
        <f>4-B18</f>
        <v>3.0392154466238073</v>
      </c>
      <c r="C19">
        <f t="shared" ref="C19:J19" si="1">4-C18</f>
        <v>2.665867306163201</v>
      </c>
      <c r="D19">
        <f t="shared" si="1"/>
        <v>2.9269995710825309</v>
      </c>
      <c r="E19">
        <f t="shared" si="1"/>
        <v>3.3093186741840088</v>
      </c>
      <c r="F19">
        <f t="shared" si="1"/>
        <v>2.7541718260430432</v>
      </c>
      <c r="G19" s="20">
        <f t="shared" si="1"/>
        <v>2.7446055326115895</v>
      </c>
      <c r="H19">
        <f t="shared" si="1"/>
        <v>2.6119419705857325</v>
      </c>
      <c r="I19">
        <f t="shared" si="1"/>
        <v>3.2023597126627488</v>
      </c>
      <c r="J19">
        <f t="shared" si="1"/>
        <v>2.9375997959531395</v>
      </c>
    </row>
    <row r="20" spans="1:10" x14ac:dyDescent="0.25">
      <c r="A20" s="19"/>
      <c r="G20" s="20"/>
    </row>
    <row r="21" spans="1:10" x14ac:dyDescent="0.25">
      <c r="G21" s="20"/>
    </row>
    <row r="22" spans="1:10" ht="45" x14ac:dyDescent="0.25">
      <c r="A22" s="12" t="s">
        <v>12</v>
      </c>
      <c r="B22">
        <v>1</v>
      </c>
      <c r="C22">
        <v>2</v>
      </c>
      <c r="D22">
        <v>2</v>
      </c>
      <c r="E22">
        <v>1</v>
      </c>
      <c r="F22">
        <v>2</v>
      </c>
      <c r="G22" s="20">
        <v>1</v>
      </c>
      <c r="H22">
        <v>2</v>
      </c>
      <c r="I22">
        <v>1</v>
      </c>
      <c r="J22">
        <v>2</v>
      </c>
    </row>
    <row r="23" spans="1:10" x14ac:dyDescent="0.25">
      <c r="A23" s="13" t="s">
        <v>14</v>
      </c>
      <c r="B23">
        <v>1.0449999999999999</v>
      </c>
      <c r="C23">
        <v>0.90500000000000003</v>
      </c>
      <c r="D23">
        <v>0.90500000000000003</v>
      </c>
      <c r="E23">
        <v>1.0449999999999999</v>
      </c>
      <c r="F23">
        <v>0.90500000000000003</v>
      </c>
      <c r="G23" s="20">
        <v>1.0449999999999999</v>
      </c>
      <c r="H23">
        <v>0.90500000000000003</v>
      </c>
      <c r="I23">
        <v>1.0449999999999999</v>
      </c>
      <c r="J23">
        <v>0.90500000000000003</v>
      </c>
    </row>
    <row r="24" spans="1:10" x14ac:dyDescent="0.25">
      <c r="A24" s="13" t="s">
        <v>15</v>
      </c>
      <c r="B24">
        <v>1.35</v>
      </c>
      <c r="C24">
        <v>1.5509999999999999</v>
      </c>
      <c r="D24">
        <v>1.5509999999999999</v>
      </c>
      <c r="E24">
        <v>1.35</v>
      </c>
      <c r="F24">
        <v>1.5509999999999999</v>
      </c>
      <c r="G24" s="20">
        <v>1.35</v>
      </c>
      <c r="H24">
        <v>1.5509999999999999</v>
      </c>
      <c r="I24">
        <v>1.35</v>
      </c>
      <c r="J24">
        <v>1.5509999999999999</v>
      </c>
    </row>
    <row r="25" spans="1:10" x14ac:dyDescent="0.25">
      <c r="B25" s="3" t="s">
        <v>36</v>
      </c>
      <c r="C25" s="3" t="s">
        <v>37</v>
      </c>
      <c r="D25" s="3" t="s">
        <v>38</v>
      </c>
      <c r="E25" s="3" t="s">
        <v>39</v>
      </c>
      <c r="F25" s="3" t="s">
        <v>40</v>
      </c>
      <c r="G25" s="4" t="s">
        <v>41</v>
      </c>
      <c r="H25" s="3" t="s">
        <v>42</v>
      </c>
      <c r="I25" s="3" t="s">
        <v>43</v>
      </c>
      <c r="J25" s="3" t="s">
        <v>44</v>
      </c>
    </row>
    <row r="26" spans="1:10" ht="45" x14ac:dyDescent="0.25">
      <c r="A26" s="12" t="s">
        <v>31</v>
      </c>
      <c r="B26" s="23" t="str">
        <f>IF(B18&lt;B23,"Evidence for positive autocorrelation",IF(B18&lt;B24,"Inconclusive","No positive autocorrelation"))</f>
        <v>Evidence for positive autocorrelation</v>
      </c>
      <c r="C26" s="22" t="str">
        <f t="shared" ref="C26:J26" si="2">IF(C18&lt;C23,"Evidence for positive autocorrelation",IF(C18&lt;C24,"Inconclusive","No positive autocorrelation"))</f>
        <v>Inconclusive</v>
      </c>
      <c r="D26" s="22" t="str">
        <f t="shared" si="2"/>
        <v>Inconclusive</v>
      </c>
      <c r="E26" s="23" t="str">
        <f t="shared" si="2"/>
        <v>Evidence for positive autocorrelation</v>
      </c>
      <c r="F26" s="22" t="str">
        <f t="shared" si="2"/>
        <v>Inconclusive</v>
      </c>
      <c r="G26" s="22" t="str">
        <f t="shared" si="2"/>
        <v>Inconclusive</v>
      </c>
      <c r="H26" s="22" t="str">
        <f t="shared" si="2"/>
        <v>Inconclusive</v>
      </c>
      <c r="I26" s="23" t="str">
        <f t="shared" si="2"/>
        <v>Evidence for positive autocorrelation</v>
      </c>
      <c r="J26" s="22" t="str">
        <f t="shared" si="2"/>
        <v>Inconclusive</v>
      </c>
    </row>
    <row r="27" spans="1:10" ht="45" x14ac:dyDescent="0.25">
      <c r="A27" s="12" t="s">
        <v>32</v>
      </c>
      <c r="B27" s="16" t="str">
        <f>IF(B19&lt;B23,"Evidence for negative autocorrelation",IF(B19&lt;B24,"Inconclusive","No negative autocorrelation"))</f>
        <v>No negative autocorrelation</v>
      </c>
      <c r="C27" s="16" t="str">
        <f t="shared" ref="C27:J27" si="3">IF(C19&lt;C23,"Evidence for negative autocorrelation",IF(C19&lt;C24,"Inconclusive","No negative autocorrelation"))</f>
        <v>No negative autocorrelation</v>
      </c>
      <c r="D27" s="16" t="str">
        <f t="shared" si="3"/>
        <v>No negative autocorrelation</v>
      </c>
      <c r="E27" s="16" t="str">
        <f t="shared" si="3"/>
        <v>No negative autocorrelation</v>
      </c>
      <c r="F27" s="16" t="str">
        <f t="shared" si="3"/>
        <v>No negative autocorrelation</v>
      </c>
      <c r="G27" s="21" t="str">
        <f t="shared" si="3"/>
        <v>No negative autocorrelation</v>
      </c>
      <c r="H27" s="16" t="str">
        <f t="shared" si="3"/>
        <v>No negative autocorrelation</v>
      </c>
      <c r="I27" s="16" t="str">
        <f t="shared" si="3"/>
        <v>No negative autocorrelation</v>
      </c>
      <c r="J27" s="16" t="str">
        <f t="shared" si="3"/>
        <v>No negative autocorrelation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A4" sqref="A4"/>
    </sheetView>
  </sheetViews>
  <sheetFormatPr defaultRowHeight="15" x14ac:dyDescent="0.25"/>
  <cols>
    <col min="2" max="2" width="9.5703125" bestFit="1" customWidth="1"/>
  </cols>
  <sheetData>
    <row r="1" spans="1:6" x14ac:dyDescent="0.25">
      <c r="A1" t="s">
        <v>45</v>
      </c>
    </row>
    <row r="2" spans="1:6" x14ac:dyDescent="0.25">
      <c r="A2" t="s">
        <v>46</v>
      </c>
      <c r="B2" t="s">
        <v>48</v>
      </c>
      <c r="C2" t="s">
        <v>47</v>
      </c>
      <c r="D2" t="s">
        <v>49</v>
      </c>
      <c r="E2" t="s">
        <v>50</v>
      </c>
      <c r="F2" t="s">
        <v>51</v>
      </c>
    </row>
    <row r="3" spans="1:6" x14ac:dyDescent="0.25">
      <c r="A3">
        <v>2000</v>
      </c>
      <c r="B3" s="25">
        <v>6.9325460290493233</v>
      </c>
      <c r="C3">
        <v>21707</v>
      </c>
      <c r="D3">
        <v>28556</v>
      </c>
      <c r="E3">
        <v>5.2210260256935447E-2</v>
      </c>
      <c r="F3">
        <v>14.296477110157367</v>
      </c>
    </row>
    <row r="4" spans="1:6" x14ac:dyDescent="0.25">
      <c r="A4">
        <v>2001</v>
      </c>
      <c r="B4" s="25">
        <v>6.9736590875706082</v>
      </c>
      <c r="C4">
        <v>22401</v>
      </c>
      <c r="D4">
        <v>29080</v>
      </c>
      <c r="E4">
        <v>5.8283450446493933E-2</v>
      </c>
      <c r="F4">
        <v>13.836191816816816</v>
      </c>
    </row>
    <row r="5" spans="1:6" x14ac:dyDescent="0.25">
      <c r="A5">
        <v>2002</v>
      </c>
      <c r="B5" s="25">
        <v>6.9968461783252014</v>
      </c>
      <c r="C5">
        <v>23027</v>
      </c>
      <c r="D5">
        <v>30804</v>
      </c>
      <c r="E5">
        <v>4.5201992753623195E-2</v>
      </c>
      <c r="F5">
        <v>13.513469670457859</v>
      </c>
    </row>
    <row r="6" spans="1:6" x14ac:dyDescent="0.25">
      <c r="A6">
        <v>2003</v>
      </c>
      <c r="B6" s="25">
        <v>7.01643025194132</v>
      </c>
      <c r="C6">
        <v>24125</v>
      </c>
      <c r="D6">
        <v>33324</v>
      </c>
      <c r="E6">
        <v>4.7500000000000001E-2</v>
      </c>
      <c r="F6">
        <v>11.854433418693981</v>
      </c>
    </row>
    <row r="7" spans="1:6" x14ac:dyDescent="0.25">
      <c r="A7">
        <v>2004</v>
      </c>
      <c r="B7" s="25">
        <v>7.0462998627056992</v>
      </c>
      <c r="C7">
        <v>24521</v>
      </c>
      <c r="D7">
        <v>34629</v>
      </c>
      <c r="E7">
        <v>5.0584325396825398E-2</v>
      </c>
      <c r="F7">
        <v>12.364168739635158</v>
      </c>
    </row>
    <row r="8" spans="1:6" x14ac:dyDescent="0.25">
      <c r="A8">
        <v>2005</v>
      </c>
      <c r="B8" s="25">
        <v>7.0796927901481643</v>
      </c>
      <c r="C8">
        <v>25025</v>
      </c>
      <c r="D8">
        <v>36188</v>
      </c>
      <c r="E8">
        <v>5.3323412698412703E-2</v>
      </c>
      <c r="F8">
        <v>11.875795100825554</v>
      </c>
    </row>
    <row r="9" spans="1:6" x14ac:dyDescent="0.25">
      <c r="A9">
        <v>2006</v>
      </c>
      <c r="B9" s="25">
        <v>7.1244150724932904</v>
      </c>
      <c r="C9">
        <v>25528</v>
      </c>
      <c r="D9">
        <v>37575</v>
      </c>
      <c r="E9">
        <v>5.5398550724637681E-2</v>
      </c>
      <c r="F9">
        <v>11.870996447028425</v>
      </c>
    </row>
    <row r="10" spans="1:6" x14ac:dyDescent="0.25">
      <c r="A10">
        <v>2007</v>
      </c>
      <c r="B10" s="25">
        <v>7.1850167850476874</v>
      </c>
      <c r="C10">
        <v>26645</v>
      </c>
      <c r="D10">
        <v>41946</v>
      </c>
      <c r="E10">
        <v>6.1401926877470363E-2</v>
      </c>
      <c r="F10">
        <v>12.178124604079567</v>
      </c>
    </row>
    <row r="11" spans="1:6" x14ac:dyDescent="0.25">
      <c r="A11">
        <v>2008</v>
      </c>
      <c r="B11" s="25">
        <v>7.2228045251193196</v>
      </c>
      <c r="C11">
        <v>27483</v>
      </c>
      <c r="D11">
        <v>42875</v>
      </c>
      <c r="E11">
        <v>6.8204212144191464E-2</v>
      </c>
      <c r="F11">
        <v>13.814311923823388</v>
      </c>
    </row>
    <row r="12" spans="1:6" x14ac:dyDescent="0.25">
      <c r="A12">
        <v>2009</v>
      </c>
      <c r="B12" s="25">
        <v>7.2265531101417766</v>
      </c>
      <c r="C12">
        <v>28618</v>
      </c>
      <c r="D12">
        <v>44196</v>
      </c>
      <c r="E12">
        <v>4.7739667253865227E-2</v>
      </c>
      <c r="F12">
        <v>15.186504753416516</v>
      </c>
    </row>
    <row r="13" spans="1:6" x14ac:dyDescent="0.25">
      <c r="A13">
        <v>2010</v>
      </c>
      <c r="B13" s="25">
        <v>7.230589887673494</v>
      </c>
      <c r="C13">
        <v>29509</v>
      </c>
      <c r="D13">
        <v>45335</v>
      </c>
      <c r="E13">
        <v>3.6752976190476197E-2</v>
      </c>
      <c r="F13">
        <v>15.985425383542539</v>
      </c>
    </row>
    <row r="14" spans="1:6" x14ac:dyDescent="0.25">
      <c r="A14">
        <v>2011</v>
      </c>
      <c r="B14" s="25">
        <v>7.2547283704726642</v>
      </c>
      <c r="C14">
        <v>30455</v>
      </c>
      <c r="D14">
        <v>46953</v>
      </c>
      <c r="E14">
        <v>4.6647916666666664E-2</v>
      </c>
      <c r="F14">
        <v>15.361165714605733</v>
      </c>
    </row>
    <row r="15" spans="1:6" x14ac:dyDescent="0.25">
      <c r="A15">
        <v>2012</v>
      </c>
      <c r="B15" s="25">
        <v>7.2912269601608832</v>
      </c>
      <c r="C15">
        <v>31511</v>
      </c>
      <c r="D15">
        <v>48652</v>
      </c>
      <c r="E15">
        <v>4.3435416666666671E-2</v>
      </c>
      <c r="F15">
        <v>16.048284313725489</v>
      </c>
    </row>
    <row r="16" spans="1:6" x14ac:dyDescent="0.25">
      <c r="A16">
        <v>2013</v>
      </c>
      <c r="B16" s="25">
        <v>7.2707189132976113</v>
      </c>
      <c r="C16">
        <v>32603.615859464782</v>
      </c>
      <c r="D16">
        <v>50412.47852107427</v>
      </c>
      <c r="E16">
        <v>3.1337499999999997E-2</v>
      </c>
      <c r="F16">
        <v>18.600555555555555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A2" sqref="A2:E16"/>
    </sheetView>
  </sheetViews>
  <sheetFormatPr defaultRowHeight="15" x14ac:dyDescent="0.25"/>
  <sheetData>
    <row r="1" spans="1:5" x14ac:dyDescent="0.25">
      <c r="A1" t="s">
        <v>52</v>
      </c>
    </row>
    <row r="2" spans="1:5" x14ac:dyDescent="0.25">
      <c r="A2" t="s">
        <v>48</v>
      </c>
      <c r="B2" t="s">
        <v>47</v>
      </c>
      <c r="C2" t="s">
        <v>49</v>
      </c>
      <c r="D2" t="s">
        <v>50</v>
      </c>
      <c r="E2" t="s">
        <v>51</v>
      </c>
    </row>
    <row r="3" spans="1:5" x14ac:dyDescent="0.25">
      <c r="A3">
        <v>5.7653773361618779</v>
      </c>
      <c r="B3">
        <v>9.9853900681557626</v>
      </c>
      <c r="C3">
        <v>10.259622350622351</v>
      </c>
      <c r="D3">
        <v>-2.9524762467619978</v>
      </c>
      <c r="E3">
        <v>2.5988994528888263</v>
      </c>
    </row>
    <row r="4" spans="1:5" x14ac:dyDescent="0.25">
      <c r="A4">
        <v>5.7646885922409403</v>
      </c>
      <c r="B4">
        <v>10.016860879703811</v>
      </c>
      <c r="C4">
        <v>10.277805931647455</v>
      </c>
      <c r="D4">
        <v>-2.8424370947663764</v>
      </c>
      <c r="E4">
        <v>2.5552133600129299</v>
      </c>
    </row>
    <row r="5" spans="1:5" x14ac:dyDescent="0.25">
      <c r="A5">
        <v>5.7855795124679847</v>
      </c>
      <c r="B5">
        <v>10.04442271945762</v>
      </c>
      <c r="C5">
        <v>10.33539983065914</v>
      </c>
      <c r="D5">
        <v>-3.096614105646236</v>
      </c>
      <c r="E5">
        <v>2.5590072139861078</v>
      </c>
    </row>
    <row r="6" spans="1:5" x14ac:dyDescent="0.25">
      <c r="A6">
        <v>5.8155272894836179</v>
      </c>
      <c r="B6">
        <v>10.091003926207186</v>
      </c>
      <c r="C6">
        <v>10.414033137094799</v>
      </c>
      <c r="D6">
        <v>-3.0470255679415414</v>
      </c>
      <c r="E6">
        <v>2.524454935491443</v>
      </c>
    </row>
    <row r="7" spans="1:5" x14ac:dyDescent="0.25">
      <c r="A7">
        <v>5.8426206452446143</v>
      </c>
      <c r="B7">
        <v>10.1072851722528</v>
      </c>
      <c r="C7">
        <v>10.452446760283022</v>
      </c>
      <c r="D7">
        <v>-2.9841135254451276</v>
      </c>
      <c r="E7">
        <v>2.4537350063649983</v>
      </c>
    </row>
    <row r="8" spans="1:5" x14ac:dyDescent="0.25">
      <c r="A8">
        <v>5.8521229056225419</v>
      </c>
      <c r="B8">
        <v>10.127630604183421</v>
      </c>
      <c r="C8">
        <v>10.496482851145633</v>
      </c>
      <c r="D8">
        <v>-2.9313797816235416</v>
      </c>
      <c r="E8">
        <v>2.4050579476321565</v>
      </c>
    </row>
    <row r="9" spans="1:5" x14ac:dyDescent="0.25">
      <c r="A9">
        <v>5.8923513404576537</v>
      </c>
      <c r="B9">
        <v>10.14753116795808</v>
      </c>
      <c r="C9">
        <v>10.534094214621176</v>
      </c>
      <c r="D9">
        <v>-2.8932018457761792</v>
      </c>
      <c r="E9">
        <v>2.5308328206154025</v>
      </c>
    </row>
    <row r="10" spans="1:5" x14ac:dyDescent="0.25">
      <c r="A10">
        <v>5.9393110853673381</v>
      </c>
      <c r="B10">
        <v>10.190356794730883</v>
      </c>
      <c r="C10">
        <v>10.64413835574004</v>
      </c>
      <c r="D10">
        <v>-2.7903140619522322</v>
      </c>
      <c r="E10">
        <v>2.5380276304393177</v>
      </c>
    </row>
    <row r="11" spans="1:5" x14ac:dyDescent="0.25">
      <c r="A11">
        <v>5.9281944993012194</v>
      </c>
      <c r="B11">
        <v>10.221322910683318</v>
      </c>
      <c r="C11">
        <v>10.666044184468241</v>
      </c>
      <c r="D11">
        <v>-2.6852489543948566</v>
      </c>
      <c r="E11">
        <v>2.5547640694089386</v>
      </c>
    </row>
    <row r="12" spans="1:5" x14ac:dyDescent="0.25">
      <c r="A12">
        <v>5.9798958762131553</v>
      </c>
      <c r="B12">
        <v>10.261791169466679</v>
      </c>
      <c r="C12">
        <v>10.696389566233066</v>
      </c>
      <c r="D12">
        <v>-3.041992628060862</v>
      </c>
      <c r="E12">
        <v>2.6446431766376133</v>
      </c>
    </row>
    <row r="13" spans="1:5" x14ac:dyDescent="0.25">
      <c r="A13">
        <v>6.0054091242774277</v>
      </c>
      <c r="B13">
        <v>10.292450580544786</v>
      </c>
      <c r="C13">
        <v>10.721834640080157</v>
      </c>
      <c r="D13">
        <v>-3.3035360718275188</v>
      </c>
      <c r="E13">
        <v>2.6755056372136501</v>
      </c>
    </row>
    <row r="14" spans="1:5" x14ac:dyDescent="0.25">
      <c r="A14">
        <v>6.0094580965902074</v>
      </c>
      <c r="B14">
        <v>10.324005463270584</v>
      </c>
      <c r="C14">
        <v>10.756902380358612</v>
      </c>
      <c r="D14">
        <v>-3.0651270114927351</v>
      </c>
      <c r="E14">
        <v>2.6521647551577225</v>
      </c>
    </row>
    <row r="15" spans="1:5" x14ac:dyDescent="0.25">
      <c r="A15">
        <v>5.9664208418943607</v>
      </c>
      <c r="B15">
        <v>10.358091970204585</v>
      </c>
      <c r="C15">
        <v>10.792448196738327</v>
      </c>
      <c r="D15">
        <v>-3.1364801184380173</v>
      </c>
      <c r="E15">
        <v>2.688672963540975</v>
      </c>
    </row>
    <row r="16" spans="1:5" x14ac:dyDescent="0.25">
      <c r="A16">
        <v>5.9885808886219873</v>
      </c>
      <c r="B16">
        <v>10.392178477138584</v>
      </c>
      <c r="C16">
        <v>10.827994013118042</v>
      </c>
      <c r="D16">
        <v>-3.4629398154977253</v>
      </c>
      <c r="E16">
        <v>2.8335799435170879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67" zoomScale="85" zoomScaleNormal="85" workbookViewId="0"/>
  </sheetViews>
  <sheetFormatPr defaultRowHeight="15" x14ac:dyDescent="0.25"/>
  <sheetData/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732A70C922B6143BA1C1EFF719AB478" ma:contentTypeVersion="0" ma:contentTypeDescription="Create a new document." ma:contentTypeScope="" ma:versionID="78d2db27aa790d55cba1ee79a311508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8461F5-7A20-4D4B-99D2-6FDFB43686F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28C5617-40DA-4859-8AFD-AF94B54EC26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82F6EBF-1456-42F1-8DED-FE98CE8E6F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Residential GP</vt:lpstr>
      <vt:lpstr>Commercial LV</vt:lpstr>
      <vt:lpstr>Commercial HV</vt:lpstr>
      <vt:lpstr>LV Input for R</vt:lpstr>
      <vt:lpstr>HV for R</vt:lpstr>
      <vt:lpstr>R code and output</vt:lpstr>
    </vt:vector>
  </TitlesOfParts>
  <Company>ActewAGL Dist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Kielbasa, Jakub</dc:creator>
  <cp:lastModifiedBy>Kielbasa, Jakub</cp:lastModifiedBy>
  <dcterms:created xsi:type="dcterms:W3CDTF">2014-12-01T02:56:10Z</dcterms:created>
  <dcterms:modified xsi:type="dcterms:W3CDTF">2015-01-19T23:25:39Z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0x010100A732A70C922B6143BA1C1EFF719AB478</vt:lpwstr>
  </property>
</Properties>
</file>