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BF4D2EFF-DF45-459C-AF56-47E57E5DED06}" xr6:coauthVersionLast="37" xr6:coauthVersionMax="37" xr10:uidLastSave="{00000000-0000-0000-0000-000000000000}"/>
  <bookViews>
    <workbookView xWindow="32760" yWindow="32760" windowWidth="16605" windowHeight="7755"/>
  </bookViews>
  <sheets>
    <sheet name="Ch Avge Opex Efficiency 2012-17" sheetId="6" r:id="rId1"/>
    <sheet name="Efficiency Estimates BM" sheetId="1" r:id="rId2"/>
  </sheets>
  <calcPr calcId="114210"/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<sst xmlns="http://schemas.openxmlformats.org/spreadsheetml/2006/main" count="123" uniqueCount="72">
  <si>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</si>
  <si>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</si>
  <si>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</si>
  <si>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</si>
  <si>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</si>
  <si>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</si>
  <si>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</si>
  <si>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</si>
  <si>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</si>
  <si>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</si>
  <si>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</si>
  <si>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</si>
  <si>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</si>
  <si>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</si>
  <si>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</si>
  <si>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</si>
  <si>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</si>
  <si>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</si>
  <si>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</si>
  <si>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</si>
  <si>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</si>
  <si>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</si>
  <si>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</si>
  <si>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</si>
  <si>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</si>
  <si>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</si>
  <si>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</si>
  <si>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</si>
  <si>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</si>
  <si>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</si>
  <si>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</si>
  <si>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</si>
  <si>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</si>
  <si>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</si>
  <si>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</si>
  <si>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</si>
  <si>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</si>
  <si>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</si>
  <si>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</si>
  <si>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</si>
  <si>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</si>
  <si>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</si>
  <si>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</si>
  <si>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</si>
  <si>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</si>
  <si>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</si>
  <si>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</si>
  <si>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</si>
  <si>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</si>
  <si>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</si>
  <si>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</si>
  <si>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</si>
  <si>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</si>
  <si>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</si>
  <si>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</si>
  <si>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</si>
  <si>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</si>
  <si>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</si>
  <si>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</si>
  <si>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</si>
  <si>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</si>
  <si>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</si>
  <si>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</si>
  <si>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</si>
  <si>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</si>
  <si>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</si>
  <si>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</si>
  <si>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</si>
  <si>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RESULTS FOR DATABASE UPDATED TO INCLUDE 2017 DATA</t>
  </si>
  <si>
    <t>Australia &amp; NZ updated 1 year to 2017, Ontario updated 1 year to 2016</t>
  </si>
  <si>
    <t>SFA TLG</t>
  </si>
  <si>
    <t>Opex MPFP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</si>
</sst>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0.43248829999999999</c:v>
                </c:pt>
                <c:pt idx="1">
                  <c:v>0.42929210000000001</c:v>
                </c:pt>
                <c:pt idx="2">
                  <c:v>0.78797859999999997</c:v>
                </c:pt>
                <c:pt idx="3">
                  <c:v>0.56703049999999999</c:v>
                </c:pt>
                <c:pt idx="4">
                  <c:v>0.58659150000000004</c:v>
                </c:pt>
                <c:pt idx="5">
                  <c:v>0.54486760000000001</c:v>
                </c:pt>
                <c:pt idx="6">
                  <c:v>0.59402480000000002</c:v>
                </c:pt>
                <c:pt idx="7">
                  <c:v>0.60694919999999997</c:v>
                </c:pt>
                <c:pt idx="8">
                  <c:v>0.9504437</c:v>
                </c:pt>
                <c:pt idx="9">
                  <c:v>0.71839180000000002</c:v>
                </c:pt>
                <c:pt idx="10">
                  <c:v>0.67211469999999995</c:v>
                </c:pt>
                <c:pt idx="11">
                  <c:v>0.73753480000000005</c:v>
                </c:pt>
                <c:pt idx="12">
                  <c:v>0.7542162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C-46C0-880F-868BF8B1BD83}"/>
            </c:ext>
          </c:extLst>
        </c:ser>
        <c:ser>
          <c:idx val="0"/>
          <c:order val="1"/>
          <c:tx>
            <c:strRef>
              <c:f>'Efficiency Estimates BM'!$N$44</c:f>
              <c:strCache>
                <c:ptCount val="1"/>
                <c:pt idx="0">
                  <c:v>SFA TLG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BM'!$N$45:$N$57</c:f>
              <c:numCache>
                <c:formatCode>0.000</c:formatCode>
                <c:ptCount val="13"/>
                <c:pt idx="0">
                  <c:v>0.44557400000000003</c:v>
                </c:pt>
                <c:pt idx="1">
                  <c:v>0.49129200000000001</c:v>
                </c:pt>
                <c:pt idx="2">
                  <c:v>0.91579089999999996</c:v>
                </c:pt>
                <c:pt idx="3">
                  <c:v>0.61085029999999996</c:v>
                </c:pt>
                <c:pt idx="4">
                  <c:v>0.63063910000000001</c:v>
                </c:pt>
                <c:pt idx="5">
                  <c:v>0.63171469999999996</c:v>
                </c:pt>
                <c:pt idx="6">
                  <c:v>0.69024960000000002</c:v>
                </c:pt>
                <c:pt idx="7">
                  <c:v>0.60827129999999996</c:v>
                </c:pt>
                <c:pt idx="8">
                  <c:v>0.94640650000000004</c:v>
                </c:pt>
                <c:pt idx="9">
                  <c:v>0.76744630000000003</c:v>
                </c:pt>
                <c:pt idx="10">
                  <c:v>0.63923410000000003</c:v>
                </c:pt>
                <c:pt idx="11">
                  <c:v>0.72772269999999994</c:v>
                </c:pt>
                <c:pt idx="12">
                  <c:v>0.76859250000000001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3C-46C0-880F-868BF8B1BD83}"/>
            </c:ext>
          </c:extLst>
        </c:ser>
        <c:ser>
          <c:idx val="1"/>
          <c:order val="2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BM'!$J$45:$J$57</c:f>
              <c:numCache>
                <c:formatCode>0.000</c:formatCode>
                <c:ptCount val="13"/>
                <c:pt idx="0">
                  <c:v>0.39081686682829297</c:v>
                </c:pt>
                <c:pt idx="1">
                  <c:v>0.44311914267763902</c:v>
                </c:pt>
                <c:pt idx="2">
                  <c:v>0.7970559515168425</c:v>
                </c:pt>
                <c:pt idx="3">
                  <c:v>0.59290250694588043</c:v>
                </c:pt>
                <c:pt idx="4">
                  <c:v>0.59671330921618881</c:v>
                </c:pt>
                <c:pt idx="5">
                  <c:v>0.60863745532114233</c:v>
                </c:pt>
                <c:pt idx="6">
                  <c:v>0.67160090919842486</c:v>
                </c:pt>
                <c:pt idx="7">
                  <c:v>0.50568966910773394</c:v>
                </c:pt>
                <c:pt idx="8">
                  <c:v>1</c:v>
                </c:pt>
                <c:pt idx="9">
                  <c:v>0.73560800797053827</c:v>
                </c:pt>
                <c:pt idx="10">
                  <c:v>0.61933200070065642</c:v>
                </c:pt>
                <c:pt idx="11">
                  <c:v>0.69845138629092651</c:v>
                </c:pt>
                <c:pt idx="12">
                  <c:v>0.66261430510290464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3C-46C0-880F-868BF8B1BD83}"/>
            </c:ext>
          </c:extLst>
        </c:ser>
        <c:ser>
          <c:idx val="3"/>
          <c:order val="3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BM'!$K$45:$K$57</c:f>
              <c:numCache>
                <c:formatCode>0.000</c:formatCode>
                <c:ptCount val="13"/>
                <c:pt idx="0">
                  <c:v>0.40251597237162312</c:v>
                </c:pt>
                <c:pt idx="1">
                  <c:v>0.40849949537294117</c:v>
                </c:pt>
                <c:pt idx="2">
                  <c:v>0.77931098675219834</c:v>
                </c:pt>
                <c:pt idx="3">
                  <c:v>0.54070837150347817</c:v>
                </c:pt>
                <c:pt idx="4">
                  <c:v>0.56087871002427481</c:v>
                </c:pt>
                <c:pt idx="5">
                  <c:v>0.54553173468131899</c:v>
                </c:pt>
                <c:pt idx="6">
                  <c:v>0.60111278489400322</c:v>
                </c:pt>
                <c:pt idx="7">
                  <c:v>0.58292327795295285</c:v>
                </c:pt>
                <c:pt idx="8">
                  <c:v>1</c:v>
                </c:pt>
                <c:pt idx="9">
                  <c:v>0.68141251999186092</c:v>
                </c:pt>
                <c:pt idx="10">
                  <c:v>0.67122176322694083</c:v>
                </c:pt>
                <c:pt idx="11">
                  <c:v>0.70604959223285557</c:v>
                </c:pt>
                <c:pt idx="12">
                  <c:v>0.75071229236510728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3C-46C0-880F-868BF8B1BD83}"/>
            </c:ext>
          </c:extLst>
        </c:ser>
        <c:ser>
          <c:idx val="5"/>
          <c:order val="4"/>
          <c:tx>
            <c:strRef>
              <c:f>'Efficiency Estimates BM'!$O$43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BM'!$P$45:$P$57</c:f>
              <c:numCache>
                <c:formatCode>0.000</c:formatCode>
                <c:ptCount val="13"/>
                <c:pt idx="0">
                  <c:v>0.5735024307757346</c:v>
                </c:pt>
                <c:pt idx="1">
                  <c:v>0.49172690763052207</c:v>
                </c:pt>
                <c:pt idx="2">
                  <c:v>1</c:v>
                </c:pt>
                <c:pt idx="3">
                  <c:v>0.67939124920735572</c:v>
                </c:pt>
                <c:pt idx="4">
                  <c:v>0.69581906573663066</c:v>
                </c:pt>
                <c:pt idx="5">
                  <c:v>0.55380257873599659</c:v>
                </c:pt>
                <c:pt idx="6">
                  <c:v>0.57023885013739162</c:v>
                </c:pt>
                <c:pt idx="7">
                  <c:v>0.65665609807651648</c:v>
                </c:pt>
                <c:pt idx="8">
                  <c:v>0.96607905305432262</c:v>
                </c:pt>
                <c:pt idx="9">
                  <c:v>0.79824984147114764</c:v>
                </c:pt>
                <c:pt idx="10">
                  <c:v>0.65193827943352345</c:v>
                </c:pt>
                <c:pt idx="11">
                  <c:v>0.76953709575142659</c:v>
                </c:pt>
                <c:pt idx="12">
                  <c:v>0.77456774466286193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3C-46C0-880F-868BF8B1B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875128"/>
        <c:axId val="1"/>
      </c:barChart>
      <c:catAx>
        <c:axId val="18487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875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27551020408163263"/>
          <c:w val="0.99067357512953369"/>
          <c:h val="0.632653061224489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DED856D-DFB4-40CD-B0B0-985F7C58C4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workbookViewId="0"/>
  </sheetViews>
  <sheetFormatPr defaultRowHeight="15" x14ac:dyDescent="0.25"/>
  <cols>
    <col min="7" max="7" width="12.85546875" style="2" customWidth="1"/>
    <col min="19" max="19" width="13" customWidth="1"/>
    <col min="20" max="20" width="6.140625" customWidth="1"/>
    <col min="21" max="21" width="14.5703125" customWidth="1"/>
    <col min="22" max="22" width="15.42578125" customWidth="1"/>
    <col min="23" max="23" width="11.7109375" customWidth="1"/>
    <col min="24" max="24" width="15.7109375" customWidth="1"/>
  </cols>
  <sheetData>
    <row r="1" spans="1:10" x14ac:dyDescent="0.25">
      <c r="A1" s="4" t="s">
        <v>68</v>
      </c>
    </row>
    <row r="2" spans="1:10" x14ac:dyDescent="0.25">
      <c r="A2" s="4" t="s">
        <v>66</v>
      </c>
    </row>
    <row r="3" spans="1:10" x14ac:dyDescent="0.25">
      <c r="A3" s="9" t="s">
        <v>69</v>
      </c>
    </row>
    <row r="4" spans="1:10" x14ac:dyDescent="0.25">
      <c r="B4" s="4" t="s">
        <v>56</v>
      </c>
    </row>
    <row r="5" spans="1:10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10" x14ac:dyDescent="0.25">
      <c r="A6" s="1" t="s">
        <v>0</v>
      </c>
    </row>
    <row r="7" spans="1:10" x14ac:dyDescent="0.25">
      <c r="A7" s="1" t="s">
        <v>1</v>
      </c>
      <c r="B7" t="s">
        <v>4</v>
      </c>
      <c r="C7" s="3">
        <v>0.68097819999999998</v>
      </c>
      <c r="D7" s="3">
        <v>6.7514900000000003E-2</v>
      </c>
      <c r="E7" s="3">
        <v>10.09</v>
      </c>
    </row>
    <row r="8" spans="1:10" x14ac:dyDescent="0.25">
      <c r="A8" s="1" t="s">
        <v>1</v>
      </c>
      <c r="B8" t="s">
        <v>5</v>
      </c>
      <c r="C8" s="3">
        <v>0.11865870000000001</v>
      </c>
      <c r="D8" s="3">
        <v>3.4256200000000001E-2</v>
      </c>
      <c r="E8" s="3">
        <v>3.46</v>
      </c>
    </row>
    <row r="9" spans="1:10" x14ac:dyDescent="0.25">
      <c r="A9" s="1" t="s">
        <v>1</v>
      </c>
      <c r="B9" t="s">
        <v>6</v>
      </c>
      <c r="C9" s="3">
        <v>0.20786070000000001</v>
      </c>
      <c r="D9" s="3">
        <v>7.3687900000000001E-2</v>
      </c>
      <c r="E9" s="3">
        <v>2.82</v>
      </c>
    </row>
    <row r="10" spans="1:10" x14ac:dyDescent="0.25">
      <c r="A10" s="1" t="s">
        <v>1</v>
      </c>
      <c r="B10" t="s">
        <v>7</v>
      </c>
      <c r="C10" s="3">
        <v>-0.19506009999999999</v>
      </c>
      <c r="D10" s="3">
        <v>2.7133999999999998E-2</v>
      </c>
      <c r="E10" s="3">
        <v>-7.19</v>
      </c>
    </row>
    <row r="11" spans="1:10" x14ac:dyDescent="0.25">
      <c r="A11" s="1" t="s">
        <v>8</v>
      </c>
      <c r="B11" t="s">
        <v>9</v>
      </c>
      <c r="C11" s="3">
        <v>1.70843E-2</v>
      </c>
      <c r="D11" s="3">
        <v>4.3734000000000004E-3</v>
      </c>
      <c r="E11" s="3">
        <v>3.91</v>
      </c>
      <c r="F11" s="4" t="s">
        <v>58</v>
      </c>
    </row>
    <row r="12" spans="1:10" x14ac:dyDescent="0.25">
      <c r="A12" s="1" t="s">
        <v>1</v>
      </c>
      <c r="B12" t="s">
        <v>10</v>
      </c>
      <c r="C12" s="3">
        <v>-0.2964502</v>
      </c>
      <c r="D12" s="3">
        <v>0.1983038</v>
      </c>
      <c r="E12" s="3">
        <v>-1.49</v>
      </c>
      <c r="G12" s="2" t="s">
        <v>28</v>
      </c>
      <c r="H12" t="s">
        <v>26</v>
      </c>
      <c r="I12" t="s">
        <v>27</v>
      </c>
      <c r="J12" t="s">
        <v>29</v>
      </c>
    </row>
    <row r="13" spans="1:10" x14ac:dyDescent="0.25">
      <c r="A13" s="1" t="s">
        <v>1</v>
      </c>
      <c r="B13" t="s">
        <v>11</v>
      </c>
      <c r="C13" s="3">
        <v>-0.1203279</v>
      </c>
      <c r="D13" s="3">
        <v>0.19812199999999999</v>
      </c>
      <c r="E13" s="3">
        <v>-0.61</v>
      </c>
      <c r="F13">
        <v>1</v>
      </c>
      <c r="G13" s="2">
        <v>0</v>
      </c>
      <c r="H13">
        <f>EXP(G13)</f>
        <v>1</v>
      </c>
      <c r="I13">
        <f t="shared" ref="I13:I20" si="0">H13/H$21</f>
        <v>2.4843734625187728</v>
      </c>
      <c r="J13">
        <f>1/I13</f>
        <v>0.40251597237162312</v>
      </c>
    </row>
    <row r="14" spans="1:10" x14ac:dyDescent="0.25">
      <c r="A14" s="1" t="s">
        <v>8</v>
      </c>
      <c r="B14" t="s">
        <v>12</v>
      </c>
      <c r="C14" s="3">
        <v>-1.4755900000000001E-2</v>
      </c>
      <c r="D14" s="3">
        <v>0.22139210000000001</v>
      </c>
      <c r="E14" s="3">
        <v>-7.0000000000000007E-2</v>
      </c>
      <c r="F14">
        <v>2</v>
      </c>
      <c r="G14" s="2">
        <f>C14</f>
        <v>-1.4755900000000001E-2</v>
      </c>
      <c r="H14">
        <f t="shared" ref="H14:H25" si="1">EXP(G14)</f>
        <v>0.98535243477876178</v>
      </c>
      <c r="I14">
        <f t="shared" si="0"/>
        <v>2.4479834401926155</v>
      </c>
      <c r="J14">
        <f t="shared" ref="J14:J25" si="2">1/I14</f>
        <v>0.40849949537294117</v>
      </c>
    </row>
    <row r="15" spans="1:10" x14ac:dyDescent="0.25">
      <c r="A15" s="1" t="s">
        <v>8</v>
      </c>
      <c r="B15" t="s">
        <v>13</v>
      </c>
      <c r="C15" s="3">
        <v>-0.66067540000000002</v>
      </c>
      <c r="D15" s="3">
        <v>0.20719119999999999</v>
      </c>
      <c r="E15" s="3">
        <v>-3.19</v>
      </c>
      <c r="F15">
        <v>3</v>
      </c>
      <c r="G15" s="2">
        <f t="shared" ref="G15:G25" si="3">C15</f>
        <v>-0.66067540000000002</v>
      </c>
      <c r="H15">
        <f t="shared" si="1"/>
        <v>0.51650237095863405</v>
      </c>
      <c r="I15">
        <f t="shared" si="0"/>
        <v>1.2831847837376573</v>
      </c>
      <c r="J15">
        <f t="shared" si="2"/>
        <v>0.77931098675219834</v>
      </c>
    </row>
    <row r="16" spans="1:10" x14ac:dyDescent="0.25">
      <c r="A16" s="1" t="s">
        <v>8</v>
      </c>
      <c r="B16" t="s">
        <v>14</v>
      </c>
      <c r="C16" s="3">
        <v>-0.2951453</v>
      </c>
      <c r="D16" s="3">
        <v>0.2036269</v>
      </c>
      <c r="E16" s="3">
        <v>-1.45</v>
      </c>
      <c r="F16">
        <v>4</v>
      </c>
      <c r="G16" s="2">
        <f t="shared" si="3"/>
        <v>-0.2951453</v>
      </c>
      <c r="H16">
        <f t="shared" si="1"/>
        <v>0.74442341488517882</v>
      </c>
      <c r="I16">
        <f t="shared" si="0"/>
        <v>1.8494257768183406</v>
      </c>
      <c r="J16">
        <f t="shared" si="2"/>
        <v>0.54070837150347817</v>
      </c>
    </row>
    <row r="17" spans="1:10" x14ac:dyDescent="0.25">
      <c r="A17" s="1" t="s">
        <v>8</v>
      </c>
      <c r="B17" t="s">
        <v>15</v>
      </c>
      <c r="C17" s="3">
        <v>-0.33176990000000001</v>
      </c>
      <c r="D17" s="3">
        <v>0.2064183</v>
      </c>
      <c r="E17" s="3">
        <v>-1.61</v>
      </c>
      <c r="F17">
        <v>5</v>
      </c>
      <c r="G17" s="2">
        <f t="shared" si="3"/>
        <v>-0.33176990000000001</v>
      </c>
      <c r="H17">
        <f t="shared" si="1"/>
        <v>0.71765243568293446</v>
      </c>
      <c r="I17">
        <f t="shared" si="0"/>
        <v>1.7829166665226428</v>
      </c>
      <c r="J17">
        <f t="shared" si="2"/>
        <v>0.56087871002427481</v>
      </c>
    </row>
    <row r="18" spans="1:10" x14ac:dyDescent="0.25">
      <c r="A18" s="1" t="s">
        <v>8</v>
      </c>
      <c r="B18" t="s">
        <v>16</v>
      </c>
      <c r="C18" s="3">
        <v>-0.30402620000000002</v>
      </c>
      <c r="D18" s="3">
        <v>0.21753169999999999</v>
      </c>
      <c r="E18" s="3">
        <v>-1.4</v>
      </c>
      <c r="F18">
        <v>6</v>
      </c>
      <c r="G18" s="2">
        <f t="shared" si="3"/>
        <v>-0.30402620000000002</v>
      </c>
      <c r="H18">
        <f t="shared" si="1"/>
        <v>0.7378415347491365</v>
      </c>
      <c r="I18">
        <f t="shared" si="0"/>
        <v>1.8330739284748776</v>
      </c>
      <c r="J18">
        <f t="shared" si="2"/>
        <v>0.54553173468131899</v>
      </c>
    </row>
    <row r="19" spans="1:10" x14ac:dyDescent="0.25">
      <c r="A19" s="1" t="s">
        <v>8</v>
      </c>
      <c r="B19" t="s">
        <v>17</v>
      </c>
      <c r="C19" s="3">
        <v>-0.40104780000000001</v>
      </c>
      <c r="D19" s="3">
        <v>0.23206599999999999</v>
      </c>
      <c r="E19" s="3">
        <v>-1.73</v>
      </c>
      <c r="F19">
        <v>7</v>
      </c>
      <c r="G19" s="2">
        <f t="shared" si="3"/>
        <v>-0.40104780000000001</v>
      </c>
      <c r="H19">
        <f t="shared" si="1"/>
        <v>0.66961805253002638</v>
      </c>
      <c r="I19">
        <f t="shared" si="0"/>
        <v>1.6635813197290992</v>
      </c>
      <c r="J19">
        <f t="shared" si="2"/>
        <v>0.60111278489400322</v>
      </c>
    </row>
    <row r="20" spans="1:10" x14ac:dyDescent="0.25">
      <c r="A20" s="1" t="s">
        <v>8</v>
      </c>
      <c r="B20" t="s">
        <v>18</v>
      </c>
      <c r="C20" s="3">
        <v>-0.37032080000000001</v>
      </c>
      <c r="D20" s="3">
        <v>0.1978423</v>
      </c>
      <c r="E20" s="3">
        <v>-1.87</v>
      </c>
      <c r="F20">
        <v>8</v>
      </c>
      <c r="G20" s="2">
        <f t="shared" si="3"/>
        <v>-0.37032080000000001</v>
      </c>
      <c r="H20">
        <f t="shared" si="1"/>
        <v>0.69051277860293259</v>
      </c>
      <c r="I20">
        <f t="shared" si="0"/>
        <v>1.7154916226912265</v>
      </c>
      <c r="J20">
        <f t="shared" si="2"/>
        <v>0.58292327795295285</v>
      </c>
    </row>
    <row r="21" spans="1:10" x14ac:dyDescent="0.25">
      <c r="A21" s="1" t="s">
        <v>8</v>
      </c>
      <c r="B21" t="s">
        <v>19</v>
      </c>
      <c r="C21" s="3">
        <v>-0.91002050000000001</v>
      </c>
      <c r="D21" s="3">
        <v>0.21739259999999999</v>
      </c>
      <c r="E21" s="3">
        <v>-4.1900000000000004</v>
      </c>
      <c r="F21">
        <v>9</v>
      </c>
      <c r="G21" s="2">
        <f t="shared" si="3"/>
        <v>-0.91002050000000001</v>
      </c>
      <c r="H21">
        <f t="shared" si="1"/>
        <v>0.40251597237162312</v>
      </c>
      <c r="I21">
        <f>H21/H$21</f>
        <v>1</v>
      </c>
      <c r="J21">
        <f t="shared" si="2"/>
        <v>1</v>
      </c>
    </row>
    <row r="22" spans="1:10" x14ac:dyDescent="0.25">
      <c r="A22" s="1" t="s">
        <v>1</v>
      </c>
      <c r="B22" t="s">
        <v>20</v>
      </c>
      <c r="C22" s="3">
        <v>-0.52643309999999999</v>
      </c>
      <c r="D22" s="3">
        <v>0.20607819999999999</v>
      </c>
      <c r="E22" s="3">
        <v>-2.5499999999999998</v>
      </c>
      <c r="F22">
        <v>10</v>
      </c>
      <c r="G22" s="2">
        <f t="shared" si="3"/>
        <v>-0.52643309999999999</v>
      </c>
      <c r="H22">
        <f t="shared" si="1"/>
        <v>0.59070821354505043</v>
      </c>
      <c r="I22">
        <f>H22/H$21</f>
        <v>1.4675398098231955</v>
      </c>
      <c r="J22">
        <f t="shared" si="2"/>
        <v>0.68141251999186092</v>
      </c>
    </row>
    <row r="23" spans="1:10" x14ac:dyDescent="0.25">
      <c r="A23" s="1" t="s">
        <v>1</v>
      </c>
      <c r="B23" t="s">
        <v>21</v>
      </c>
      <c r="C23" s="3">
        <v>-0.51136479999999995</v>
      </c>
      <c r="D23" s="3">
        <v>0.20630280000000001</v>
      </c>
      <c r="E23" s="3">
        <v>-2.48</v>
      </c>
      <c r="F23">
        <v>11</v>
      </c>
      <c r="G23" s="2">
        <f t="shared" si="3"/>
        <v>-0.51136479999999995</v>
      </c>
      <c r="H23">
        <f t="shared" si="1"/>
        <v>0.59967658145722547</v>
      </c>
      <c r="I23">
        <f>H23/H$21</f>
        <v>1.4898205850663082</v>
      </c>
      <c r="J23">
        <f t="shared" si="2"/>
        <v>0.67122176322694083</v>
      </c>
    </row>
    <row r="24" spans="1:10" x14ac:dyDescent="0.25">
      <c r="A24" s="1" t="s">
        <v>1</v>
      </c>
      <c r="B24" t="s">
        <v>22</v>
      </c>
      <c r="C24" s="3">
        <v>-0.56195070000000003</v>
      </c>
      <c r="D24" s="3">
        <v>0.22506000000000001</v>
      </c>
      <c r="E24" s="3">
        <v>-2.5</v>
      </c>
      <c r="F24">
        <v>12</v>
      </c>
      <c r="G24" s="2">
        <f t="shared" si="3"/>
        <v>-0.56195070000000003</v>
      </c>
      <c r="H24">
        <f t="shared" si="1"/>
        <v>0.57009589241271463</v>
      </c>
      <c r="I24">
        <f>H24/H$21</f>
        <v>1.4163311062011057</v>
      </c>
      <c r="J24">
        <f t="shared" si="2"/>
        <v>0.70604959223285557</v>
      </c>
    </row>
    <row r="25" spans="1:10" x14ac:dyDescent="0.25">
      <c r="A25" s="1" t="s">
        <v>1</v>
      </c>
      <c r="B25" t="s">
        <v>23</v>
      </c>
      <c r="C25" s="3">
        <v>-0.6232877</v>
      </c>
      <c r="D25" s="3">
        <v>0.20715249999999999</v>
      </c>
      <c r="E25" s="3">
        <v>-3.01</v>
      </c>
      <c r="F25">
        <v>13</v>
      </c>
      <c r="G25" s="2">
        <f t="shared" si="3"/>
        <v>-0.6232877</v>
      </c>
      <c r="H25">
        <f t="shared" si="1"/>
        <v>0.53617874179667802</v>
      </c>
      <c r="I25">
        <f>H25/H$21</f>
        <v>1.3320682372863719</v>
      </c>
      <c r="J25">
        <f t="shared" si="2"/>
        <v>0.75071229236510728</v>
      </c>
    </row>
    <row r="26" spans="1:10" x14ac:dyDescent="0.25">
      <c r="A26" s="1" t="s">
        <v>24</v>
      </c>
      <c r="B26" t="s">
        <v>25</v>
      </c>
      <c r="C26" s="3">
        <v>-24.2393</v>
      </c>
      <c r="D26" s="3">
        <v>8.8138909999999999</v>
      </c>
      <c r="E26" s="3">
        <v>-2.75</v>
      </c>
    </row>
    <row r="27" spans="1:10" x14ac:dyDescent="0.25">
      <c r="A27" s="1" t="s">
        <v>0</v>
      </c>
    </row>
    <row r="29" spans="1:10" x14ac:dyDescent="0.25">
      <c r="B29" s="4" t="s">
        <v>57</v>
      </c>
    </row>
    <row r="30" spans="1:10" x14ac:dyDescent="0.25">
      <c r="B30" t="s">
        <v>31</v>
      </c>
      <c r="C30" t="s">
        <v>32</v>
      </c>
      <c r="D30" t="s">
        <v>33</v>
      </c>
      <c r="E30" t="s">
        <v>34</v>
      </c>
    </row>
    <row r="31" spans="1:10" x14ac:dyDescent="0.25">
      <c r="B31" t="s">
        <v>2</v>
      </c>
      <c r="C31" t="s">
        <v>35</v>
      </c>
      <c r="D31" t="s">
        <v>65</v>
      </c>
      <c r="E31" t="s">
        <v>36</v>
      </c>
    </row>
    <row r="32" spans="1:10" x14ac:dyDescent="0.25">
      <c r="B32" t="s">
        <v>31</v>
      </c>
      <c r="C32" t="s">
        <v>32</v>
      </c>
      <c r="D32" t="s">
        <v>33</v>
      </c>
      <c r="E32" t="s">
        <v>34</v>
      </c>
    </row>
    <row r="33" spans="2:25" x14ac:dyDescent="0.25">
      <c r="B33" t="s">
        <v>4</v>
      </c>
      <c r="C33" s="3">
        <v>0.5054322</v>
      </c>
      <c r="D33" s="3">
        <v>7.51251E-2</v>
      </c>
      <c r="E33" s="3">
        <v>6.73</v>
      </c>
    </row>
    <row r="34" spans="2:25" x14ac:dyDescent="0.25">
      <c r="B34" t="s">
        <v>5</v>
      </c>
      <c r="C34" s="3">
        <v>0.13595879999999999</v>
      </c>
      <c r="D34" s="3">
        <v>3.0158799999999999E-2</v>
      </c>
      <c r="E34" s="3">
        <v>4.51</v>
      </c>
    </row>
    <row r="35" spans="2:25" x14ac:dyDescent="0.25">
      <c r="B35" t="s">
        <v>6</v>
      </c>
      <c r="C35" s="3">
        <v>0.33958559999999999</v>
      </c>
      <c r="D35" s="3">
        <v>6.7260600000000004E-2</v>
      </c>
      <c r="E35" s="3">
        <v>5.05</v>
      </c>
    </row>
    <row r="36" spans="2:25" x14ac:dyDescent="0.25">
      <c r="B36" t="s">
        <v>37</v>
      </c>
      <c r="C36" s="3">
        <v>-0.56529940000000001</v>
      </c>
      <c r="D36" s="3">
        <v>0.27251579999999997</v>
      </c>
      <c r="E36" s="3">
        <v>-2.0699999999999998</v>
      </c>
    </row>
    <row r="37" spans="2:25" x14ac:dyDescent="0.25">
      <c r="B37" t="s">
        <v>38</v>
      </c>
      <c r="C37" s="3">
        <v>0.17516470000000001</v>
      </c>
      <c r="D37" s="3">
        <v>9.5151200000000005E-2</v>
      </c>
      <c r="E37" s="3">
        <v>1.84</v>
      </c>
    </row>
    <row r="38" spans="2:25" x14ac:dyDescent="0.25">
      <c r="B38" t="s">
        <v>39</v>
      </c>
      <c r="C38" s="3">
        <v>0.31721250000000001</v>
      </c>
      <c r="D38" s="3">
        <v>0.2132513</v>
      </c>
      <c r="E38" s="3">
        <v>1.49</v>
      </c>
    </row>
    <row r="39" spans="2:25" x14ac:dyDescent="0.25">
      <c r="B39" t="s">
        <v>40</v>
      </c>
      <c r="C39" s="3">
        <v>3.8890099999999997E-2</v>
      </c>
      <c r="D39" s="3">
        <v>4.2730499999999998E-2</v>
      </c>
      <c r="E39" s="3">
        <v>0.91</v>
      </c>
      <c r="T39" s="4"/>
    </row>
    <row r="40" spans="2:25" x14ac:dyDescent="0.25">
      <c r="B40" t="s">
        <v>41</v>
      </c>
      <c r="C40" s="3">
        <v>-0.20411019999999999</v>
      </c>
      <c r="D40" s="3">
        <v>7.2219099999999994E-2</v>
      </c>
      <c r="E40" s="3">
        <v>-2.83</v>
      </c>
      <c r="U40" s="7"/>
      <c r="V40" s="8"/>
      <c r="X40" s="8"/>
    </row>
    <row r="41" spans="2:25" x14ac:dyDescent="0.25">
      <c r="B41" t="s">
        <v>42</v>
      </c>
      <c r="C41" s="3">
        <v>4.6229000000000001E-3</v>
      </c>
      <c r="D41" s="3">
        <v>0.18304580000000001</v>
      </c>
      <c r="E41" s="3">
        <v>0.03</v>
      </c>
      <c r="U41" s="7"/>
      <c r="V41" s="7"/>
      <c r="W41" s="7"/>
      <c r="X41" s="7"/>
    </row>
    <row r="42" spans="2:25" x14ac:dyDescent="0.25">
      <c r="B42" t="s">
        <v>7</v>
      </c>
      <c r="C42" s="3">
        <v>-0.15910669999999999</v>
      </c>
      <c r="D42" s="3">
        <v>2.6622E-2</v>
      </c>
      <c r="E42" s="3">
        <v>-5.98</v>
      </c>
      <c r="F42" s="4" t="s">
        <v>59</v>
      </c>
      <c r="K42" s="4" t="s">
        <v>60</v>
      </c>
      <c r="U42" s="7"/>
      <c r="V42" s="7"/>
      <c r="W42" s="7"/>
      <c r="X42" s="7"/>
      <c r="Y42" s="4"/>
    </row>
    <row r="43" spans="2:25" x14ac:dyDescent="0.25">
      <c r="B43" t="s">
        <v>9</v>
      </c>
      <c r="C43" s="3">
        <v>1.83924E-2</v>
      </c>
      <c r="D43" s="3">
        <v>4.1682000000000004E-3</v>
      </c>
      <c r="E43" s="3">
        <v>4.41</v>
      </c>
      <c r="J43" t="s">
        <v>62</v>
      </c>
      <c r="K43" t="s">
        <v>63</v>
      </c>
      <c r="O43" t="s">
        <v>71</v>
      </c>
      <c r="U43" s="7"/>
    </row>
    <row r="44" spans="2:25" ht="31.9" customHeight="1" x14ac:dyDescent="0.25">
      <c r="B44" t="s">
        <v>10</v>
      </c>
      <c r="C44" s="3">
        <v>-0.41720119999999999</v>
      </c>
      <c r="D44" s="3">
        <v>0.1801933</v>
      </c>
      <c r="E44" s="3">
        <v>-2.3199999999999998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70</v>
      </c>
      <c r="O44" t="s">
        <v>61</v>
      </c>
      <c r="P44" s="12" t="s">
        <v>67</v>
      </c>
      <c r="Q44" s="4"/>
      <c r="S44" s="6"/>
      <c r="T44" s="6"/>
      <c r="U44" s="7"/>
      <c r="V44" s="6"/>
      <c r="W44" s="10"/>
      <c r="X44" s="11"/>
    </row>
    <row r="45" spans="2:25" x14ac:dyDescent="0.25">
      <c r="B45" t="s">
        <v>11</v>
      </c>
      <c r="C45" s="3">
        <v>-0.2294417</v>
      </c>
      <c r="D45" s="3">
        <v>0.17929030000000001</v>
      </c>
      <c r="E45" s="3">
        <v>-1.28</v>
      </c>
      <c r="F45">
        <v>1</v>
      </c>
      <c r="G45" s="2">
        <v>0</v>
      </c>
      <c r="H45">
        <f>EXP(G45)</f>
        <v>1</v>
      </c>
      <c r="I45">
        <f>H45/H$53</f>
        <v>2.5587431988685232</v>
      </c>
      <c r="J45" s="3">
        <f>1/I45</f>
        <v>0.39081686682829297</v>
      </c>
      <c r="K45" s="3">
        <f>J13</f>
        <v>0.40251597237162312</v>
      </c>
      <c r="L45" t="s">
        <v>43</v>
      </c>
      <c r="M45" s="3">
        <v>0.43248829999999999</v>
      </c>
      <c r="N45" s="3">
        <v>0.44557400000000003</v>
      </c>
      <c r="O45" s="3">
        <v>1.1305166666666668</v>
      </c>
      <c r="P45" s="3">
        <v>0.5735024307757346</v>
      </c>
      <c r="S45" s="3"/>
      <c r="T45" s="3"/>
      <c r="U45" s="7"/>
      <c r="V45" s="3"/>
      <c r="X45" s="3"/>
    </row>
    <row r="46" spans="2:25" x14ac:dyDescent="0.25">
      <c r="B46" t="s">
        <v>12</v>
      </c>
      <c r="C46" s="3">
        <v>-0.12559960000000001</v>
      </c>
      <c r="D46" s="3">
        <v>0.2082572</v>
      </c>
      <c r="E46" s="3">
        <v>-0.6</v>
      </c>
      <c r="F46">
        <v>2</v>
      </c>
      <c r="G46">
        <f>C46</f>
        <v>-0.12559960000000001</v>
      </c>
      <c r="H46">
        <f t="shared" ref="H46:H57" si="4">EXP(G46)</f>
        <v>0.88196791604781788</v>
      </c>
      <c r="I46">
        <f t="shared" ref="I46:I57" si="5">H46/H$53</f>
        <v>2.2567294068075987</v>
      </c>
      <c r="J46" s="3">
        <f t="shared" ref="J46:J57" si="6">1/I46</f>
        <v>0.44311914267763902</v>
      </c>
      <c r="K46" s="3">
        <f t="shared" ref="K46:K57" si="7">J14</f>
        <v>0.40849949537294117</v>
      </c>
      <c r="L46" t="s">
        <v>44</v>
      </c>
      <c r="M46" s="3">
        <v>0.42929210000000001</v>
      </c>
      <c r="N46" s="3">
        <v>0.49129200000000001</v>
      </c>
      <c r="O46" s="3">
        <v>0.96931666666666672</v>
      </c>
      <c r="P46" s="3">
        <v>0.49172690763052207</v>
      </c>
      <c r="S46" s="3"/>
      <c r="T46" s="3"/>
      <c r="U46" s="7"/>
      <c r="V46" s="3"/>
      <c r="X46" s="3"/>
    </row>
    <row r="47" spans="2:25" x14ac:dyDescent="0.25">
      <c r="B47" t="s">
        <v>13</v>
      </c>
      <c r="C47" s="3">
        <v>-0.71268580000000004</v>
      </c>
      <c r="D47" s="3">
        <v>0.1873196</v>
      </c>
      <c r="E47" s="3">
        <v>-3.8</v>
      </c>
      <c r="F47">
        <v>3</v>
      </c>
      <c r="G47">
        <f t="shared" ref="G47:G57" si="8">C47</f>
        <v>-0.71268580000000004</v>
      </c>
      <c r="H47">
        <f t="shared" si="4"/>
        <v>0.49032551113199319</v>
      </c>
      <c r="I47">
        <f t="shared" si="5"/>
        <v>1.2546170668407199</v>
      </c>
      <c r="J47" s="3">
        <f t="shared" si="6"/>
        <v>0.7970559515168425</v>
      </c>
      <c r="K47" s="3">
        <f t="shared" si="7"/>
        <v>0.77931098675219834</v>
      </c>
      <c r="L47" t="s">
        <v>45</v>
      </c>
      <c r="M47" s="3">
        <v>0.78797859999999997</v>
      </c>
      <c r="N47" s="3">
        <v>0.91579089999999996</v>
      </c>
      <c r="O47" s="3">
        <v>1.9712499999999999</v>
      </c>
      <c r="P47" s="3">
        <v>1</v>
      </c>
      <c r="S47" s="3"/>
      <c r="T47" s="3"/>
      <c r="U47" s="7"/>
      <c r="V47" s="3"/>
      <c r="X47" s="3"/>
    </row>
    <row r="48" spans="2:25" x14ac:dyDescent="0.25">
      <c r="B48" t="s">
        <v>14</v>
      </c>
      <c r="C48" s="3">
        <v>-0.41679090000000002</v>
      </c>
      <c r="D48" s="3">
        <v>0.1871642</v>
      </c>
      <c r="E48" s="3">
        <v>-2.23</v>
      </c>
      <c r="F48">
        <v>4</v>
      </c>
      <c r="G48">
        <f t="shared" si="8"/>
        <v>-0.41679090000000002</v>
      </c>
      <c r="H48">
        <f t="shared" si="4"/>
        <v>0.65915873562660843</v>
      </c>
      <c r="I48">
        <f t="shared" si="5"/>
        <v>1.6866179317593593</v>
      </c>
      <c r="J48" s="3">
        <f t="shared" si="6"/>
        <v>0.59290250694588043</v>
      </c>
      <c r="K48" s="3">
        <f t="shared" si="7"/>
        <v>0.54070837150347817</v>
      </c>
      <c r="L48" t="s">
        <v>46</v>
      </c>
      <c r="M48" s="3">
        <v>0.56703049999999999</v>
      </c>
      <c r="N48" s="3">
        <v>0.61085029999999996</v>
      </c>
      <c r="O48" s="3">
        <v>1.3392500000000001</v>
      </c>
      <c r="P48" s="3">
        <v>0.67939124920735572</v>
      </c>
      <c r="S48" s="3"/>
      <c r="T48" s="3"/>
      <c r="U48" s="7"/>
      <c r="V48" s="3"/>
      <c r="X48" s="3"/>
    </row>
    <row r="49" spans="1:24" x14ac:dyDescent="0.25">
      <c r="B49" t="s">
        <v>15</v>
      </c>
      <c r="C49" s="3">
        <v>-0.42319770000000001</v>
      </c>
      <c r="D49" s="3">
        <v>0.1930192</v>
      </c>
      <c r="E49" s="3">
        <v>-2.19</v>
      </c>
      <c r="F49">
        <v>5</v>
      </c>
      <c r="G49">
        <f t="shared" si="8"/>
        <v>-0.42319770000000001</v>
      </c>
      <c r="H49">
        <f t="shared" si="4"/>
        <v>0.6549491368671656</v>
      </c>
      <c r="I49">
        <f t="shared" si="5"/>
        <v>1.6758466495636695</v>
      </c>
      <c r="J49" s="3">
        <f t="shared" si="6"/>
        <v>0.59671330921618881</v>
      </c>
      <c r="K49" s="3">
        <f t="shared" si="7"/>
        <v>0.56087871002427481</v>
      </c>
      <c r="L49" t="s">
        <v>47</v>
      </c>
      <c r="M49" s="3">
        <v>0.58659150000000004</v>
      </c>
      <c r="N49" s="3">
        <v>0.63063910000000001</v>
      </c>
      <c r="O49" s="3">
        <v>1.3716333333333333</v>
      </c>
      <c r="P49" s="3">
        <v>0.69581906573663066</v>
      </c>
      <c r="S49" s="3"/>
      <c r="T49" s="3"/>
      <c r="U49" s="7"/>
      <c r="V49" s="3"/>
      <c r="X49" s="3"/>
    </row>
    <row r="50" spans="1:24" x14ac:dyDescent="0.25">
      <c r="B50" t="s">
        <v>16</v>
      </c>
      <c r="C50" s="3">
        <v>-0.44298369999999998</v>
      </c>
      <c r="D50" s="3">
        <v>0.215222</v>
      </c>
      <c r="E50" s="3">
        <v>-2.06</v>
      </c>
      <c r="F50">
        <v>6</v>
      </c>
      <c r="G50">
        <f t="shared" si="8"/>
        <v>-0.44298369999999998</v>
      </c>
      <c r="H50">
        <f t="shared" si="4"/>
        <v>0.64211767352057192</v>
      </c>
      <c r="I50">
        <f t="shared" si="5"/>
        <v>1.6430142299940422</v>
      </c>
      <c r="J50" s="3">
        <f t="shared" si="6"/>
        <v>0.60863745532114233</v>
      </c>
      <c r="K50" s="3">
        <f t="shared" si="7"/>
        <v>0.54553173468131899</v>
      </c>
      <c r="L50" t="s">
        <v>48</v>
      </c>
      <c r="M50" s="3">
        <v>0.54486760000000001</v>
      </c>
      <c r="N50" s="3">
        <v>0.63171469999999996</v>
      </c>
      <c r="O50" s="3">
        <v>1.0916833333333333</v>
      </c>
      <c r="P50" s="3">
        <v>0.55380257873599659</v>
      </c>
      <c r="S50" s="3"/>
      <c r="T50" s="3"/>
      <c r="U50" s="7"/>
      <c r="V50" s="3"/>
      <c r="X50" s="3"/>
    </row>
    <row r="51" spans="1:24" x14ac:dyDescent="0.25">
      <c r="B51" t="s">
        <v>17</v>
      </c>
      <c r="C51" s="3">
        <v>-0.54142520000000005</v>
      </c>
      <c r="D51" s="3">
        <v>0.235485</v>
      </c>
      <c r="E51" s="3">
        <v>-2.2999999999999998</v>
      </c>
      <c r="F51">
        <v>7</v>
      </c>
      <c r="G51">
        <f t="shared" si="8"/>
        <v>-0.54142520000000005</v>
      </c>
      <c r="H51">
        <f t="shared" si="4"/>
        <v>0.58191831112132386</v>
      </c>
      <c r="I51">
        <f t="shared" si="5"/>
        <v>1.4889795208787446</v>
      </c>
      <c r="J51" s="3">
        <f t="shared" si="6"/>
        <v>0.67160090919842486</v>
      </c>
      <c r="K51" s="3">
        <f t="shared" si="7"/>
        <v>0.60111278489400322</v>
      </c>
      <c r="L51" t="s">
        <v>49</v>
      </c>
      <c r="M51" s="3">
        <v>0.59402480000000002</v>
      </c>
      <c r="N51" s="3">
        <v>0.69024960000000002</v>
      </c>
      <c r="O51" s="3">
        <v>1.1240833333333333</v>
      </c>
      <c r="P51" s="3">
        <v>0.57023885013739162</v>
      </c>
      <c r="S51" s="3"/>
      <c r="T51" s="3"/>
      <c r="U51" s="7"/>
      <c r="V51" s="3"/>
      <c r="X51" s="3"/>
    </row>
    <row r="52" spans="1:24" x14ac:dyDescent="0.25">
      <c r="B52" t="s">
        <v>18</v>
      </c>
      <c r="C52" s="3">
        <v>-0.25768410000000003</v>
      </c>
      <c r="D52" s="3">
        <v>0.18309059999999999</v>
      </c>
      <c r="E52" s="3">
        <v>-1.41</v>
      </c>
      <c r="F52">
        <v>8</v>
      </c>
      <c r="G52">
        <f t="shared" si="8"/>
        <v>-0.25768410000000003</v>
      </c>
      <c r="H52">
        <f t="shared" si="4"/>
        <v>0.77283933349453482</v>
      </c>
      <c r="I52">
        <f t="shared" si="5"/>
        <v>1.9774973883972233</v>
      </c>
      <c r="J52" s="3">
        <f t="shared" si="6"/>
        <v>0.50568966910773394</v>
      </c>
      <c r="K52" s="3">
        <f t="shared" si="7"/>
        <v>0.58292327795295285</v>
      </c>
      <c r="L52" t="s">
        <v>50</v>
      </c>
      <c r="M52" s="3">
        <v>0.60694919999999997</v>
      </c>
      <c r="N52" s="3">
        <v>0.60827129999999996</v>
      </c>
      <c r="O52" s="3">
        <v>1.2944333333333333</v>
      </c>
      <c r="P52" s="3">
        <v>0.65665609807651648</v>
      </c>
      <c r="S52" s="3"/>
      <c r="T52" s="3"/>
      <c r="U52" s="7"/>
      <c r="V52" s="3"/>
      <c r="X52" s="3"/>
    </row>
    <row r="53" spans="1:24" x14ac:dyDescent="0.25">
      <c r="B53" t="s">
        <v>19</v>
      </c>
      <c r="C53" s="3">
        <v>-0.93951620000000002</v>
      </c>
      <c r="D53" s="3">
        <v>0.20476800000000001</v>
      </c>
      <c r="E53" s="3">
        <v>-4.59</v>
      </c>
      <c r="F53">
        <v>9</v>
      </c>
      <c r="G53">
        <f t="shared" si="8"/>
        <v>-0.93951620000000002</v>
      </c>
      <c r="H53">
        <f t="shared" si="4"/>
        <v>0.39081686682829297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0.9504437</v>
      </c>
      <c r="N53" s="3">
        <v>0.94640650000000004</v>
      </c>
      <c r="O53" s="3">
        <v>1.9043833333333335</v>
      </c>
      <c r="P53" s="3">
        <v>0.96607905305432262</v>
      </c>
      <c r="S53" s="3"/>
      <c r="T53" s="3"/>
      <c r="U53" s="7"/>
      <c r="V53" s="3"/>
      <c r="X53" s="3"/>
    </row>
    <row r="54" spans="1:24" x14ac:dyDescent="0.25">
      <c r="B54" t="s">
        <v>20</v>
      </c>
      <c r="C54" s="3">
        <v>-0.63245830000000003</v>
      </c>
      <c r="D54" s="3">
        <v>0.1937952</v>
      </c>
      <c r="E54" s="3">
        <v>-3.26</v>
      </c>
      <c r="F54">
        <v>10</v>
      </c>
      <c r="G54">
        <f t="shared" si="8"/>
        <v>-0.63245830000000003</v>
      </c>
      <c r="H54">
        <f t="shared" si="4"/>
        <v>0.53128413855432843</v>
      </c>
      <c r="I54">
        <f t="shared" si="5"/>
        <v>1.3594196761926101</v>
      </c>
      <c r="J54" s="3">
        <f t="shared" si="6"/>
        <v>0.73560800797053827</v>
      </c>
      <c r="K54" s="3">
        <f t="shared" si="7"/>
        <v>0.68141251999186092</v>
      </c>
      <c r="L54" t="s">
        <v>52</v>
      </c>
      <c r="M54" s="3">
        <v>0.71839180000000002</v>
      </c>
      <c r="N54" s="3">
        <v>0.76744630000000003</v>
      </c>
      <c r="O54" s="3">
        <v>1.57355</v>
      </c>
      <c r="P54" s="3">
        <v>0.79824984147114764</v>
      </c>
      <c r="S54" s="3"/>
      <c r="T54" s="3"/>
      <c r="U54" s="7"/>
      <c r="V54" s="3"/>
      <c r="X54" s="3"/>
    </row>
    <row r="55" spans="1:24" x14ac:dyDescent="0.25">
      <c r="B55" t="s">
        <v>21</v>
      </c>
      <c r="C55" s="3">
        <v>-0.46040239999999999</v>
      </c>
      <c r="D55" s="3">
        <v>0.1970296</v>
      </c>
      <c r="E55" s="3">
        <v>-2.34</v>
      </c>
      <c r="F55">
        <v>11</v>
      </c>
      <c r="G55">
        <f t="shared" si="8"/>
        <v>-0.46040239999999999</v>
      </c>
      <c r="H55">
        <f t="shared" si="4"/>
        <v>0.63102966807166105</v>
      </c>
      <c r="I55">
        <f t="shared" si="5"/>
        <v>1.6146428714626244</v>
      </c>
      <c r="J55" s="3">
        <f t="shared" si="6"/>
        <v>0.61933200070065642</v>
      </c>
      <c r="K55" s="3">
        <f t="shared" si="7"/>
        <v>0.67122176322694083</v>
      </c>
      <c r="L55" t="s">
        <v>64</v>
      </c>
      <c r="M55" s="3">
        <v>0.67211469999999995</v>
      </c>
      <c r="N55" s="3">
        <v>0.63923410000000003</v>
      </c>
      <c r="O55" s="3">
        <v>1.2851333333333332</v>
      </c>
      <c r="P55" s="3">
        <v>0.65193827943352345</v>
      </c>
      <c r="S55" s="3"/>
      <c r="T55" s="3"/>
      <c r="U55" s="7"/>
      <c r="V55" s="3"/>
      <c r="X55" s="3"/>
    </row>
    <row r="56" spans="1:24" x14ac:dyDescent="0.25">
      <c r="B56" t="s">
        <v>22</v>
      </c>
      <c r="C56" s="3">
        <v>-0.58062650000000005</v>
      </c>
      <c r="D56" s="3">
        <v>0.20484740000000001</v>
      </c>
      <c r="E56" s="3">
        <v>-2.83</v>
      </c>
      <c r="F56">
        <v>12</v>
      </c>
      <c r="G56">
        <f t="shared" si="8"/>
        <v>-0.58062650000000005</v>
      </c>
      <c r="H56">
        <f t="shared" si="4"/>
        <v>0.55954770009648991</v>
      </c>
      <c r="I56">
        <f t="shared" si="5"/>
        <v>1.4317388720644177</v>
      </c>
      <c r="J56" s="3">
        <f t="shared" si="6"/>
        <v>0.69845138629092651</v>
      </c>
      <c r="K56" s="3">
        <f t="shared" si="7"/>
        <v>0.70604959223285557</v>
      </c>
      <c r="L56" t="s">
        <v>53</v>
      </c>
      <c r="M56" s="3">
        <v>0.73753480000000005</v>
      </c>
      <c r="N56" s="3">
        <v>0.72772269999999994</v>
      </c>
      <c r="O56" s="3">
        <v>1.5169499999999998</v>
      </c>
      <c r="P56" s="3">
        <v>0.76953709575142659</v>
      </c>
      <c r="S56" s="3"/>
      <c r="T56" s="3"/>
      <c r="U56" s="7"/>
      <c r="V56" s="3"/>
      <c r="X56" s="3"/>
    </row>
    <row r="57" spans="1:24" x14ac:dyDescent="0.25">
      <c r="B57" t="s">
        <v>23</v>
      </c>
      <c r="C57" s="3">
        <v>-0.52795400000000003</v>
      </c>
      <c r="D57" s="3">
        <v>0.19304209999999999</v>
      </c>
      <c r="E57" s="3">
        <v>-2.73</v>
      </c>
      <c r="F57">
        <v>13</v>
      </c>
      <c r="G57">
        <f t="shared" si="8"/>
        <v>-0.52795400000000003</v>
      </c>
      <c r="H57">
        <f t="shared" si="4"/>
        <v>0.589810488271301</v>
      </c>
      <c r="I57">
        <f t="shared" si="5"/>
        <v>1.5091735754855142</v>
      </c>
      <c r="J57" s="3">
        <f t="shared" si="6"/>
        <v>0.66261430510290464</v>
      </c>
      <c r="K57" s="3">
        <f t="shared" si="7"/>
        <v>0.75071229236510728</v>
      </c>
      <c r="L57" t="s">
        <v>54</v>
      </c>
      <c r="M57" s="3">
        <v>0.7542162</v>
      </c>
      <c r="N57" s="3">
        <v>0.76859250000000001</v>
      </c>
      <c r="O57" s="3">
        <v>1.5268666666666668</v>
      </c>
      <c r="P57" s="3">
        <v>0.77456774466286193</v>
      </c>
      <c r="S57" s="3"/>
      <c r="T57" s="3"/>
      <c r="U57" s="7"/>
      <c r="V57" s="3"/>
      <c r="X57" s="3"/>
    </row>
    <row r="58" spans="1:24" x14ac:dyDescent="0.25">
      <c r="B58" t="s">
        <v>25</v>
      </c>
      <c r="C58" s="3">
        <v>-26.812329999999999</v>
      </c>
      <c r="D58" s="3">
        <v>8.3986260000000001</v>
      </c>
      <c r="E58" s="3">
        <v>-3.19</v>
      </c>
      <c r="W58" s="7"/>
    </row>
    <row r="59" spans="1:24" x14ac:dyDescent="0.25">
      <c r="B59" t="s">
        <v>30</v>
      </c>
    </row>
    <row r="63" spans="1:24" x14ac:dyDescent="0.25">
      <c r="A63" s="3"/>
      <c r="B63" s="5"/>
    </row>
    <row r="64" spans="1:24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 BM</vt:lpstr>
      <vt:lpstr>Ch Avge Opex Efficiency 2012-17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2018-11-04T03:09:56Z</dcterms:modified>
</cp:coreProperties>
</file>