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5.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0.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4.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5.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6.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filterPrivacy="1" codeName="ThisWorkbook"/>
  <xr:revisionPtr revIDLastSave="0" documentId="13_ncr:1_{E806A748-EF6F-4DD1-B411-E0C7C2BAC194}" xr6:coauthVersionLast="47" xr6:coauthVersionMax="47" xr10:uidLastSave="{00000000-0000-0000-0000-000000000000}"/>
  <bookViews>
    <workbookView xWindow="28680" yWindow="-120" windowWidth="29040" windowHeight="15525" tabRatio="684" xr2:uid="{00000000-000D-0000-FFFF-FFFF00000000}"/>
  </bookViews>
  <sheets>
    <sheet name="Contents" sheetId="113" r:id="rId1"/>
    <sheet name="Figure 6.1" sheetId="52" r:id="rId2"/>
    <sheet name="Figure 6.2" sheetId="73" r:id="rId3"/>
    <sheet name="Figure 6.3" sheetId="4" r:id="rId4"/>
    <sheet name="Figure 6.4" sheetId="116" r:id="rId5"/>
    <sheet name="Figure 6.5" sheetId="93" r:id="rId6"/>
    <sheet name="Figure 6.6 " sheetId="120" r:id="rId7"/>
    <sheet name="Figure 6.7" sheetId="121" r:id="rId8"/>
    <sheet name="Figure 6.8" sheetId="96" r:id="rId9"/>
    <sheet name="Figure 6.9" sheetId="123" r:id="rId10"/>
    <sheet name="Figure 6.10" sheetId="131" r:id="rId11"/>
    <sheet name="Figure 6.11" sheetId="69" r:id="rId12"/>
    <sheet name="Figure 6.12" sheetId="119" r:id="rId13"/>
    <sheet name="Figure 6.13" sheetId="105" r:id="rId14"/>
    <sheet name="Figure 6.14" sheetId="88" r:id="rId15"/>
    <sheet name="Figure 6.15" sheetId="107" r:id="rId16"/>
    <sheet name="Figure 6.16" sheetId="89" r:id="rId17"/>
    <sheet name="Figure 6.17" sheetId="128" r:id="rId18"/>
    <sheet name="Figure 6.18" sheetId="129" r:id="rId19"/>
    <sheet name="Figure 6.19" sheetId="132" r:id="rId20"/>
    <sheet name="Figure 6.20" sheetId="60" r:id="rId21"/>
    <sheet name="Figure 6.21" sheetId="97" r:id="rId22"/>
    <sheet name="Figure 6.22" sheetId="125" r:id="rId23"/>
    <sheet name="Figure 6.23" sheetId="127" r:id="rId24"/>
    <sheet name="Figure 6.24" sheetId="108" r:id="rId25"/>
    <sheet name="Figure 6.25" sheetId="110" r:id="rId26"/>
    <sheet name="Figure 6.26" sheetId="114" r:id="rId27"/>
  </sheets>
  <definedNames>
    <definedName name="abba" localSheetId="0" hidden="1">{"Ownership",#N/A,FALSE,"Ownership";"Contents",#N/A,FALSE,"Contents"}</definedName>
    <definedName name="abba" localSheetId="19"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localSheetId="19" hidden="1">{"Ownership",#N/A,FALSE,"Ownership";"Contents",#N/A,FALSE,"Contents"}</definedName>
    <definedName name="LAN" hidden="1">{"Ownership",#N/A,FALSE,"Ownership";"Contents",#N/A,FALSE,"Contents"}</definedName>
    <definedName name="teest" localSheetId="0" hidden="1">{"Ownership",#N/A,FALSE,"Ownership";"Contents",#N/A,FALSE,"Contents"}</definedName>
    <definedName name="teest" localSheetId="19"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localSheetId="19"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localSheetId="19" hidden="1">{"Ownership",#N/A,FALSE,"Ownership";"Contents",#N/A,FALSE,"Contents"}</definedName>
    <definedName name="wrn.App._.Custodians." hidden="1">{"Ownership",#N/A,FALSE,"Ownership";"Contents",#N/A,FALSE,"Contents"}</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7" i="113" l="1"/>
  <c r="A24" i="113"/>
  <c r="A33" i="113"/>
  <c r="J11" i="110"/>
  <c r="J13" i="110"/>
  <c r="A22" i="113" l="1"/>
  <c r="A30" i="113"/>
  <c r="A32" i="113"/>
  <c r="A31" i="113"/>
  <c r="I34" i="129" l="1"/>
  <c r="I33" i="129"/>
  <c r="I32" i="129"/>
  <c r="I31" i="129"/>
  <c r="I30" i="129"/>
  <c r="I29" i="129"/>
  <c r="I28" i="129"/>
  <c r="I27" i="129"/>
  <c r="I25" i="129"/>
  <c r="I24" i="129"/>
  <c r="I23" i="129"/>
  <c r="I22" i="129"/>
  <c r="I21" i="129"/>
  <c r="I20" i="129"/>
  <c r="I19" i="129"/>
  <c r="I18" i="129"/>
  <c r="I16" i="129"/>
  <c r="I15" i="129"/>
  <c r="I14" i="129"/>
  <c r="I13" i="129"/>
  <c r="I12" i="129"/>
  <c r="I11" i="129"/>
  <c r="I10" i="129"/>
  <c r="I9" i="129"/>
  <c r="H34" i="128"/>
  <c r="H33" i="128"/>
  <c r="H32" i="128"/>
  <c r="H31" i="128"/>
  <c r="H30" i="128"/>
  <c r="H29" i="128"/>
  <c r="H28" i="128"/>
  <c r="H27" i="128"/>
  <c r="H25" i="128"/>
  <c r="H24" i="128"/>
  <c r="H23" i="128"/>
  <c r="H22" i="128"/>
  <c r="H21" i="128"/>
  <c r="H20" i="128"/>
  <c r="H19" i="128"/>
  <c r="H18" i="128"/>
  <c r="H16" i="128"/>
  <c r="H15" i="128"/>
  <c r="H14" i="128"/>
  <c r="H13" i="128"/>
  <c r="H12" i="128"/>
  <c r="H11" i="128"/>
  <c r="H10" i="128"/>
  <c r="H9" i="128"/>
  <c r="E52" i="127"/>
  <c r="F52" i="127"/>
  <c r="G52" i="127"/>
  <c r="H52" i="127"/>
  <c r="E53" i="127"/>
  <c r="F53" i="127"/>
  <c r="G53" i="127"/>
  <c r="H53" i="127"/>
  <c r="E54" i="127"/>
  <c r="F54" i="127"/>
  <c r="G54" i="127"/>
  <c r="H54" i="127"/>
  <c r="E55" i="127"/>
  <c r="F55" i="127"/>
  <c r="G55" i="127"/>
  <c r="H55" i="127"/>
  <c r="E56" i="127"/>
  <c r="F56" i="127"/>
  <c r="G56" i="127"/>
  <c r="H56" i="127"/>
  <c r="E57" i="127"/>
  <c r="F57" i="127"/>
  <c r="G57" i="127"/>
  <c r="H57" i="127"/>
  <c r="D53" i="127"/>
  <c r="D54" i="127"/>
  <c r="D55" i="127"/>
  <c r="D56" i="127"/>
  <c r="D57" i="127"/>
  <c r="D52" i="127"/>
  <c r="E104" i="127"/>
  <c r="F104" i="127"/>
  <c r="G104" i="127"/>
  <c r="H104" i="127"/>
  <c r="E105" i="127"/>
  <c r="F105" i="127"/>
  <c r="G105" i="127"/>
  <c r="H105" i="127"/>
  <c r="E106" i="127"/>
  <c r="F106" i="127"/>
  <c r="G106" i="127"/>
  <c r="H106" i="127"/>
  <c r="E107" i="127"/>
  <c r="F107" i="127"/>
  <c r="G107" i="127"/>
  <c r="H107" i="127"/>
  <c r="E108" i="127"/>
  <c r="F108" i="127"/>
  <c r="G108" i="127"/>
  <c r="H108" i="127"/>
  <c r="E109" i="127"/>
  <c r="F109" i="127"/>
  <c r="G109" i="127"/>
  <c r="H109" i="127"/>
  <c r="E110" i="127"/>
  <c r="F110" i="127"/>
  <c r="G110" i="127"/>
  <c r="H110" i="127"/>
  <c r="D105" i="127"/>
  <c r="D106" i="127"/>
  <c r="D107" i="127"/>
  <c r="D108" i="127"/>
  <c r="D109" i="127"/>
  <c r="D110" i="127"/>
  <c r="D104" i="127"/>
  <c r="A20" i="113"/>
  <c r="A40" i="113"/>
  <c r="A39" i="113"/>
  <c r="A38" i="113"/>
  <c r="A36" i="113"/>
  <c r="A35" i="113"/>
  <c r="A34" i="113"/>
  <c r="A29" i="113"/>
  <c r="A28" i="113"/>
  <c r="A27" i="113"/>
  <c r="A26" i="113"/>
  <c r="A25" i="113"/>
  <c r="A23" i="113"/>
  <c r="A21" i="113"/>
  <c r="A19" i="113"/>
  <c r="A18" i="113"/>
  <c r="A17" i="113"/>
  <c r="A16" i="113"/>
  <c r="F52" i="69" l="1"/>
  <c r="F53" i="69"/>
  <c r="F54" i="69"/>
  <c r="F51" i="69"/>
  <c r="F47" i="69"/>
  <c r="F48" i="69"/>
  <c r="F49" i="69"/>
  <c r="F46" i="69"/>
  <c r="F42" i="69"/>
  <c r="F43" i="69"/>
  <c r="F44" i="69"/>
  <c r="F41" i="69"/>
  <c r="F37" i="69"/>
  <c r="F38" i="69"/>
  <c r="F39" i="69"/>
  <c r="F36" i="69"/>
  <c r="F32" i="69"/>
  <c r="F33" i="69"/>
  <c r="F34" i="69"/>
  <c r="F31" i="69"/>
  <c r="S13" i="60" l="1"/>
  <c r="R13" i="60"/>
  <c r="Q14" i="60"/>
  <c r="S14" i="60"/>
  <c r="S77" i="60"/>
  <c r="R77" i="60"/>
  <c r="Q77" i="60"/>
  <c r="P77" i="60"/>
  <c r="O77" i="60"/>
  <c r="N77" i="60"/>
  <c r="M77" i="60"/>
  <c r="L77" i="60"/>
  <c r="J77" i="60"/>
  <c r="I77" i="60"/>
  <c r="H77" i="60"/>
  <c r="G77" i="60"/>
  <c r="F77" i="60"/>
  <c r="E77" i="60"/>
  <c r="D77" i="60"/>
  <c r="C77" i="60"/>
  <c r="S74" i="60"/>
  <c r="R74" i="60"/>
  <c r="Q74" i="60"/>
  <c r="P74" i="60"/>
  <c r="O74" i="60"/>
  <c r="N74" i="60"/>
  <c r="M74" i="60"/>
  <c r="L74" i="60"/>
  <c r="J74" i="60"/>
  <c r="I74" i="60"/>
  <c r="H74" i="60"/>
  <c r="G74" i="60"/>
  <c r="F74" i="60"/>
  <c r="E74" i="60"/>
  <c r="D74" i="60"/>
  <c r="C74" i="60"/>
  <c r="S71" i="60"/>
  <c r="R71" i="60"/>
  <c r="Q71" i="60"/>
  <c r="P71" i="60"/>
  <c r="O71" i="60"/>
  <c r="N71" i="60"/>
  <c r="M71" i="60"/>
  <c r="L71" i="60"/>
  <c r="J71" i="60"/>
  <c r="S11" i="60" s="1"/>
  <c r="I71" i="60"/>
  <c r="H71" i="60"/>
  <c r="G71" i="60"/>
  <c r="F71" i="60"/>
  <c r="E71" i="60"/>
  <c r="D71" i="60"/>
  <c r="C71" i="60"/>
  <c r="S68" i="60"/>
  <c r="R68" i="60"/>
  <c r="Q68" i="60"/>
  <c r="P68" i="60"/>
  <c r="O68" i="60"/>
  <c r="N68" i="60"/>
  <c r="M68" i="60"/>
  <c r="L68" i="60"/>
  <c r="J68" i="60"/>
  <c r="I68" i="60"/>
  <c r="H68" i="60"/>
  <c r="G68" i="60"/>
  <c r="F68" i="60"/>
  <c r="E68" i="60"/>
  <c r="D68" i="60"/>
  <c r="C68" i="60"/>
  <c r="I15" i="60"/>
  <c r="S62" i="60"/>
  <c r="R62" i="60"/>
  <c r="Q62" i="60"/>
  <c r="P62" i="60"/>
  <c r="O62" i="60"/>
  <c r="N62" i="60"/>
  <c r="M62" i="60"/>
  <c r="L62" i="60"/>
  <c r="J62" i="60"/>
  <c r="I62" i="60"/>
  <c r="H62" i="60"/>
  <c r="G62" i="60"/>
  <c r="F62" i="60"/>
  <c r="E62" i="60"/>
  <c r="D62" i="60"/>
  <c r="C62" i="60"/>
  <c r="I13" i="60"/>
  <c r="J13" i="60"/>
  <c r="H13" i="60"/>
  <c r="S59" i="60"/>
  <c r="R59" i="60"/>
  <c r="Q59" i="60"/>
  <c r="P59" i="60"/>
  <c r="O59" i="60"/>
  <c r="N59" i="60"/>
  <c r="M59" i="60"/>
  <c r="L59" i="60"/>
  <c r="J59" i="60"/>
  <c r="I59" i="60"/>
  <c r="H59" i="60"/>
  <c r="G59" i="60"/>
  <c r="F59" i="60"/>
  <c r="E59" i="60"/>
  <c r="D59" i="60"/>
  <c r="C59" i="60"/>
  <c r="S56" i="60"/>
  <c r="R56" i="60"/>
  <c r="Q56" i="60"/>
  <c r="P56" i="60"/>
  <c r="O56" i="60"/>
  <c r="N56" i="60"/>
  <c r="M56" i="60"/>
  <c r="L56" i="60"/>
  <c r="J56" i="60"/>
  <c r="I56" i="60"/>
  <c r="H56" i="60"/>
  <c r="G56" i="60"/>
  <c r="F56" i="60"/>
  <c r="E56" i="60"/>
  <c r="D56" i="60"/>
  <c r="C56" i="60"/>
  <c r="J11" i="60"/>
  <c r="H11" i="60"/>
  <c r="S53" i="60"/>
  <c r="R53" i="60"/>
  <c r="Q53" i="60"/>
  <c r="P53" i="60"/>
  <c r="O53" i="60"/>
  <c r="N53" i="60"/>
  <c r="M53" i="60"/>
  <c r="L53" i="60"/>
  <c r="J53" i="60"/>
  <c r="I53" i="60"/>
  <c r="H53" i="60"/>
  <c r="G53" i="60"/>
  <c r="F53" i="60"/>
  <c r="E53" i="60"/>
  <c r="D53" i="60"/>
  <c r="C53" i="60"/>
  <c r="H14" i="60"/>
  <c r="J14" i="60"/>
  <c r="D50" i="60"/>
  <c r="E50" i="60"/>
  <c r="F50" i="60"/>
  <c r="G50" i="60"/>
  <c r="H50" i="60"/>
  <c r="I50" i="60"/>
  <c r="J50" i="60"/>
  <c r="L50" i="60"/>
  <c r="M50" i="60"/>
  <c r="N50" i="60"/>
  <c r="O50" i="60"/>
  <c r="P50" i="60"/>
  <c r="Q50" i="60"/>
  <c r="R50" i="60"/>
  <c r="S50" i="60"/>
  <c r="C50" i="60"/>
  <c r="Q10" i="60"/>
  <c r="R10" i="60"/>
  <c r="S10" i="60"/>
  <c r="Q13" i="60"/>
  <c r="R14" i="60"/>
  <c r="H10" i="60"/>
  <c r="I10" i="60"/>
  <c r="J10" i="60"/>
  <c r="I14" i="60"/>
  <c r="H15" i="60"/>
  <c r="J15" i="60"/>
  <c r="Q11" i="60" l="1"/>
  <c r="R11" i="60"/>
  <c r="I11" i="60"/>
  <c r="D26" i="108" l="1"/>
  <c r="E26" i="108"/>
  <c r="F26" i="108"/>
  <c r="G26" i="108"/>
  <c r="H26" i="108"/>
  <c r="I26" i="108"/>
  <c r="J26" i="108"/>
  <c r="K26" i="108"/>
  <c r="L26" i="108"/>
  <c r="M26" i="108"/>
  <c r="N26" i="108"/>
  <c r="O26" i="108"/>
  <c r="P26" i="108"/>
  <c r="Q26" i="108"/>
  <c r="C26" i="108"/>
  <c r="D15" i="108"/>
  <c r="E15" i="108"/>
  <c r="F15" i="108"/>
  <c r="G15" i="108"/>
  <c r="H15" i="108"/>
  <c r="I15" i="108"/>
  <c r="J15" i="108"/>
  <c r="K15" i="108"/>
  <c r="L15" i="108"/>
  <c r="M15" i="108"/>
  <c r="N15" i="108"/>
  <c r="O15" i="108"/>
  <c r="P15" i="108"/>
  <c r="Q15" i="108"/>
  <c r="C15" i="108"/>
  <c r="K36" i="114" l="1"/>
  <c r="K37" i="114"/>
  <c r="K35" i="114"/>
  <c r="K30" i="114"/>
  <c r="K31" i="114"/>
  <c r="K29" i="114"/>
  <c r="K24" i="114"/>
  <c r="K25" i="114"/>
  <c r="K23" i="114"/>
  <c r="K18" i="114"/>
  <c r="K19" i="114"/>
  <c r="K17" i="114"/>
  <c r="K12" i="114"/>
  <c r="K13" i="114"/>
  <c r="K11" i="114"/>
  <c r="L17" i="114" l="1"/>
  <c r="L23" i="114"/>
  <c r="L24" i="114"/>
  <c r="L29" i="114"/>
  <c r="L31" i="114" l="1"/>
  <c r="L30" i="114"/>
  <c r="L13" i="114"/>
  <c r="L36" i="114"/>
  <c r="L19" i="114"/>
  <c r="L25" i="114"/>
  <c r="L11" i="114"/>
  <c r="L18" i="114"/>
  <c r="L35" i="114"/>
  <c r="L37" i="114"/>
  <c r="L12" i="114"/>
  <c r="C10" i="60" l="1"/>
  <c r="C11" i="60"/>
  <c r="C13" i="60"/>
  <c r="C14" i="60"/>
  <c r="C15" i="60"/>
  <c r="D10" i="60"/>
  <c r="E10" i="60"/>
  <c r="F10" i="60"/>
  <c r="G10" i="60"/>
  <c r="D11" i="60"/>
  <c r="E11" i="60"/>
  <c r="F11" i="60"/>
  <c r="G11" i="60"/>
  <c r="D13" i="60"/>
  <c r="E13" i="60"/>
  <c r="F13" i="60"/>
  <c r="G13" i="60"/>
  <c r="D14" i="60"/>
  <c r="E14" i="60"/>
  <c r="F14" i="60"/>
  <c r="G14" i="60"/>
  <c r="D15" i="60"/>
  <c r="E15" i="60"/>
  <c r="F15" i="60"/>
  <c r="G15" i="60"/>
  <c r="L10" i="60"/>
  <c r="M10" i="60"/>
  <c r="N10" i="60"/>
  <c r="O10" i="60"/>
  <c r="P10" i="60"/>
  <c r="L11" i="60"/>
  <c r="M11" i="60"/>
  <c r="N11" i="60"/>
  <c r="O11" i="60"/>
  <c r="P11" i="60"/>
  <c r="L13" i="60"/>
  <c r="M13" i="60"/>
  <c r="N13" i="60"/>
  <c r="O13" i="60"/>
  <c r="P13" i="60"/>
  <c r="L14" i="60"/>
  <c r="M14" i="60"/>
  <c r="N14" i="60"/>
  <c r="O14" i="60"/>
  <c r="P14" i="60"/>
  <c r="A15" i="113"/>
  <c r="K43" i="110" l="1"/>
  <c r="J12" i="110"/>
  <c r="K42" i="110" l="1"/>
  <c r="K31" i="110"/>
  <c r="J41" i="110"/>
  <c r="K12" i="110"/>
  <c r="J23" i="110"/>
  <c r="J24" i="110"/>
  <c r="K19" i="110"/>
  <c r="J29" i="110"/>
  <c r="K11" i="110"/>
  <c r="K30" i="110"/>
  <c r="K25" i="110"/>
  <c r="K35" i="110"/>
  <c r="K17" i="110"/>
  <c r="J36" i="110"/>
  <c r="J17" i="110"/>
  <c r="K18" i="110"/>
  <c r="J37" i="110"/>
  <c r="J31" i="110"/>
  <c r="K41" i="110"/>
  <c r="K37" i="110"/>
  <c r="K24" i="110"/>
  <c r="K23" i="110"/>
  <c r="J19" i="110"/>
  <c r="J35" i="110"/>
  <c r="K36" i="110"/>
  <c r="J18" i="110"/>
  <c r="J30" i="110"/>
  <c r="J25" i="110"/>
  <c r="K13" i="110"/>
  <c r="J43" i="110"/>
  <c r="K29" i="110"/>
  <c r="J42" i="110"/>
  <c r="K48" i="110" l="1"/>
  <c r="J48" i="110"/>
  <c r="K47" i="110"/>
  <c r="J47" i="110"/>
  <c r="J49" i="110"/>
  <c r="K49" i="110"/>
  <c r="C14" i="73" l="1"/>
  <c r="D14" i="73"/>
  <c r="E14" i="73"/>
  <c r="F14" i="73"/>
  <c r="G14" i="73"/>
  <c r="H14" i="73"/>
  <c r="B14" i="73"/>
</calcChain>
</file>

<file path=xl/sharedStrings.xml><?xml version="1.0" encoding="utf-8"?>
<sst xmlns="http://schemas.openxmlformats.org/spreadsheetml/2006/main" count="927" uniqueCount="265">
  <si>
    <t>NSW</t>
  </si>
  <si>
    <t>ACT</t>
  </si>
  <si>
    <t>Ergon Energy</t>
  </si>
  <si>
    <t>Total</t>
  </si>
  <si>
    <t>Electricity</t>
  </si>
  <si>
    <t>Queensland</t>
  </si>
  <si>
    <t>Victoria</t>
  </si>
  <si>
    <t>South Australia</t>
  </si>
  <si>
    <t>Tasmania</t>
  </si>
  <si>
    <t>Gas</t>
  </si>
  <si>
    <t>NEM</t>
  </si>
  <si>
    <t>Retail electricity price</t>
  </si>
  <si>
    <t>National</t>
  </si>
  <si>
    <t>EnergyAustralia</t>
  </si>
  <si>
    <t>Other</t>
  </si>
  <si>
    <t>NSW &amp; ACT</t>
  </si>
  <si>
    <t>2016–17</t>
  </si>
  <si>
    <t>2017–18</t>
  </si>
  <si>
    <t>Billing</t>
  </si>
  <si>
    <t>Credit</t>
  </si>
  <si>
    <t>Provision</t>
  </si>
  <si>
    <t>Marketing</t>
  </si>
  <si>
    <t>Cents per kWh</t>
  </si>
  <si>
    <t>Origin Energy</t>
  </si>
  <si>
    <t>AGL Energy</t>
  </si>
  <si>
    <t>2018–19</t>
  </si>
  <si>
    <t>No discount</t>
  </si>
  <si>
    <t>Cents per MJ</t>
  </si>
  <si>
    <t>South east Queensland</t>
  </si>
  <si>
    <t>Other vertically integrated</t>
  </si>
  <si>
    <t>Not vertically integrated</t>
  </si>
  <si>
    <t>Median</t>
  </si>
  <si>
    <t xml:space="preserve"> </t>
  </si>
  <si>
    <t>Energex (Qld)</t>
  </si>
  <si>
    <t>Allgas Energy (Qld)</t>
  </si>
  <si>
    <t>Ergon Energy (Qld)</t>
  </si>
  <si>
    <t>Australian Gas Networks (Qld)</t>
  </si>
  <si>
    <t>Ausgrid (NSW)</t>
  </si>
  <si>
    <t>Endeavour Energy (NSW)</t>
  </si>
  <si>
    <t>AusNet Services (Vic)</t>
  </si>
  <si>
    <t>Essential Energy (NSW)</t>
  </si>
  <si>
    <t>Australian Gas Networks (Vic)</t>
  </si>
  <si>
    <t>Multinet (Vic)</t>
  </si>
  <si>
    <t>CitiPower (Vic)</t>
  </si>
  <si>
    <t>Australian Gas Networks (SA)</t>
  </si>
  <si>
    <t>Jemena (Vic)</t>
  </si>
  <si>
    <t>Evoenergy (ACT)</t>
  </si>
  <si>
    <t>Powercor (Vic)</t>
  </si>
  <si>
    <t>United Energy (Vic)</t>
  </si>
  <si>
    <t>SA Power Networks (SA)</t>
  </si>
  <si>
    <t>TasNetworks (Tas)</t>
  </si>
  <si>
    <t>Customer service</t>
  </si>
  <si>
    <t>2019–20</t>
  </si>
  <si>
    <t>Concession</t>
  </si>
  <si>
    <t>Hardship</t>
  </si>
  <si>
    <t>Payment plan</t>
  </si>
  <si>
    <t>All</t>
  </si>
  <si>
    <t>Retail costs and margin</t>
  </si>
  <si>
    <r>
      <rPr>
        <b/>
        <sz val="9"/>
        <rFont val="Calibri"/>
        <family val="2"/>
        <scheme val="minor"/>
      </rPr>
      <t xml:space="preserve">Source: </t>
    </r>
    <r>
      <rPr>
        <sz val="9"/>
        <rFont val="Calibri"/>
        <family val="2"/>
        <scheme val="minor"/>
      </rPr>
      <t>AER, AEMO.</t>
    </r>
  </si>
  <si>
    <r>
      <rPr>
        <b/>
        <sz val="9"/>
        <color theme="1"/>
        <rFont val="Calibri"/>
        <family val="2"/>
        <scheme val="minor"/>
      </rPr>
      <t>Source:</t>
    </r>
    <r>
      <rPr>
        <sz val="9"/>
        <color theme="1"/>
        <rFont val="Calibri"/>
        <family val="2"/>
        <scheme val="minor"/>
      </rPr>
      <t xml:space="preserve"> Energy Made Easy website (www.energymadeeasy.gov.au); Victorian Energy Compare website (compare.energy.vic.gov.au).</t>
    </r>
  </si>
  <si>
    <r>
      <rPr>
        <b/>
        <sz val="9"/>
        <rFont val="Calibri"/>
        <family val="2"/>
        <scheme val="minor"/>
      </rPr>
      <t xml:space="preserve">Source: </t>
    </r>
    <r>
      <rPr>
        <sz val="9"/>
        <rFont val="Calibri"/>
        <family val="2"/>
        <scheme val="minor"/>
      </rPr>
      <t xml:space="preserve">Oakley Greenwood, Gas price trends review 2017, March 2018. </t>
    </r>
  </si>
  <si>
    <t>Generation</t>
  </si>
  <si>
    <t>Retail</t>
  </si>
  <si>
    <t>Chart scaling assistant</t>
  </si>
  <si>
    <t>2020–21</t>
  </si>
  <si>
    <t>Primary regional retailers</t>
  </si>
  <si>
    <t>Tier 2 retailers</t>
  </si>
  <si>
    <t>Large customers</t>
  </si>
  <si>
    <t>Residential customers</t>
  </si>
  <si>
    <t>Small business customers</t>
  </si>
  <si>
    <t>Largest non-'big 3' gentailer (by generator output)</t>
  </si>
  <si>
    <t>2016-17</t>
  </si>
  <si>
    <t>2017-18</t>
  </si>
  <si>
    <t>2018-19</t>
  </si>
  <si>
    <t>2019-20</t>
  </si>
  <si>
    <t>2020-21</t>
  </si>
  <si>
    <t>White divider</t>
  </si>
  <si>
    <t>Energex</t>
  </si>
  <si>
    <t>Ausgrid</t>
  </si>
  <si>
    <t>Powercor</t>
  </si>
  <si>
    <t>AusNet Services</t>
  </si>
  <si>
    <t>Jemena</t>
  </si>
  <si>
    <t>United Energy</t>
  </si>
  <si>
    <t>SA Power Networks</t>
  </si>
  <si>
    <t>Evoenergy</t>
  </si>
  <si>
    <t>Allgas Energy</t>
  </si>
  <si>
    <t>Multinet</t>
  </si>
  <si>
    <t>SA</t>
  </si>
  <si>
    <t>Number of customers repaying energy debt</t>
  </si>
  <si>
    <t>Average energy debt per customer</t>
  </si>
  <si>
    <t>Qld</t>
  </si>
  <si>
    <t>2021–22</t>
  </si>
  <si>
    <t>Endeavour</t>
  </si>
  <si>
    <t>Essential</t>
  </si>
  <si>
    <t>Tas</t>
  </si>
  <si>
    <t>TasNetworks</t>
  </si>
  <si>
    <t>CitiPower</t>
  </si>
  <si>
    <t>Australian Gas Networks</t>
  </si>
  <si>
    <t>2005-06</t>
  </si>
  <si>
    <t>2006-07</t>
  </si>
  <si>
    <t>2007-08</t>
  </si>
  <si>
    <t>2008-09</t>
  </si>
  <si>
    <t>2009-10</t>
  </si>
  <si>
    <t>2010-11</t>
  </si>
  <si>
    <t>2011-12</t>
  </si>
  <si>
    <t>2012-13</t>
  </si>
  <si>
    <t>2013-14</t>
  </si>
  <si>
    <t>2014-15</t>
  </si>
  <si>
    <t>2015-16</t>
  </si>
  <si>
    <t>Jemena Gas Networks (NSW)</t>
  </si>
  <si>
    <t>Aust. Gas Networks (Vic)</t>
  </si>
  <si>
    <t>Aust. Gas Networks (SA)</t>
  </si>
  <si>
    <t>SE Queensland</t>
  </si>
  <si>
    <t>Income</t>
  </si>
  <si>
    <t>Level of market competition</t>
  </si>
  <si>
    <t>Overall customer service</t>
  </si>
  <si>
    <t>Clear and simple billing</t>
  </si>
  <si>
    <t>Ease of accessing account</t>
  </si>
  <si>
    <t>Communication</t>
  </si>
  <si>
    <t>Positive</t>
  </si>
  <si>
    <t>Neutral</t>
  </si>
  <si>
    <t>Negative</t>
  </si>
  <si>
    <t>Provision of service</t>
  </si>
  <si>
    <t>Cost of supply</t>
  </si>
  <si>
    <t>Assistance to manage bill</t>
  </si>
  <si>
    <t>Wholesale costs</t>
  </si>
  <si>
    <t>Network costs</t>
  </si>
  <si>
    <t>Environmental costs</t>
  </si>
  <si>
    <t>2021-22</t>
  </si>
  <si>
    <t>Average income earner</t>
  </si>
  <si>
    <t>Low income earner</t>
  </si>
  <si>
    <t>Gap</t>
  </si>
  <si>
    <t>Residential</t>
  </si>
  <si>
    <t>Small business</t>
  </si>
  <si>
    <t>Blank</t>
  </si>
  <si>
    <t>25th percentile</t>
  </si>
  <si>
    <t>75th percentile</t>
  </si>
  <si>
    <t>2018 Q3</t>
  </si>
  <si>
    <t>2019 Q3</t>
  </si>
  <si>
    <t>2020 Q3</t>
  </si>
  <si>
    <t>General</t>
  </si>
  <si>
    <t>Median usage</t>
  </si>
  <si>
    <t>Customer transfer</t>
  </si>
  <si>
    <t>Smart meters</t>
  </si>
  <si>
    <t>Total total</t>
  </si>
  <si>
    <t>Annual change in total complaints received</t>
  </si>
  <si>
    <r>
      <rPr>
        <b/>
        <sz val="9"/>
        <color theme="1"/>
        <rFont val="Calibri"/>
        <family val="2"/>
        <scheme val="minor"/>
      </rPr>
      <t xml:space="preserve">Source: </t>
    </r>
    <r>
      <rPr>
        <sz val="9"/>
        <color theme="1"/>
        <rFont val="Calibri"/>
        <family val="2"/>
        <scheme val="minor"/>
      </rPr>
      <t>Electricity and gas index – ABS, Consumer Price Index, various years; income index – ABS, Household Income and Wealth, Australia, various years.</t>
    </r>
  </si>
  <si>
    <t>Market offers</t>
  </si>
  <si>
    <t>Standing offers</t>
  </si>
  <si>
    <t>0–10% discount</t>
  </si>
  <si>
    <t>10–20% discount</t>
  </si>
  <si>
    <t>20–30% discount</t>
  </si>
  <si>
    <t>&gt;30% discount</t>
  </si>
  <si>
    <t>2018</t>
  </si>
  <si>
    <t>2019</t>
  </si>
  <si>
    <t>2020</t>
  </si>
  <si>
    <t>2021</t>
  </si>
  <si>
    <t>Pre-2008</t>
  </si>
  <si>
    <t>Annual increase</t>
  </si>
  <si>
    <t>Previous total</t>
  </si>
  <si>
    <t>Market offer</t>
  </si>
  <si>
    <t>Standing offer</t>
  </si>
  <si>
    <t>Jemena (NSW)</t>
  </si>
  <si>
    <t>Aust. Gas Networks (Qld)</t>
  </si>
  <si>
    <t>Aust. Gas Networks</t>
  </si>
  <si>
    <r>
      <rPr>
        <b/>
        <sz val="9"/>
        <rFont val="Calibri"/>
        <family val="2"/>
        <scheme val="minor"/>
      </rPr>
      <t xml:space="preserve">
Source: </t>
    </r>
    <r>
      <rPr>
        <sz val="9"/>
        <rFont val="Calibri"/>
        <family val="2"/>
        <scheme val="minor"/>
      </rPr>
      <t>AER, Retail markets quarterly, Q1 2021–22, December 2021; ESC, Victorian energy market report 2020–21, November 2021.</t>
    </r>
  </si>
  <si>
    <t>Retailers serving residential customers</t>
  </si>
  <si>
    <t>Total retailers</t>
  </si>
  <si>
    <t>Retailers serving small business customers</t>
  </si>
  <si>
    <t xml:space="preserve"> 'Big 3' retailers </t>
  </si>
  <si>
    <t>Customers</t>
  </si>
  <si>
    <t>On market contract</t>
  </si>
  <si>
    <t>Other distributors</t>
  </si>
  <si>
    <t>National average</t>
  </si>
  <si>
    <t>Jul - Sep  2021</t>
  </si>
  <si>
    <t>Oct - Dec  2021</t>
  </si>
  <si>
    <t>Jan - Mar  2022</t>
  </si>
  <si>
    <t>Other gas distribution pipelines</t>
  </si>
  <si>
    <t>Other gas pipelines</t>
  </si>
  <si>
    <t>New South Wales</t>
  </si>
  <si>
    <t>Sep</t>
  </si>
  <si>
    <t>Dec</t>
  </si>
  <si>
    <t>Mar</t>
  </si>
  <si>
    <t>Jun</t>
  </si>
  <si>
    <t>2021 Q3</t>
  </si>
  <si>
    <r>
      <t>Range of usage (25th -</t>
    </r>
    <r>
      <rPr>
        <sz val="11"/>
        <color theme="0"/>
        <rFont val="Calibri"/>
        <family val="2"/>
      </rPr>
      <t xml:space="preserve"> 75th percentile)</t>
    </r>
  </si>
  <si>
    <t>2022</t>
  </si>
  <si>
    <t>ActewAGL</t>
  </si>
  <si>
    <t>State of the energy market 2022</t>
  </si>
  <si>
    <r>
      <rPr>
        <b/>
        <sz val="9"/>
        <rFont val="Calibri"/>
        <family val="2"/>
        <scheme val="minor"/>
      </rPr>
      <t>Note:</t>
    </r>
    <r>
      <rPr>
        <sz val="9"/>
        <rFont val="Calibri"/>
        <family val="2"/>
        <scheme val="minor"/>
      </rPr>
      <t xml:space="preserve"> Based on offers for residential customers and estimated consumption in each jurisdiction.
</t>
    </r>
  </si>
  <si>
    <r>
      <rPr>
        <b/>
        <sz val="9"/>
        <rFont val="Calibri"/>
        <family val="2"/>
        <scheme val="minor"/>
      </rPr>
      <t>Source:</t>
    </r>
    <r>
      <rPr>
        <sz val="9"/>
        <rFont val="Calibri"/>
        <family val="2"/>
        <scheme val="minor"/>
      </rPr>
      <t xml:space="preserve"> AER analysis using offer data from Energy Made Easy (AER) and Victorian Energy Compare (DELWP). Consumption based on Frontier Economics report to the AER, Residential energy consumption benchmarks, December 2020.</t>
    </r>
  </si>
  <si>
    <r>
      <rPr>
        <b/>
        <sz val="9"/>
        <color theme="1"/>
        <rFont val="Calibri"/>
        <family val="2"/>
        <scheme val="minor"/>
      </rPr>
      <t>Source</t>
    </r>
    <r>
      <rPr>
        <sz val="9"/>
        <color theme="1"/>
        <rFont val="Calibri"/>
        <family val="2"/>
        <scheme val="minor"/>
      </rPr>
      <t>: Regulatory information notices (RIN) responses</t>
    </r>
  </si>
  <si>
    <r>
      <rPr>
        <b/>
        <sz val="9"/>
        <rFont val="Calibri"/>
        <family val="2"/>
      </rPr>
      <t>Source:</t>
    </r>
    <r>
      <rPr>
        <sz val="9"/>
        <rFont val="Calibri"/>
        <family val="2"/>
      </rPr>
      <t xml:space="preserve"> Clean Energy Regulator, Postcode data for small-scale installations, Data at 1 January 2022</t>
    </r>
  </si>
  <si>
    <r>
      <rPr>
        <b/>
        <sz val="9"/>
        <color theme="1"/>
        <rFont val="Calibri"/>
        <family val="2"/>
        <scheme val="minor"/>
      </rPr>
      <t>Source:</t>
    </r>
    <r>
      <rPr>
        <sz val="9"/>
        <color theme="1"/>
        <rFont val="Calibri"/>
        <family val="2"/>
        <scheme val="minor"/>
      </rPr>
      <t xml:space="preserve"> Annual reports by ombudsman schemes in Queensland, NSW, Victoria, and South Australia</t>
    </r>
  </si>
  <si>
    <r>
      <rPr>
        <b/>
        <sz val="9"/>
        <color theme="1"/>
        <rFont val="Calibri"/>
        <family val="2"/>
        <scheme val="minor"/>
      </rPr>
      <t xml:space="preserve">Note: </t>
    </r>
    <r>
      <rPr>
        <sz val="9"/>
        <color theme="1"/>
        <rFont val="Calibri"/>
        <family val="2"/>
        <scheme val="minor"/>
      </rPr>
      <t>Ergon Energy’s standing offer prices are set by the Queensland Competition Authority (QCA). TasNetworks’ are set by the Office of the
Tasmanian Economic Regulator (OTTER). Standing offer prices on the Victorian distribution networks are set by the Essential Services
Commission (ESC). Evoenergy’s are set by the Independent Competition and Regulatory Commission (ICRC). Energex, SA Power Networks,
Ausgrid, Endeavour Energy and Essential Energy’s standing offer prices are set by the retailers (capped at DMO).
Based on single rate offers for residential customers and average consumption in each distribution area. Average consumption for 2020–21 has
been applied to all periods. Some offers listed may not be available to all customers in a distribution area.
The AER will update its analysis on more recent offers for the Annual Retail Performance Report 2022.
On Ergon Energy’s network there are few market offers available and some offers are restricted to specific geographic areas.</t>
    </r>
  </si>
  <si>
    <r>
      <t xml:space="preserve">Source: </t>
    </r>
    <r>
      <rPr>
        <sz val="9"/>
        <color theme="1"/>
        <rFont val="Calibri"/>
        <family val="2"/>
        <scheme val="minor"/>
      </rPr>
      <t>Victorian Energy Compare (DELWP). Consumption based on Economic benchmarking regulatory information notice (RIN) responses</t>
    </r>
  </si>
  <si>
    <r>
      <rPr>
        <b/>
        <sz val="9"/>
        <color theme="1"/>
        <rFont val="Calibri"/>
        <family val="2"/>
        <scheme val="minor"/>
      </rPr>
      <t xml:space="preserve">Note: </t>
    </r>
    <r>
      <rPr>
        <sz val="9"/>
        <color theme="1"/>
        <rFont val="Calibri"/>
        <family val="2"/>
        <scheme val="minor"/>
      </rPr>
      <t>Based on offers for residential customers in each jurisdiction. Average household consumption for the financial year ending June of each period was used in annual bill calculations. Proportion refers to mean disposable income. Use of average incomes across jurisdictions may overstate affordability in regional areas, where average incomes are typically lower than across the jurisdiction more broadly.</t>
    </r>
  </si>
  <si>
    <r>
      <rPr>
        <b/>
        <sz val="9"/>
        <color theme="1"/>
        <rFont val="Calibri"/>
        <family val="2"/>
        <scheme val="minor"/>
      </rPr>
      <t xml:space="preserve">Note: </t>
    </r>
    <r>
      <rPr>
        <sz val="9"/>
        <color theme="1"/>
        <rFont val="Calibri"/>
        <family val="2"/>
        <scheme val="minor"/>
      </rPr>
      <t>Based on single rate offers for residential customers and average consumption in each distribution area. Using mean disposable income for all and low-income households by state or territory. Use of average incomes across jurisdictions may overstate affordability in regional areas, where average incomes are typically lower than across the jurisdiction more broadly.</t>
    </r>
  </si>
  <si>
    <r>
      <rPr>
        <b/>
        <sz val="9"/>
        <color theme="1"/>
        <rFont val="Calibri"/>
        <family val="2"/>
        <scheme val="minor"/>
      </rPr>
      <t xml:space="preserve">Source: </t>
    </r>
    <r>
      <rPr>
        <sz val="9"/>
        <color theme="1"/>
        <rFont val="Calibri"/>
        <family val="2"/>
        <scheme val="minor"/>
      </rPr>
      <t>Offer data from Energy Made Easy (AER) and Victorian Energy Compare (DELWP). Income data are unpublished ABS estimates of household disposable income. Consumption based on Frontier Economics report to the AER, Residential energy consumption benchmarks, December 2020.</t>
    </r>
  </si>
  <si>
    <r>
      <rPr>
        <b/>
        <sz val="9"/>
        <color theme="1"/>
        <rFont val="Calibri"/>
        <family val="2"/>
        <scheme val="minor"/>
      </rPr>
      <t xml:space="preserve">Note: </t>
    </r>
    <r>
      <rPr>
        <sz val="9"/>
        <color theme="1"/>
        <rFont val="Calibri"/>
        <family val="2"/>
        <scheme val="minor"/>
      </rPr>
      <t xml:space="preserve">Based on customers with an amount owing to a retailer that has been outstanding for 90 days or more.
</t>
    </r>
    <r>
      <rPr>
        <b/>
        <sz val="9"/>
        <color theme="1"/>
        <rFont val="Calibri"/>
        <family val="2"/>
        <scheme val="minor"/>
      </rPr>
      <t xml:space="preserve">
</t>
    </r>
  </si>
  <si>
    <r>
      <rPr>
        <b/>
        <sz val="9"/>
        <color theme="1"/>
        <rFont val="Calibri"/>
        <family val="2"/>
        <scheme val="minor"/>
      </rPr>
      <t>Source:</t>
    </r>
    <r>
      <rPr>
        <sz val="9"/>
        <color theme="1"/>
        <rFont val="Calibri"/>
        <family val="2"/>
        <scheme val="minor"/>
      </rPr>
      <t xml:space="preserve"> AER, </t>
    </r>
    <r>
      <rPr>
        <i/>
        <sz val="9"/>
        <color theme="1"/>
        <rFont val="Calibri"/>
        <family val="2"/>
        <scheme val="minor"/>
      </rPr>
      <t>Retail markets quarterly, Q3 2021–22,</t>
    </r>
    <r>
      <rPr>
        <sz val="9"/>
        <color theme="1"/>
        <rFont val="Calibri"/>
        <family val="2"/>
        <scheme val="minor"/>
      </rPr>
      <t xml:space="preserve"> June 2022; ESC, </t>
    </r>
    <r>
      <rPr>
        <i/>
        <sz val="9"/>
        <color theme="1"/>
        <rFont val="Calibri"/>
        <family val="2"/>
        <scheme val="minor"/>
      </rPr>
      <t>Victorian energy market report 2020–21</t>
    </r>
    <r>
      <rPr>
        <sz val="9"/>
        <color theme="1"/>
        <rFont val="Calibri"/>
        <family val="2"/>
        <scheme val="minor"/>
      </rPr>
      <t>, November 2021.</t>
    </r>
  </si>
  <si>
    <r>
      <rPr>
        <b/>
        <sz val="9"/>
        <rFont val="Calibri"/>
        <family val="2"/>
        <scheme val="minor"/>
      </rPr>
      <t xml:space="preserve">Source: </t>
    </r>
    <r>
      <rPr>
        <sz val="9"/>
        <rFont val="Calibri"/>
        <family val="2"/>
        <scheme val="minor"/>
      </rPr>
      <t xml:space="preserve">AER, </t>
    </r>
    <r>
      <rPr>
        <i/>
        <sz val="9"/>
        <rFont val="Calibri"/>
        <family val="2"/>
        <scheme val="minor"/>
      </rPr>
      <t>Retail markets quarterly, Q3 2021–22</t>
    </r>
    <r>
      <rPr>
        <sz val="9"/>
        <rFont val="Calibri"/>
        <family val="2"/>
        <scheme val="minor"/>
      </rPr>
      <t xml:space="preserve">, June 2022; ESC, </t>
    </r>
    <r>
      <rPr>
        <i/>
        <sz val="9"/>
        <rFont val="Calibri"/>
        <family val="2"/>
        <scheme val="minor"/>
      </rPr>
      <t>Victorian energy market report 2020–21</t>
    </r>
    <r>
      <rPr>
        <sz val="9"/>
        <rFont val="Calibri"/>
        <family val="2"/>
        <scheme val="minor"/>
      </rPr>
      <t>, November 2021.</t>
    </r>
  </si>
  <si>
    <r>
      <rPr>
        <b/>
        <sz val="9"/>
        <color theme="1"/>
        <rFont val="Calibri"/>
        <family val="2"/>
        <scheme val="minor"/>
      </rPr>
      <t xml:space="preserve">Note: </t>
    </r>
    <r>
      <rPr>
        <sz val="9"/>
        <color theme="1"/>
        <rFont val="Calibri"/>
        <family val="2"/>
        <scheme val="minor"/>
      </rPr>
      <t xml:space="preserve">Based on customers with an amount owing to a retailer that has been outstanding for 90 days or more, at 31 March 2022 for all states except Victoria, which is at June 2021.
</t>
    </r>
  </si>
  <si>
    <r>
      <rPr>
        <b/>
        <sz val="9"/>
        <color theme="1"/>
        <rFont val="Calibri"/>
        <family val="2"/>
        <scheme val="minor"/>
      </rPr>
      <t>Source:</t>
    </r>
    <r>
      <rPr>
        <sz val="9"/>
        <color theme="1"/>
        <rFont val="Calibri"/>
        <family val="2"/>
        <scheme val="minor"/>
      </rPr>
      <t xml:space="preserve"> AER, </t>
    </r>
    <r>
      <rPr>
        <i/>
        <sz val="9"/>
        <color theme="1"/>
        <rFont val="Calibri"/>
        <family val="2"/>
        <scheme val="minor"/>
      </rPr>
      <t>Retail markets quarterly, Q3 2021–22</t>
    </r>
    <r>
      <rPr>
        <sz val="9"/>
        <color theme="1"/>
        <rFont val="Calibri"/>
        <family val="2"/>
        <scheme val="minor"/>
      </rPr>
      <t xml:space="preserve">, June 2022; ESC, </t>
    </r>
    <r>
      <rPr>
        <i/>
        <sz val="9"/>
        <color theme="1"/>
        <rFont val="Calibri"/>
        <family val="2"/>
        <scheme val="minor"/>
      </rPr>
      <t>Victorian energy market report 2020–21</t>
    </r>
    <r>
      <rPr>
        <sz val="9"/>
        <color theme="1"/>
        <rFont val="Calibri"/>
        <family val="2"/>
        <scheme val="minor"/>
      </rPr>
      <t>, November 2021.</t>
    </r>
  </si>
  <si>
    <r>
      <rPr>
        <b/>
        <sz val="9"/>
        <color theme="1"/>
        <rFont val="Calibri"/>
        <family val="2"/>
        <scheme val="minor"/>
      </rPr>
      <t xml:space="preserve">Note: </t>
    </r>
    <r>
      <rPr>
        <sz val="9"/>
        <color theme="1"/>
        <rFont val="Calibri"/>
        <family val="2"/>
        <scheme val="minor"/>
      </rPr>
      <t>All data at 31 March 2022. Data includes customers in Queensland, NSW, South Australia, Tasmania and the ACT. Some differences may occur between annual and quarterly data to account for retailers revising their data when making their annual submission.</t>
    </r>
  </si>
  <si>
    <r>
      <rPr>
        <b/>
        <sz val="9"/>
        <color theme="1"/>
        <rFont val="Calibri"/>
        <family val="2"/>
        <scheme val="minor"/>
      </rPr>
      <t>Source:</t>
    </r>
    <r>
      <rPr>
        <sz val="9"/>
        <color theme="1"/>
        <rFont val="Calibri"/>
        <family val="2"/>
        <scheme val="minor"/>
      </rPr>
      <t xml:space="preserve"> AER, </t>
    </r>
    <r>
      <rPr>
        <i/>
        <sz val="9"/>
        <color theme="1"/>
        <rFont val="Calibri"/>
        <family val="2"/>
        <scheme val="minor"/>
      </rPr>
      <t>Retail markets quarterly, Q3 2021–22</t>
    </r>
    <r>
      <rPr>
        <sz val="9"/>
        <color theme="1"/>
        <rFont val="Calibri"/>
        <family val="2"/>
        <scheme val="minor"/>
      </rPr>
      <t>, June 2022.</t>
    </r>
  </si>
  <si>
    <r>
      <rPr>
        <b/>
        <sz val="9"/>
        <color theme="1"/>
        <rFont val="Calibri"/>
        <family val="2"/>
        <scheme val="minor"/>
      </rPr>
      <t>Note:</t>
    </r>
    <r>
      <rPr>
        <sz val="9"/>
        <color theme="1"/>
        <rFont val="Calibri"/>
        <family val="2"/>
        <scheme val="minor"/>
      </rPr>
      <t>All data at 31 March 2022. Data includes customers in Queensland, NSW, South Australia and the ACT</t>
    </r>
  </si>
  <si>
    <r>
      <rPr>
        <b/>
        <sz val="9"/>
        <rFont val="Calibri"/>
        <family val="2"/>
        <scheme val="minor"/>
      </rPr>
      <t xml:space="preserve">Source: </t>
    </r>
    <r>
      <rPr>
        <sz val="9"/>
        <rFont val="Calibri"/>
        <family val="2"/>
        <scheme val="minor"/>
      </rPr>
      <t xml:space="preserve">AER, </t>
    </r>
    <r>
      <rPr>
        <i/>
        <sz val="9"/>
        <rFont val="Calibri"/>
        <family val="2"/>
        <scheme val="minor"/>
      </rPr>
      <t>Retail markets quarterly, Q3 2021–22</t>
    </r>
    <r>
      <rPr>
        <sz val="9"/>
        <rFont val="Calibri"/>
        <family val="2"/>
        <scheme val="minor"/>
      </rPr>
      <t>, June 2022</t>
    </r>
  </si>
  <si>
    <r>
      <rPr>
        <b/>
        <sz val="9"/>
        <color theme="1"/>
        <rFont val="Calibri"/>
        <family val="2"/>
        <scheme val="minor"/>
      </rPr>
      <t>Note:</t>
    </r>
    <r>
      <rPr>
        <sz val="9"/>
        <color theme="1"/>
        <rFont val="Calibri"/>
        <family val="2"/>
        <scheme val="minor"/>
      </rPr>
      <t xml:space="preserve"> Discounts are advertised conditional discounts in generally available market offers. Data for 2022 reflects offers available in March 2022.
</t>
    </r>
  </si>
  <si>
    <r>
      <rPr>
        <b/>
        <sz val="9"/>
        <rFont val="Calibri"/>
        <family val="2"/>
      </rPr>
      <t>Note:</t>
    </r>
    <r>
      <rPr>
        <sz val="9"/>
        <rFont val="Calibri"/>
        <family val="2"/>
      </rPr>
      <t xml:space="preserve"> Small-scale generation units have a capacity of no more than 100 kilowatts (kW), and a total annual electricity output of less than 250 megawatt
hours (MWh).</t>
    </r>
  </si>
  <si>
    <r>
      <rPr>
        <b/>
        <sz val="9"/>
        <color theme="1"/>
        <rFont val="Calibri"/>
        <family val="2"/>
        <scheme val="minor"/>
      </rPr>
      <t xml:space="preserve">Note: </t>
    </r>
    <r>
      <rPr>
        <sz val="9"/>
        <color theme="1"/>
        <rFont val="Calibri"/>
        <family val="2"/>
        <scheme val="minor"/>
      </rPr>
      <t xml:space="preserve">Billing includes complaints about prices, billing errors, payment arrangements and debt recovery practices. Customer transfer includes complaints about timeliness of transfer, disruption of supply due to transfer and billing problems directly associated with a transfer. Marketing includes complaints about sales practices, advertising, contract terms and misleading conduct. Smart meters includes all complaints related to metering contestability. Complaints do not sum to 100% as some customer complaints defined as ‘other’ are not included in the above data. ‘Other’ complaints relate to issues outside the retailer’s control – for example, complaints about price rises due to wholesale and network costs.
</t>
    </r>
  </si>
  <si>
    <r>
      <rPr>
        <b/>
        <sz val="9"/>
        <color theme="1"/>
        <rFont val="Calibri"/>
        <family val="2"/>
        <scheme val="minor"/>
      </rPr>
      <t>Source:</t>
    </r>
    <r>
      <rPr>
        <sz val="9"/>
        <color theme="1"/>
        <rFont val="Calibri"/>
        <family val="2"/>
        <scheme val="minor"/>
      </rPr>
      <t xml:space="preserve"> AER, </t>
    </r>
    <r>
      <rPr>
        <i/>
        <sz val="9"/>
        <color theme="1"/>
        <rFont val="Calibri"/>
        <family val="2"/>
        <scheme val="minor"/>
      </rPr>
      <t>Retail markets quarterly, Q1 2021–22</t>
    </r>
    <r>
      <rPr>
        <sz val="9"/>
        <color theme="1"/>
        <rFont val="Calibri"/>
        <family val="2"/>
        <scheme val="minor"/>
      </rPr>
      <t xml:space="preserve">, December 2021; ESC, </t>
    </r>
    <r>
      <rPr>
        <i/>
        <sz val="9"/>
        <color theme="1"/>
        <rFont val="Calibri"/>
        <family val="2"/>
        <scheme val="minor"/>
      </rPr>
      <t>Victorian energy market report 2020–21</t>
    </r>
    <r>
      <rPr>
        <sz val="9"/>
        <color theme="1"/>
        <rFont val="Calibri"/>
        <family val="2"/>
        <scheme val="minor"/>
      </rPr>
      <t>, November 2021.</t>
    </r>
  </si>
  <si>
    <r>
      <rPr>
        <b/>
        <sz val="9"/>
        <color theme="1"/>
        <rFont val="Calibri"/>
        <family val="2"/>
        <scheme val="minor"/>
      </rPr>
      <t xml:space="preserve">Note: </t>
    </r>
    <r>
      <rPr>
        <sz val="9"/>
        <color theme="1"/>
        <rFont val="Calibri"/>
        <family val="2"/>
        <scheme val="minor"/>
      </rPr>
      <t xml:space="preserve">Annual change in total complaints data includes all cases recorded by ombudsman schemes for electricity and gas industries. Annual change in total complaints data includes enquiries and complaints in relation to energy retailers, distribution networks and embedded network operators. Specific complaint type data includes all cases recorded by ombudsman schemes for electricity, gas and water industries. The proportion of water related complaints is immaterial. 
</t>
    </r>
  </si>
  <si>
    <r>
      <rPr>
        <b/>
        <sz val="9"/>
        <rFont val="Calibri"/>
        <family val="2"/>
        <scheme val="minor"/>
      </rPr>
      <t xml:space="preserve">Note: </t>
    </r>
    <r>
      <rPr>
        <sz val="9"/>
        <rFont val="Calibri"/>
        <family val="2"/>
        <scheme val="minor"/>
      </rPr>
      <t xml:space="preserve">Electricity generation market shares are based on generation output in 2021–2022. Retail market shares are based on market load in 2021–2022.
</t>
    </r>
  </si>
  <si>
    <t>Chapter 6 Retail energy markets</t>
  </si>
  <si>
    <r>
      <t xml:space="preserve">This document contains the figures from </t>
    </r>
    <r>
      <rPr>
        <b/>
        <i/>
        <sz val="11"/>
        <color rgb="FF002060"/>
        <rFont val="Calibri"/>
        <family val="2"/>
        <scheme val="minor"/>
      </rPr>
      <t>State of the energy market 2022,</t>
    </r>
    <r>
      <rPr>
        <b/>
        <sz val="11"/>
        <color rgb="FF002060"/>
        <rFont val="Calibri"/>
        <family val="2"/>
        <scheme val="minor"/>
      </rPr>
      <t xml:space="preserve"> chapter 6</t>
    </r>
  </si>
  <si>
    <t>(January – March)
Concession customers</t>
  </si>
  <si>
    <t>(January – March)
Hardship customers</t>
  </si>
  <si>
    <t>(January – March)
Customers on payment plans</t>
  </si>
  <si>
    <t>(January – March)
General</t>
  </si>
  <si>
    <t>(January – March)
All customers</t>
  </si>
  <si>
    <r>
      <rPr>
        <b/>
        <sz val="9"/>
        <color theme="1"/>
        <rFont val="Calibri"/>
        <family val="2"/>
        <scheme val="minor"/>
      </rPr>
      <t>Source:</t>
    </r>
    <r>
      <rPr>
        <sz val="9"/>
        <color theme="1"/>
        <rFont val="Calibri"/>
        <family val="2"/>
        <scheme val="minor"/>
      </rPr>
      <t xml:space="preserve"> AER, </t>
    </r>
    <r>
      <rPr>
        <i/>
        <sz val="9"/>
        <color theme="1"/>
        <rFont val="Calibri"/>
        <family val="2"/>
        <scheme val="minor"/>
      </rPr>
      <t>Retail markets quarterly, Q3 2021–22,</t>
    </r>
    <r>
      <rPr>
        <sz val="9"/>
        <color theme="1"/>
        <rFont val="Calibri"/>
        <family val="2"/>
        <scheme val="minor"/>
      </rPr>
      <t xml:space="preserve"> June 2022; ESC, </t>
    </r>
    <r>
      <rPr>
        <i/>
        <sz val="9"/>
        <color theme="1"/>
        <rFont val="Calibri"/>
        <family val="2"/>
        <scheme val="minor"/>
      </rPr>
      <t>Victorian energy market report</t>
    </r>
    <r>
      <rPr>
        <sz val="9"/>
        <color theme="1"/>
        <rFont val="Calibri"/>
        <family val="2"/>
        <scheme val="minor"/>
      </rPr>
      <t xml:space="preserve"> 2020–21, November 2021.</t>
    </r>
  </si>
  <si>
    <r>
      <t xml:space="preserve">Source: AER, </t>
    </r>
    <r>
      <rPr>
        <i/>
        <sz val="9"/>
        <color theme="1"/>
        <rFont val="Calibri"/>
        <family val="2"/>
        <scheme val="minor"/>
      </rPr>
      <t>Retail markets quarterly, Q3 2021–22</t>
    </r>
    <r>
      <rPr>
        <sz val="9"/>
        <color theme="1"/>
        <rFont val="Calibri"/>
        <family val="2"/>
        <scheme val="minor"/>
      </rPr>
      <t xml:space="preserve">, June 2022; ESC, </t>
    </r>
    <r>
      <rPr>
        <i/>
        <sz val="9"/>
        <color theme="1"/>
        <rFont val="Calibri"/>
        <family val="2"/>
        <scheme val="minor"/>
      </rPr>
      <t>Victorian energy market report 2020–21</t>
    </r>
    <r>
      <rPr>
        <sz val="9"/>
        <color theme="1"/>
        <rFont val="Calibri"/>
        <family val="2"/>
        <scheme val="minor"/>
      </rPr>
      <t>, November 2021.</t>
    </r>
  </si>
  <si>
    <t xml:space="preserve">
</t>
  </si>
  <si>
    <r>
      <rPr>
        <b/>
        <sz val="9"/>
        <rFont val="Calibri"/>
        <family val="2"/>
        <scheme val="minor"/>
      </rPr>
      <t>Note:</t>
    </r>
    <r>
      <rPr>
        <sz val="9"/>
        <rFont val="Calibri"/>
        <family val="2"/>
        <scheme val="minor"/>
      </rPr>
      <t xml:space="preserve"> Cost components for the average residential customer in 2021–22, excluding GST. Calculated using tends in supply chain components for each
jurisdiction and national trends. kWh: kilowatt hour.</t>
    </r>
  </si>
  <si>
    <r>
      <rPr>
        <b/>
        <sz val="9"/>
        <rFont val="Calibri"/>
        <family val="2"/>
        <scheme val="minor"/>
      </rPr>
      <t xml:space="preserve">Source: </t>
    </r>
    <r>
      <rPr>
        <sz val="9"/>
        <rFont val="Calibri"/>
        <family val="2"/>
        <scheme val="minor"/>
      </rPr>
      <t xml:space="preserve">AEMC, Residential electricity price trends 2021, 25 November 2021 (using data from Energy Made Easy and Victorian Energy Compare on 17 September 2021). </t>
    </r>
  </si>
  <si>
    <r>
      <rPr>
        <b/>
        <sz val="9"/>
        <rFont val="Calibri"/>
        <family val="2"/>
        <scheme val="minor"/>
      </rPr>
      <t xml:space="preserve">Note: </t>
    </r>
    <r>
      <rPr>
        <sz val="9"/>
        <rFont val="Calibri"/>
        <family val="2"/>
        <scheme val="minor"/>
      </rPr>
      <t>Data are estimates at 2017. Average residential customer prices excluding GST (real $2018–19). Percentages may not add to 100% due to rounding. MJ: megajoule.</t>
    </r>
  </si>
  <si>
    <r>
      <rPr>
        <b/>
        <sz val="9"/>
        <color theme="1"/>
        <rFont val="Calibri"/>
        <family val="2"/>
        <scheme val="minor"/>
      </rPr>
      <t>Note:</t>
    </r>
    <r>
      <rPr>
        <sz val="9"/>
        <color theme="1"/>
        <rFont val="Calibri"/>
        <family val="2"/>
        <scheme val="minor"/>
      </rPr>
      <t xml:space="preserve"> MWh: megawatt hour</t>
    </r>
  </si>
  <si>
    <r>
      <rPr>
        <b/>
        <sz val="9"/>
        <color theme="1"/>
        <rFont val="Calibri"/>
        <family val="2"/>
        <scheme val="minor"/>
      </rPr>
      <t>Note:</t>
    </r>
    <r>
      <rPr>
        <sz val="9"/>
        <color theme="1"/>
        <rFont val="Calibri"/>
        <family val="2"/>
        <scheme val="minor"/>
      </rPr>
      <t xml:space="preserve"> GJ: gigajoule.</t>
    </r>
  </si>
  <si>
    <r>
      <rPr>
        <b/>
        <sz val="9"/>
        <color theme="1"/>
        <rFont val="Calibri"/>
        <family val="2"/>
        <scheme val="minor"/>
      </rPr>
      <t xml:space="preserve">Source: </t>
    </r>
    <r>
      <rPr>
        <sz val="9"/>
        <color theme="1"/>
        <rFont val="Calibri"/>
        <family val="2"/>
        <scheme val="minor"/>
      </rPr>
      <t>Regulatory information notices (RIN) responses.</t>
    </r>
  </si>
  <si>
    <r>
      <rPr>
        <b/>
        <sz val="9"/>
        <color theme="1"/>
        <rFont val="Calibri"/>
        <family val="2"/>
        <scheme val="minor"/>
      </rPr>
      <t xml:space="preserve">Note: </t>
    </r>
    <r>
      <rPr>
        <sz val="9"/>
        <color theme="1"/>
        <rFont val="Calibri"/>
        <family val="2"/>
        <scheme val="minor"/>
      </rPr>
      <t>inflation adjusted.</t>
    </r>
  </si>
  <si>
    <r>
      <rPr>
        <b/>
        <sz val="9"/>
        <color theme="1"/>
        <rFont val="Calibri"/>
        <family val="2"/>
        <scheme val="minor"/>
      </rPr>
      <t xml:space="preserve">Source: </t>
    </r>
    <r>
      <rPr>
        <sz val="9"/>
        <color theme="1"/>
        <rFont val="Calibri"/>
        <family val="2"/>
        <scheme val="minor"/>
      </rPr>
      <t>Offer data from Energy Made Easy (AER) and Victorian Energy Compare (DELWP). Consumption estimates based on Economic benchmarking regulatory information notice (RIN). Income data are unpublished ABS estimates of household disposable income.</t>
    </r>
  </si>
  <si>
    <r>
      <rPr>
        <b/>
        <sz val="9"/>
        <rFont val="Calibri"/>
        <family val="2"/>
        <scheme val="minor"/>
      </rPr>
      <t>Note:</t>
    </r>
    <r>
      <rPr>
        <sz val="9"/>
        <rFont val="Calibri"/>
        <family val="2"/>
        <scheme val="minor"/>
      </rPr>
      <t xml:space="preserve"> kWh: kilowatt hour</t>
    </r>
  </si>
  <si>
    <r>
      <rPr>
        <b/>
        <sz val="9"/>
        <rFont val="Calibri"/>
        <family val="2"/>
        <scheme val="minor"/>
      </rPr>
      <t>Source:</t>
    </r>
    <r>
      <rPr>
        <sz val="9"/>
        <rFont val="Calibri"/>
        <family val="2"/>
        <scheme val="minor"/>
      </rPr>
      <t xml:space="preserve"> ACCC, Inquiry into the National Electricity Market, May 2022 report, June 2022.</t>
    </r>
  </si>
  <si>
    <r>
      <rPr>
        <b/>
        <sz val="9"/>
        <rFont val="Calibri"/>
        <family val="2"/>
        <scheme val="minor"/>
      </rPr>
      <t xml:space="preserve">Note: </t>
    </r>
    <r>
      <rPr>
        <sz val="9"/>
        <rFont val="Calibri"/>
        <family val="2"/>
        <scheme val="minor"/>
      </rPr>
      <t>Standing and market offer shares are based on the number of small customers at 31 March 2022 except Victoria (June 2020). Queensland electricity numbers exclude customers in regional Queensland, who largely remain on standing offers.</t>
    </r>
  </si>
  <si>
    <r>
      <rPr>
        <b/>
        <sz val="9"/>
        <rFont val="Calibri"/>
        <family val="2"/>
        <scheme val="minor"/>
      </rPr>
      <t xml:space="preserve">Source: </t>
    </r>
    <r>
      <rPr>
        <sz val="9"/>
        <rFont val="Calibri"/>
        <family val="2"/>
        <scheme val="minor"/>
      </rPr>
      <t xml:space="preserve">AER, </t>
    </r>
    <r>
      <rPr>
        <i/>
        <sz val="9"/>
        <rFont val="Calibri"/>
        <family val="2"/>
        <scheme val="minor"/>
      </rPr>
      <t>Retail markets quarterly, Q3 2021–22</t>
    </r>
    <r>
      <rPr>
        <sz val="9"/>
        <rFont val="Calibri"/>
        <family val="2"/>
        <scheme val="minor"/>
      </rPr>
      <t xml:space="preserve">, June 2022; ESC, </t>
    </r>
    <r>
      <rPr>
        <i/>
        <sz val="9"/>
        <rFont val="Calibri"/>
        <family val="2"/>
        <scheme val="minor"/>
      </rPr>
      <t>Victorian energy market report 2019–20</t>
    </r>
    <r>
      <rPr>
        <sz val="9"/>
        <rFont val="Calibri"/>
        <family val="2"/>
        <scheme val="minor"/>
      </rPr>
      <t>, December 2020.</t>
    </r>
  </si>
  <si>
    <r>
      <rPr>
        <b/>
        <sz val="9"/>
        <rFont val="Calibri"/>
        <family val="2"/>
        <scheme val="minor"/>
      </rPr>
      <t>Source:</t>
    </r>
    <r>
      <rPr>
        <sz val="9"/>
        <rFont val="Calibri"/>
        <family val="2"/>
        <scheme val="minor"/>
      </rPr>
      <t xml:space="preserve"> Energy Consumers Australia, Energy consumer sentiment survey, June 2022.</t>
    </r>
  </si>
  <si>
    <t>Small customers on market contracts</t>
  </si>
  <si>
    <t>Customers on market contracts</t>
  </si>
  <si>
    <t>Figure 6.1 - Retail energy market supply chain</t>
  </si>
  <si>
    <t>Figure 6.2 - Composition of a residential bill - electricity</t>
  </si>
  <si>
    <t>Figure 6.3 - Composition of a residential bill - gas</t>
  </si>
  <si>
    <t>Figure 6.4 - Estimated electricity bills for customers on market and standing offers</t>
  </si>
  <si>
    <t>Figure 6.5 - Estimated gas bills for customers on market and standing offers</t>
  </si>
  <si>
    <t>Figure 6.6 - Energy use per residential customer – electricity</t>
  </si>
  <si>
    <t>Figure 6.7 - Energy use per residential customer - gas</t>
  </si>
  <si>
    <t>Figure 6.8 - Energy prices and income</t>
  </si>
  <si>
    <t>Figure 6.9 - Affordability of median market offer - electricity</t>
  </si>
  <si>
    <t>Figure 6.10 - Affordability of median market offers - gas</t>
  </si>
  <si>
    <t>Figure 6.11 - Electricity use, by residential customer type</t>
  </si>
  <si>
    <t>Figure 6.12 - Residential customers in energy debt</t>
  </si>
  <si>
    <t>Figure 6.13 - Small customers hardship/tailored assistance programs</t>
  </si>
  <si>
    <t xml:space="preserve">Figure 6.14 - Disconnection for failure to pay - electricity  </t>
  </si>
  <si>
    <t>Figure 6.15 - Disconnection for failure to pay - gas</t>
  </si>
  <si>
    <t>Figure 6.16 - Energy market - number of retail brands</t>
  </si>
  <si>
    <t>Figure 6.17 - Energy retail market share - electricity</t>
  </si>
  <si>
    <t>Figure 6.18 - Energy retail market share - gas</t>
  </si>
  <si>
    <t>Figure 6.19 - Vertical integration</t>
  </si>
  <si>
    <t>Figure 6.20 - Small customers on market contracts</t>
  </si>
  <si>
    <t>Figure 6.21 - Responses from energy consumer sentiment survey</t>
  </si>
  <si>
    <t>Figure 6.22 - Switching activity - small customers</t>
  </si>
  <si>
    <t>Figure 6.23 - Conditional discounts for residential energy market offers</t>
  </si>
  <si>
    <t>Figure 6.24 - Small scale solar PV installations</t>
  </si>
  <si>
    <t>Figure 6.25 - Complaints received by energy retailers</t>
  </si>
  <si>
    <t xml:space="preserve">Figure 6.26 - Complaints received by jurisdictional energy ombudsman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</si>
</sst>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_(&quot;$&quot;* #,##0.00_);_(&quot;$&quot;* \(#,##0.00\);_(&quot;$&quot;* &quot;-&quot;??_);_(@_)"/>
    <numFmt numFmtId="166" formatCode="0.0"/>
    <numFmt numFmtId="167" formatCode="0.0%"/>
    <numFmt numFmtId="168" formatCode="mmmm\ yy"/>
    <numFmt numFmtId="169" formatCode="_(* #,##0_);_(* \(#,##0\);_(* &quot;-&quot;??_);_(@_)"/>
    <numFmt numFmtId="170" formatCode="_(&quot;$&quot;* #,##0_);_(&quot;$&quot;* \(#,##0\);_(&quot;$&quot;* &quot;-&quot;??_);_(@_)"/>
    <numFmt numFmtId="171" formatCode="#,###\ &quot;MWh&quot;"/>
    <numFmt numFmtId="172" formatCode="#,###\ &quot;GJ&quot;"/>
    <numFmt numFmtId="173" formatCode="yyyy"/>
    <numFmt numFmtId="174" formatCode="#,###\ &quot;kWh&quot;"/>
    <numFmt numFmtId="175" formatCode="_-* #,##0_-;\-* #,##0_-;_-* &quot;-&quot;??_-;_-@_-"/>
    <numFmt numFmtId="176" formatCode="#,&quot;k&quot;"/>
  </numFmts>
  <fonts count="39" x14ac:knownFonts="1">
    <font>
      <sz val="11"/>
      <color theme="1"/>
      <name val="Calibri"/>
      <family val="2"/>
      <scheme val="minor"/>
    </font>
    <font>
      <sz val="11"/>
      <color theme="0"/>
      <name val="Calibri"/>
      <family val="2"/>
      <scheme val="minor"/>
    </font>
    <font>
      <sz val="14"/>
      <color theme="8" tint="-0.499984740745262"/>
      <name val="Calibri"/>
      <family val="2"/>
      <scheme val="minor"/>
    </font>
    <font>
      <sz val="11"/>
      <color theme="8" tint="-0.499984740745262"/>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4"/>
      <color theme="1"/>
      <name val="Calibri"/>
      <family val="2"/>
      <scheme val="minor"/>
    </font>
    <font>
      <sz val="14"/>
      <name val="Calibri"/>
      <family val="2"/>
      <scheme val="minor"/>
    </font>
    <font>
      <sz val="9"/>
      <color theme="8" tint="-0.499984740745262"/>
      <name val="Calibri"/>
      <family val="2"/>
      <scheme val="minor"/>
    </font>
    <font>
      <b/>
      <sz val="9"/>
      <name val="Calibri"/>
      <family val="2"/>
      <scheme val="minor"/>
    </font>
    <font>
      <sz val="9"/>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u/>
      <sz val="11"/>
      <color theme="10"/>
      <name val="Calibri"/>
      <family val="2"/>
      <scheme val="minor"/>
    </font>
    <font>
      <sz val="11"/>
      <name val="Calibri"/>
      <family val="2"/>
    </font>
    <font>
      <sz val="8"/>
      <name val="Calibri"/>
      <family val="2"/>
      <scheme val="minor"/>
    </font>
    <font>
      <sz val="11"/>
      <color theme="1"/>
      <name val="Arial"/>
      <family val="2"/>
    </font>
    <font>
      <b/>
      <sz val="11"/>
      <color rgb="FF000000"/>
      <name val="Calibri"/>
      <family val="2"/>
    </font>
    <font>
      <b/>
      <sz val="11"/>
      <name val="Calibri"/>
      <family val="2"/>
    </font>
    <font>
      <sz val="11"/>
      <color theme="0"/>
      <name val="Calibri"/>
      <family val="2"/>
    </font>
    <font>
      <sz val="11"/>
      <color rgb="FF000000"/>
      <name val="Calibri"/>
      <family val="2"/>
      <scheme val="minor"/>
    </font>
    <font>
      <sz val="10"/>
      <color theme="1"/>
      <name val="Times New Roman"/>
      <family val="1"/>
    </font>
    <font>
      <b/>
      <i/>
      <sz val="11"/>
      <color theme="0"/>
      <name val="Calibri"/>
      <family val="2"/>
      <scheme val="minor"/>
    </font>
    <font>
      <i/>
      <sz val="11"/>
      <color theme="0"/>
      <name val="Calibri"/>
      <family val="2"/>
      <scheme val="minor"/>
    </font>
    <font>
      <sz val="14"/>
      <color theme="0"/>
      <name val="Calibri"/>
      <family val="2"/>
      <scheme val="minor"/>
    </font>
    <font>
      <sz val="11"/>
      <color theme="10"/>
      <name val="Calibri"/>
      <family val="2"/>
      <scheme val="minor"/>
    </font>
    <font>
      <b/>
      <sz val="14"/>
      <color rgb="FF002060"/>
      <name val="Calibri"/>
      <family val="2"/>
      <scheme val="minor"/>
    </font>
    <font>
      <sz val="11"/>
      <color rgb="FF002060"/>
      <name val="Calibri"/>
      <family val="2"/>
      <scheme val="minor"/>
    </font>
    <font>
      <b/>
      <sz val="11"/>
      <color rgb="FF002060"/>
      <name val="Calibri"/>
      <family val="2"/>
      <scheme val="minor"/>
    </font>
    <font>
      <b/>
      <i/>
      <sz val="11"/>
      <color rgb="FF002060"/>
      <name val="Calibri"/>
      <family val="2"/>
      <scheme val="minor"/>
    </font>
    <font>
      <sz val="9"/>
      <name val="Calibri"/>
      <family val="2"/>
    </font>
    <font>
      <b/>
      <sz val="9"/>
      <name val="Calibri"/>
      <family val="2"/>
    </font>
    <font>
      <sz val="9"/>
      <color theme="0"/>
      <name val="Calibri"/>
      <family val="2"/>
      <scheme val="minor"/>
    </font>
    <font>
      <i/>
      <sz val="9"/>
      <name val="Calibri"/>
      <family val="2"/>
      <scheme val="minor"/>
    </font>
    <font>
      <i/>
      <sz val="9"/>
      <color theme="1"/>
      <name val="Calibri"/>
      <family val="2"/>
      <scheme val="minor"/>
    </font>
    <font>
      <b/>
      <sz val="11"/>
      <color theme="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EFEFEF"/>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EFEFEF"/>
        <bgColor rgb="FFEFEFEF"/>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s>
  <cellStyleXfs count="14">
    <xf numFmtId="0" fontId="0"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6" fillId="0" borderId="0" applyNumberForma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19" fillId="0" borderId="0"/>
    <xf numFmtId="0" fontId="23" fillId="0" borderId="0"/>
    <xf numFmtId="164" fontId="4" fillId="0" borderId="0" applyFont="0" applyFill="0" applyBorder="0" applyAlignment="0" applyProtection="0"/>
    <xf numFmtId="164" fontId="4" fillId="0" borderId="0" applyFont="0" applyFill="0" applyBorder="0" applyAlignment="0" applyProtection="0"/>
  </cellStyleXfs>
  <cellXfs count="245">
    <xf numFmtId="0" fontId="0" fillId="0" borderId="0" xfId="0"/>
    <xf numFmtId="0" fontId="3" fillId="2" borderId="0" xfId="0" applyFont="1" applyFill="1"/>
    <xf numFmtId="0" fontId="2" fillId="2" borderId="0" xfId="0" applyFont="1" applyFill="1" applyProtection="1">
      <protection locked="0"/>
    </xf>
    <xf numFmtId="0" fontId="3" fillId="2" borderId="0" xfId="0" applyFont="1" applyFill="1" applyProtection="1">
      <protection locked="0"/>
    </xf>
    <xf numFmtId="0" fontId="0" fillId="2" borderId="0" xfId="0" applyFill="1" applyProtection="1">
      <protection locked="0"/>
    </xf>
    <xf numFmtId="0" fontId="7" fillId="2" borderId="0" xfId="0" applyFont="1" applyFill="1" applyProtection="1">
      <protection locked="0"/>
    </xf>
    <xf numFmtId="0" fontId="7" fillId="2" borderId="0" xfId="0" applyFont="1" applyFill="1"/>
    <xf numFmtId="0" fontId="0" fillId="2" borderId="0" xfId="0" applyFill="1"/>
    <xf numFmtId="0" fontId="5" fillId="2" borderId="0" xfId="0" applyFont="1" applyFill="1"/>
    <xf numFmtId="0" fontId="12" fillId="2" borderId="0" xfId="0" applyFont="1" applyFill="1"/>
    <xf numFmtId="2" fontId="0" fillId="2" borderId="0" xfId="0" applyNumberFormat="1" applyFill="1"/>
    <xf numFmtId="0" fontId="10" fillId="2" borderId="0" xfId="0" applyFont="1" applyFill="1" applyAlignment="1" applyProtection="1">
      <alignment horizontal="left" wrapText="1"/>
      <protection locked="0"/>
    </xf>
    <xf numFmtId="167" fontId="0" fillId="2" borderId="0" xfId="3" applyNumberFormat="1" applyFont="1" applyFill="1" applyBorder="1"/>
    <xf numFmtId="9" fontId="0" fillId="2" borderId="2" xfId="0" applyNumberFormat="1" applyFill="1" applyBorder="1"/>
    <xf numFmtId="0" fontId="7" fillId="0" borderId="0" xfId="0" applyFont="1"/>
    <xf numFmtId="0" fontId="7" fillId="0" borderId="0" xfId="0" applyFont="1" applyProtection="1">
      <protection locked="0"/>
    </xf>
    <xf numFmtId="168" fontId="7" fillId="0" borderId="0" xfId="3" applyNumberFormat="1" applyFont="1" applyFill="1" applyBorder="1" applyAlignment="1" applyProtection="1">
      <alignment horizontal="right"/>
      <protection locked="0"/>
    </xf>
    <xf numFmtId="9" fontId="7" fillId="3" borderId="2" xfId="3" applyFont="1" applyFill="1" applyBorder="1" applyAlignment="1" applyProtection="1">
      <alignment horizontal="center"/>
      <protection locked="0"/>
    </xf>
    <xf numFmtId="0" fontId="1" fillId="0" borderId="0" xfId="0" applyFont="1"/>
    <xf numFmtId="167" fontId="0" fillId="2" borderId="2" xfId="3" applyNumberFormat="1" applyFont="1" applyFill="1" applyBorder="1"/>
    <xf numFmtId="0" fontId="13" fillId="2" borderId="0" xfId="0" applyFont="1" applyFill="1" applyAlignment="1">
      <alignment horizontal="left" vertical="top" wrapText="1"/>
    </xf>
    <xf numFmtId="0" fontId="12" fillId="2" borderId="0" xfId="0" applyFont="1" applyFill="1" applyAlignment="1">
      <alignment horizontal="left" vertical="top" wrapText="1"/>
    </xf>
    <xf numFmtId="0" fontId="12" fillId="2" borderId="0" xfId="0" applyFont="1" applyFill="1" applyAlignment="1" applyProtection="1">
      <alignment horizontal="left" vertical="top" wrapText="1"/>
      <protection locked="0"/>
    </xf>
    <xf numFmtId="0" fontId="12" fillId="2" borderId="0" xfId="0" applyFont="1" applyFill="1" applyAlignment="1">
      <alignment horizontal="left" vertical="top"/>
    </xf>
    <xf numFmtId="0" fontId="12" fillId="2" borderId="0" xfId="0" applyFont="1" applyFill="1" applyAlignment="1" applyProtection="1">
      <alignment horizontal="left" vertical="top"/>
      <protection locked="0"/>
    </xf>
    <xf numFmtId="0" fontId="13" fillId="2" borderId="0" xfId="0" applyFont="1" applyFill="1"/>
    <xf numFmtId="167" fontId="0" fillId="0" borderId="2" xfId="3" applyNumberFormat="1" applyFont="1" applyBorder="1"/>
    <xf numFmtId="0" fontId="0" fillId="0" borderId="2" xfId="0" applyBorder="1"/>
    <xf numFmtId="0" fontId="0" fillId="0" borderId="0" xfId="0" applyAlignment="1">
      <alignment horizontal="center" vertical="center" wrapText="1"/>
    </xf>
    <xf numFmtId="0" fontId="13" fillId="2" borderId="0" xfId="0" applyFont="1" applyFill="1" applyAlignment="1">
      <alignment horizontal="left" wrapText="1"/>
    </xf>
    <xf numFmtId="0" fontId="13" fillId="0" borderId="0" xfId="0" applyFont="1" applyAlignment="1">
      <alignment vertical="center"/>
    </xf>
    <xf numFmtId="167" fontId="0" fillId="0" borderId="0" xfId="3" applyNumberFormat="1" applyFont="1"/>
    <xf numFmtId="3" fontId="0" fillId="0" borderId="0" xfId="0" applyNumberFormat="1"/>
    <xf numFmtId="167" fontId="0" fillId="0" borderId="0" xfId="0" applyNumberFormat="1"/>
    <xf numFmtId="9" fontId="0" fillId="0" borderId="2" xfId="3" applyFont="1" applyBorder="1"/>
    <xf numFmtId="0" fontId="0" fillId="0" borderId="0" xfId="0" applyAlignment="1">
      <alignment horizontal="left"/>
    </xf>
    <xf numFmtId="9" fontId="0" fillId="0" borderId="0" xfId="3" applyFont="1"/>
    <xf numFmtId="1" fontId="0" fillId="0" borderId="0" xfId="0" applyNumberFormat="1"/>
    <xf numFmtId="0" fontId="0" fillId="2" borderId="2" xfId="0" applyFill="1" applyBorder="1"/>
    <xf numFmtId="3" fontId="0" fillId="2" borderId="2" xfId="0" applyNumberFormat="1" applyFill="1" applyBorder="1"/>
    <xf numFmtId="9" fontId="0" fillId="2" borderId="2" xfId="3" applyFont="1" applyFill="1" applyBorder="1"/>
    <xf numFmtId="170" fontId="0" fillId="0" borderId="0" xfId="7" applyNumberFormat="1" applyFont="1"/>
    <xf numFmtId="169" fontId="0" fillId="0" borderId="0" xfId="1" applyNumberFormat="1" applyFont="1"/>
    <xf numFmtId="167" fontId="0" fillId="2" borderId="2" xfId="0" applyNumberFormat="1" applyFill="1" applyBorder="1"/>
    <xf numFmtId="172" fontId="0" fillId="0" borderId="2" xfId="0" applyNumberFormat="1" applyBorder="1"/>
    <xf numFmtId="169" fontId="0" fillId="0" borderId="2" xfId="1" applyNumberFormat="1" applyFont="1" applyBorder="1"/>
    <xf numFmtId="169" fontId="0" fillId="0" borderId="0" xfId="0" applyNumberFormat="1"/>
    <xf numFmtId="9" fontId="0" fillId="2" borderId="0" xfId="3" applyFont="1" applyFill="1" applyProtection="1">
      <protection locked="0"/>
    </xf>
    <xf numFmtId="173" fontId="0" fillId="2" borderId="0" xfId="0" applyNumberFormat="1" applyFill="1"/>
    <xf numFmtId="0" fontId="17" fillId="0" borderId="0" xfId="11" applyFont="1"/>
    <xf numFmtId="175" fontId="0" fillId="0" borderId="0" xfId="12" applyNumberFormat="1" applyFont="1"/>
    <xf numFmtId="0" fontId="0" fillId="0" borderId="0" xfId="0" applyAlignment="1">
      <alignment horizontal="left" vertical="top" wrapText="1"/>
    </xf>
    <xf numFmtId="0" fontId="5" fillId="3" borderId="2" xfId="0" applyFont="1" applyFill="1" applyBorder="1" applyAlignment="1">
      <alignment horizontal="center"/>
    </xf>
    <xf numFmtId="0" fontId="8" fillId="0" borderId="0" xfId="0" applyFont="1"/>
    <xf numFmtId="0" fontId="20" fillId="6" borderId="2" xfId="0" applyFont="1" applyFill="1" applyBorder="1" applyAlignment="1">
      <alignment horizontal="left" vertical="center" wrapText="1"/>
    </xf>
    <xf numFmtId="0" fontId="24" fillId="0" borderId="0" xfId="0" applyFont="1" applyAlignment="1">
      <alignment vertical="center"/>
    </xf>
    <xf numFmtId="0" fontId="5" fillId="3" borderId="2" xfId="0" applyFont="1" applyFill="1" applyBorder="1" applyAlignment="1">
      <alignment horizontal="center" vertical="center" wrapText="1"/>
    </xf>
    <xf numFmtId="3" fontId="0" fillId="0" borderId="2" xfId="3" applyNumberFormat="1" applyFont="1" applyBorder="1"/>
    <xf numFmtId="3" fontId="0" fillId="0" borderId="1" xfId="3" applyNumberFormat="1" applyFont="1" applyBorder="1"/>
    <xf numFmtId="0" fontId="5" fillId="3" borderId="2" xfId="0" applyFont="1" applyFill="1" applyBorder="1"/>
    <xf numFmtId="0" fontId="12" fillId="2" borderId="0" xfId="0" applyFont="1" applyFill="1" applyAlignment="1">
      <alignment vertical="top"/>
    </xf>
    <xf numFmtId="0" fontId="1" fillId="2" borderId="0" xfId="0" applyFont="1" applyFill="1"/>
    <xf numFmtId="9" fontId="1" fillId="2" borderId="0" xfId="0" applyNumberFormat="1" applyFont="1" applyFill="1"/>
    <xf numFmtId="0" fontId="5" fillId="3" borderId="2" xfId="0" applyFont="1" applyFill="1" applyBorder="1" applyAlignment="1">
      <alignment horizontal="left"/>
    </xf>
    <xf numFmtId="0" fontId="0" fillId="2" borderId="0" xfId="0" applyFill="1" applyAlignment="1">
      <alignment horizontal="left"/>
    </xf>
    <xf numFmtId="0" fontId="0" fillId="2" borderId="0" xfId="0" applyFill="1" applyAlignment="1">
      <alignment horizontal="center"/>
    </xf>
    <xf numFmtId="9" fontId="5" fillId="3" borderId="2" xfId="3" applyFont="1" applyFill="1" applyBorder="1"/>
    <xf numFmtId="0" fontId="21" fillId="3" borderId="2" xfId="11" applyFont="1" applyFill="1" applyBorder="1"/>
    <xf numFmtId="169" fontId="17" fillId="0" borderId="2" xfId="1" applyNumberFormat="1" applyFont="1" applyBorder="1"/>
    <xf numFmtId="166" fontId="5" fillId="3" borderId="2" xfId="0" applyNumberFormat="1" applyFont="1" applyFill="1" applyBorder="1" applyAlignment="1">
      <alignment horizontal="center"/>
    </xf>
    <xf numFmtId="1" fontId="5" fillId="3" borderId="2" xfId="0" applyNumberFormat="1" applyFont="1" applyFill="1" applyBorder="1" applyAlignment="1">
      <alignment horizontal="center"/>
    </xf>
    <xf numFmtId="0" fontId="25" fillId="0" borderId="0" xfId="0" applyFont="1"/>
    <xf numFmtId="166" fontId="26" fillId="0" borderId="0" xfId="0" applyNumberFormat="1" applyFont="1" applyAlignment="1">
      <alignment horizontal="right" vertical="center"/>
    </xf>
    <xf numFmtId="2" fontId="7" fillId="0" borderId="2" xfId="0" applyNumberFormat="1" applyFont="1" applyBorder="1" applyAlignment="1">
      <alignment horizontal="right" vertical="center"/>
    </xf>
    <xf numFmtId="0" fontId="6" fillId="0" borderId="0" xfId="0" applyFont="1" applyAlignment="1">
      <alignment vertical="center"/>
    </xf>
    <xf numFmtId="0" fontId="6" fillId="0" borderId="0" xfId="0" applyFont="1" applyAlignment="1">
      <alignment horizontal="right" vertical="center"/>
    </xf>
    <xf numFmtId="0" fontId="6" fillId="3" borderId="2" xfId="0" applyFont="1" applyFill="1" applyBorder="1" applyAlignment="1">
      <alignment horizontal="center" vertical="center"/>
    </xf>
    <xf numFmtId="2" fontId="7" fillId="0" borderId="2" xfId="0" applyNumberFormat="1" applyFont="1" applyBorder="1" applyProtection="1">
      <protection locked="0"/>
    </xf>
    <xf numFmtId="166" fontId="7" fillId="0" borderId="2" xfId="0" applyNumberFormat="1" applyFont="1" applyBorder="1" applyProtection="1">
      <protection locked="0"/>
    </xf>
    <xf numFmtId="0" fontId="6" fillId="3" borderId="2" xfId="0" applyFont="1" applyFill="1" applyBorder="1" applyAlignment="1">
      <alignment horizontal="right" vertical="center"/>
    </xf>
    <xf numFmtId="0" fontId="5" fillId="3" borderId="2" xfId="0" applyFont="1" applyFill="1" applyBorder="1" applyAlignment="1">
      <alignment horizontal="right"/>
    </xf>
    <xf numFmtId="0" fontId="13" fillId="2" borderId="0" xfId="0" applyFont="1" applyFill="1" applyAlignment="1">
      <alignment horizontal="left" vertical="top"/>
    </xf>
    <xf numFmtId="2" fontId="5" fillId="3" borderId="2" xfId="0" applyNumberFormat="1" applyFont="1" applyFill="1" applyBorder="1"/>
    <xf numFmtId="170" fontId="0" fillId="0" borderId="2" xfId="7" applyNumberFormat="1" applyFont="1" applyBorder="1"/>
    <xf numFmtId="170" fontId="1" fillId="0" borderId="0" xfId="7" applyNumberFormat="1" applyFont="1"/>
    <xf numFmtId="167" fontId="1" fillId="0" borderId="0" xfId="3" applyNumberFormat="1" applyFont="1"/>
    <xf numFmtId="171" fontId="0" fillId="0" borderId="2" xfId="0" applyNumberFormat="1" applyBorder="1"/>
    <xf numFmtId="172" fontId="0" fillId="0" borderId="5" xfId="0" applyNumberFormat="1" applyBorder="1"/>
    <xf numFmtId="0" fontId="5" fillId="3" borderId="2" xfId="0" applyFont="1" applyFill="1" applyBorder="1" applyAlignment="1">
      <alignment horizontal="right" vertical="center"/>
    </xf>
    <xf numFmtId="0" fontId="5" fillId="2" borderId="0" xfId="0" applyFont="1" applyFill="1" applyAlignment="1">
      <alignment horizontal="center" vertical="center"/>
    </xf>
    <xf numFmtId="0" fontId="5" fillId="4" borderId="2" xfId="0" applyFont="1" applyFill="1" applyBorder="1" applyAlignment="1">
      <alignment horizontal="right" vertical="center"/>
    </xf>
    <xf numFmtId="0" fontId="5" fillId="3" borderId="4" xfId="0" applyFont="1" applyFill="1" applyBorder="1" applyAlignment="1">
      <alignment horizontal="center"/>
    </xf>
    <xf numFmtId="170" fontId="0" fillId="0" borderId="2" xfId="7" applyNumberFormat="1" applyFont="1" applyFill="1" applyBorder="1"/>
    <xf numFmtId="170" fontId="0" fillId="0" borderId="0" xfId="7" applyNumberFormat="1" applyFont="1" applyFill="1" applyBorder="1"/>
    <xf numFmtId="9" fontId="1" fillId="0" borderId="0" xfId="3" applyFont="1"/>
    <xf numFmtId="0" fontId="5" fillId="2" borderId="2" xfId="0" applyFont="1" applyFill="1" applyBorder="1" applyAlignment="1">
      <alignment horizontal="right" vertical="center"/>
    </xf>
    <xf numFmtId="0" fontId="5" fillId="0" borderId="2" xfId="0" applyFont="1" applyBorder="1" applyAlignment="1">
      <alignment horizontal="center"/>
    </xf>
    <xf numFmtId="175" fontId="0" fillId="0" borderId="2" xfId="12" applyNumberFormat="1" applyFont="1" applyBorder="1"/>
    <xf numFmtId="175" fontId="1" fillId="0" borderId="0" xfId="12" applyNumberFormat="1" applyFont="1"/>
    <xf numFmtId="0" fontId="27" fillId="0" borderId="0" xfId="0" applyFont="1"/>
    <xf numFmtId="1" fontId="7" fillId="0" borderId="2" xfId="3" applyNumberFormat="1" applyFont="1" applyFill="1" applyBorder="1" applyProtection="1">
      <protection locked="0"/>
    </xf>
    <xf numFmtId="49" fontId="7" fillId="3" borderId="2" xfId="3" applyNumberFormat="1" applyFont="1" applyFill="1" applyBorder="1" applyProtection="1">
      <protection locked="0"/>
    </xf>
    <xf numFmtId="49" fontId="3" fillId="2" borderId="0" xfId="0" applyNumberFormat="1" applyFont="1" applyFill="1" applyProtection="1">
      <protection locked="0"/>
    </xf>
    <xf numFmtId="9" fontId="3" fillId="2" borderId="0" xfId="3" applyFont="1" applyFill="1" applyProtection="1">
      <protection locked="0"/>
    </xf>
    <xf numFmtId="167" fontId="3" fillId="2" borderId="0" xfId="3" applyNumberFormat="1" applyFont="1" applyFill="1" applyProtection="1">
      <protection locked="0"/>
    </xf>
    <xf numFmtId="175" fontId="0" fillId="0" borderId="0" xfId="12" applyNumberFormat="1" applyFont="1" applyBorder="1"/>
    <xf numFmtId="175" fontId="1" fillId="0" borderId="0" xfId="12" applyNumberFormat="1" applyFont="1" applyBorder="1"/>
    <xf numFmtId="9" fontId="1" fillId="0" borderId="0" xfId="3" applyFont="1" applyBorder="1"/>
    <xf numFmtId="0" fontId="5" fillId="3" borderId="4" xfId="0" applyFont="1" applyFill="1" applyBorder="1" applyAlignment="1">
      <alignment horizontal="center" vertical="center" wrapText="1"/>
    </xf>
    <xf numFmtId="0" fontId="0" fillId="0" borderId="0" xfId="0" applyAlignment="1">
      <alignment horizontal="center" vertical="center"/>
    </xf>
    <xf numFmtId="166" fontId="7" fillId="4" borderId="2" xfId="0" applyNumberFormat="1" applyFont="1" applyFill="1" applyBorder="1" applyAlignment="1">
      <alignment horizontal="right" vertical="center"/>
    </xf>
    <xf numFmtId="10" fontId="0" fillId="2" borderId="2" xfId="0" applyNumberFormat="1" applyFill="1" applyBorder="1"/>
    <xf numFmtId="0" fontId="21" fillId="3" borderId="2" xfId="11" applyFont="1" applyFill="1" applyBorder="1" applyAlignment="1">
      <alignment horizontal="center"/>
    </xf>
    <xf numFmtId="164" fontId="17" fillId="0" borderId="0" xfId="11" applyNumberFormat="1" applyFont="1"/>
    <xf numFmtId="164" fontId="17" fillId="0" borderId="2" xfId="1" applyFont="1" applyBorder="1"/>
    <xf numFmtId="9" fontId="17" fillId="0" borderId="0" xfId="3" applyFont="1"/>
    <xf numFmtId="176" fontId="17" fillId="0" borderId="2" xfId="1" applyNumberFormat="1" applyFont="1" applyBorder="1"/>
    <xf numFmtId="0" fontId="22" fillId="0" borderId="0" xfId="11" applyFont="1"/>
    <xf numFmtId="9" fontId="22" fillId="0" borderId="0" xfId="3" applyFont="1"/>
    <xf numFmtId="0" fontId="5" fillId="3" borderId="2" xfId="0" applyFont="1" applyFill="1" applyBorder="1" applyAlignment="1">
      <alignment horizontal="center" vertical="center"/>
    </xf>
    <xf numFmtId="0" fontId="20" fillId="6" borderId="4" xfId="0" applyFont="1" applyFill="1" applyBorder="1" applyAlignment="1">
      <alignment horizontal="center" vertical="center" wrapText="1"/>
    </xf>
    <xf numFmtId="0" fontId="5" fillId="3" borderId="4" xfId="0" applyFont="1" applyFill="1" applyBorder="1" applyAlignment="1">
      <alignment horizontal="center" wrapText="1"/>
    </xf>
    <xf numFmtId="170" fontId="1" fillId="0" borderId="0" xfId="7" applyNumberFormat="1" applyFont="1" applyFill="1" applyBorder="1"/>
    <xf numFmtId="164" fontId="0" fillId="0" borderId="0" xfId="0" applyNumberFormat="1"/>
    <xf numFmtId="0" fontId="9" fillId="0" borderId="0" xfId="0" applyFont="1"/>
    <xf numFmtId="0" fontId="6" fillId="0" borderId="0" xfId="0" applyFont="1"/>
    <xf numFmtId="9" fontId="7" fillId="0" borderId="0" xfId="3" applyFont="1"/>
    <xf numFmtId="0" fontId="6" fillId="3" borderId="2" xfId="0" applyFont="1" applyFill="1" applyBorder="1" applyAlignment="1">
      <alignment horizontal="right"/>
    </xf>
    <xf numFmtId="167" fontId="7" fillId="0" borderId="2" xfId="3" applyNumberFormat="1" applyFont="1" applyBorder="1"/>
    <xf numFmtId="167" fontId="7" fillId="0" borderId="0" xfId="3" applyNumberFormat="1" applyFont="1"/>
    <xf numFmtId="1" fontId="1" fillId="2" borderId="0" xfId="3" applyNumberFormat="1" applyFont="1" applyFill="1" applyBorder="1"/>
    <xf numFmtId="1" fontId="1" fillId="2" borderId="0" xfId="3" applyNumberFormat="1" applyFont="1" applyFill="1"/>
    <xf numFmtId="2" fontId="1" fillId="2" borderId="0" xfId="0" applyNumberFormat="1" applyFont="1" applyFill="1"/>
    <xf numFmtId="0" fontId="0" fillId="2" borderId="0" xfId="0" applyFill="1" applyAlignment="1">
      <alignment horizontal="center" vertical="center"/>
    </xf>
    <xf numFmtId="0" fontId="1" fillId="0" borderId="7" xfId="0" applyFont="1" applyBorder="1"/>
    <xf numFmtId="3" fontId="0" fillId="0" borderId="8" xfId="3" applyNumberFormat="1" applyFont="1" applyBorder="1"/>
    <xf numFmtId="0" fontId="5" fillId="3" borderId="2" xfId="0" applyFont="1" applyFill="1" applyBorder="1" applyAlignment="1">
      <alignment horizontal="center" wrapText="1"/>
    </xf>
    <xf numFmtId="9" fontId="0" fillId="0" borderId="8" xfId="3" applyFont="1" applyBorder="1"/>
    <xf numFmtId="9" fontId="0" fillId="0" borderId="1" xfId="3" applyFont="1" applyBorder="1"/>
    <xf numFmtId="169" fontId="0" fillId="2" borderId="2" xfId="1" applyNumberFormat="1" applyFont="1" applyFill="1" applyBorder="1"/>
    <xf numFmtId="1" fontId="1" fillId="2" borderId="0" xfId="0" applyNumberFormat="1" applyFont="1" applyFill="1"/>
    <xf numFmtId="1" fontId="1" fillId="2" borderId="0" xfId="0" applyNumberFormat="1" applyFont="1" applyFill="1" applyAlignment="1">
      <alignment horizontal="left"/>
    </xf>
    <xf numFmtId="49" fontId="5" fillId="3" borderId="2" xfId="0" applyNumberFormat="1" applyFont="1" applyFill="1" applyBorder="1" applyAlignment="1">
      <alignment horizontal="center" wrapText="1"/>
    </xf>
    <xf numFmtId="0" fontId="7" fillId="2" borderId="8" xfId="0" applyFont="1" applyFill="1" applyBorder="1"/>
    <xf numFmtId="0" fontId="7" fillId="2" borderId="9" xfId="0" applyFont="1" applyFill="1" applyBorder="1"/>
    <xf numFmtId="0" fontId="6" fillId="3" borderId="2" xfId="0" applyFont="1" applyFill="1" applyBorder="1" applyAlignment="1">
      <alignment horizontal="center" vertical="center" wrapText="1"/>
    </xf>
    <xf numFmtId="0" fontId="6" fillId="3" borderId="2" xfId="0" applyFont="1" applyFill="1" applyBorder="1"/>
    <xf numFmtId="174" fontId="7" fillId="2" borderId="2" xfId="0" applyNumberFormat="1" applyFont="1" applyFill="1" applyBorder="1"/>
    <xf numFmtId="0" fontId="1" fillId="2" borderId="0" xfId="0" applyFont="1" applyFill="1" applyAlignment="1">
      <alignment wrapText="1"/>
    </xf>
    <xf numFmtId="174" fontId="1" fillId="2" borderId="0" xfId="0" applyNumberFormat="1" applyFont="1" applyFill="1"/>
    <xf numFmtId="0" fontId="6" fillId="3" borderId="2" xfId="0" applyFont="1" applyFill="1" applyBorder="1" applyAlignment="1">
      <alignment horizontal="center"/>
    </xf>
    <xf numFmtId="170" fontId="7" fillId="0" borderId="0" xfId="7" applyNumberFormat="1" applyFont="1"/>
    <xf numFmtId="170" fontId="7" fillId="0" borderId="2" xfId="7" applyNumberFormat="1" applyFont="1" applyBorder="1"/>
    <xf numFmtId="0" fontId="3" fillId="0" borderId="0" xfId="0" applyFont="1" applyProtection="1">
      <protection locked="0"/>
    </xf>
    <xf numFmtId="0" fontId="12" fillId="2" borderId="0" xfId="0" applyFont="1" applyFill="1" applyAlignment="1">
      <alignment horizontal="center" vertical="top" wrapText="1"/>
    </xf>
    <xf numFmtId="0" fontId="0" fillId="0" borderId="0" xfId="0" applyAlignment="1">
      <alignment horizontal="right"/>
    </xf>
    <xf numFmtId="0" fontId="0" fillId="0" borderId="0" xfId="0" applyAlignment="1">
      <alignment horizontal="center"/>
    </xf>
    <xf numFmtId="0" fontId="28" fillId="0" borderId="0" xfId="5" applyFont="1" applyFill="1" applyBorder="1"/>
    <xf numFmtId="0" fontId="15" fillId="2" borderId="0" xfId="0" applyFont="1" applyFill="1"/>
    <xf numFmtId="0" fontId="29" fillId="2" borderId="0" xfId="0" applyFont="1" applyFill="1"/>
    <xf numFmtId="0" fontId="30" fillId="2" borderId="0" xfId="0" applyFont="1" applyFill="1"/>
    <xf numFmtId="0" fontId="0" fillId="0" borderId="0" xfId="0" applyAlignment="1">
      <alignment vertical="top" wrapText="1"/>
    </xf>
    <xf numFmtId="0" fontId="2" fillId="0" borderId="0" xfId="0" applyFont="1" applyProtection="1">
      <protection locked="0"/>
    </xf>
    <xf numFmtId="0" fontId="12" fillId="0" borderId="0" xfId="0" applyFont="1" applyAlignment="1" applyProtection="1">
      <alignment horizontal="left" vertical="top"/>
      <protection locked="0"/>
    </xf>
    <xf numFmtId="0" fontId="12" fillId="0" borderId="0" xfId="0" applyFont="1" applyAlignment="1" applyProtection="1">
      <alignment vertical="top"/>
      <protection locked="0"/>
    </xf>
    <xf numFmtId="0" fontId="7" fillId="0" borderId="0" xfId="0" applyFont="1" applyAlignment="1" applyProtection="1">
      <alignment vertical="top" wrapText="1"/>
      <protection locked="0"/>
    </xf>
    <xf numFmtId="0" fontId="7" fillId="0" borderId="0" xfId="0" applyFont="1" applyAlignment="1" applyProtection="1">
      <alignment vertical="top"/>
      <protection locked="0"/>
    </xf>
    <xf numFmtId="0" fontId="0" fillId="2" borderId="0" xfId="0" applyFill="1" applyAlignment="1">
      <alignment vertical="top"/>
    </xf>
    <xf numFmtId="167" fontId="0" fillId="0" borderId="2" xfId="3" applyNumberFormat="1" applyFont="1" applyFill="1" applyBorder="1"/>
    <xf numFmtId="0" fontId="12" fillId="0" borderId="0" xfId="0" applyFont="1" applyAlignment="1">
      <alignment horizontal="left" vertical="top" wrapText="1"/>
    </xf>
    <xf numFmtId="0" fontId="13" fillId="0" borderId="0" xfId="0" applyFont="1" applyAlignment="1">
      <alignment horizontal="left" vertical="top"/>
    </xf>
    <xf numFmtId="0" fontId="13" fillId="0" borderId="0" xfId="0" applyFont="1"/>
    <xf numFmtId="0" fontId="7" fillId="0" borderId="0" xfId="0" applyFont="1" applyAlignment="1">
      <alignment vertical="top" wrapText="1"/>
    </xf>
    <xf numFmtId="0" fontId="12" fillId="0" borderId="0" xfId="0" applyFont="1"/>
    <xf numFmtId="0" fontId="3" fillId="0" borderId="0" xfId="0" applyFont="1"/>
    <xf numFmtId="0" fontId="33" fillId="0" borderId="0" xfId="11" applyFont="1"/>
    <xf numFmtId="0" fontId="35" fillId="0" borderId="0" xfId="0" applyFont="1"/>
    <xf numFmtId="9" fontId="13" fillId="0" borderId="0" xfId="3" applyFont="1"/>
    <xf numFmtId="0" fontId="14" fillId="0" borderId="0" xfId="0" applyFont="1" applyAlignment="1">
      <alignment horizontal="left" vertical="top" wrapText="1"/>
    </xf>
    <xf numFmtId="0" fontId="13" fillId="0" borderId="0" xfId="0" applyFont="1" applyAlignment="1">
      <alignment horizontal="left" vertical="top" wrapText="1"/>
    </xf>
    <xf numFmtId="0" fontId="13" fillId="2" borderId="0" xfId="0" applyFont="1" applyFill="1" applyAlignment="1">
      <alignment vertical="top" wrapText="1"/>
    </xf>
    <xf numFmtId="0" fontId="12" fillId="0" borderId="0" xfId="0" applyFont="1" applyAlignment="1">
      <alignment vertical="top"/>
    </xf>
    <xf numFmtId="0" fontId="0" fillId="0" borderId="0" xfId="0" applyAlignment="1">
      <alignment vertical="top"/>
    </xf>
    <xf numFmtId="0" fontId="5" fillId="5" borderId="2" xfId="0" applyFont="1" applyFill="1" applyBorder="1" applyAlignment="1">
      <alignment horizontal="center" vertical="center" wrapText="1"/>
    </xf>
    <xf numFmtId="169" fontId="0" fillId="0" borderId="0" xfId="1" applyNumberFormat="1" applyFont="1" applyBorder="1"/>
    <xf numFmtId="169" fontId="0" fillId="0" borderId="10" xfId="1" applyNumberFormat="1" applyFont="1" applyBorder="1"/>
    <xf numFmtId="0" fontId="0" fillId="0" borderId="10" xfId="0" applyBorder="1"/>
    <xf numFmtId="170" fontId="0" fillId="0" borderId="0" xfId="7" applyNumberFormat="1" applyFont="1" applyBorder="1"/>
    <xf numFmtId="170" fontId="0" fillId="0" borderId="11" xfId="7" applyNumberFormat="1" applyFont="1" applyBorder="1"/>
    <xf numFmtId="0" fontId="0" fillId="0" borderId="11" xfId="0" applyBorder="1"/>
    <xf numFmtId="0" fontId="0" fillId="0" borderId="0" xfId="0" applyAlignment="1">
      <alignment vertical="center"/>
    </xf>
    <xf numFmtId="167" fontId="7" fillId="2" borderId="0" xfId="3" applyNumberFormat="1" applyFont="1" applyFill="1" applyBorder="1"/>
    <xf numFmtId="167" fontId="0" fillId="0" borderId="2" xfId="0" applyNumberFormat="1" applyBorder="1"/>
    <xf numFmtId="0" fontId="4" fillId="0" borderId="0" xfId="0" applyFont="1" applyAlignment="1">
      <alignment vertical="center"/>
    </xf>
    <xf numFmtId="0" fontId="28" fillId="0" borderId="0" xfId="5" applyFont="1"/>
    <xf numFmtId="0" fontId="12" fillId="2" borderId="0" xfId="0" applyFont="1" applyFill="1" applyAlignment="1">
      <alignment vertical="top" wrapText="1"/>
    </xf>
    <xf numFmtId="0" fontId="22" fillId="0" borderId="0" xfId="0" applyFont="1" applyAlignment="1">
      <alignment horizontal="left"/>
    </xf>
    <xf numFmtId="0" fontId="0" fillId="2" borderId="2" xfId="0" applyFill="1" applyBorder="1" applyAlignment="1">
      <alignment horizontal="center"/>
    </xf>
    <xf numFmtId="9" fontId="13" fillId="0" borderId="0" xfId="3" applyFont="1" applyBorder="1"/>
    <xf numFmtId="9" fontId="0" fillId="0" borderId="0" xfId="3" applyFont="1" applyBorder="1"/>
    <xf numFmtId="0" fontId="38" fillId="2" borderId="0" xfId="0" applyFont="1" applyFill="1" applyAlignment="1">
      <alignment horizontal="center" vertical="center" wrapText="1"/>
    </xf>
    <xf numFmtId="9" fontId="1" fillId="2" borderId="0" xfId="3" applyFont="1" applyFill="1" applyBorder="1"/>
    <xf numFmtId="3" fontId="0" fillId="2" borderId="0" xfId="0" applyNumberFormat="1" applyFill="1"/>
    <xf numFmtId="0" fontId="31" fillId="2" borderId="0" xfId="0" applyFont="1" applyFill="1" applyAlignment="1">
      <alignment horizontal="left"/>
    </xf>
    <xf numFmtId="0" fontId="6" fillId="3" borderId="2" xfId="0" applyFont="1" applyFill="1" applyBorder="1" applyAlignment="1">
      <alignment horizontal="center"/>
    </xf>
    <xf numFmtId="0" fontId="12" fillId="2" borderId="0" xfId="0" applyFont="1" applyFill="1" applyAlignment="1">
      <alignment horizontal="left" vertical="top" wrapText="1"/>
    </xf>
    <xf numFmtId="0" fontId="6" fillId="3" borderId="2" xfId="0" applyFont="1" applyFill="1" applyBorder="1" applyAlignment="1">
      <alignment horizontal="center" vertical="center"/>
    </xf>
    <xf numFmtId="0" fontId="15" fillId="3" borderId="2" xfId="0" applyFont="1" applyFill="1" applyBorder="1" applyAlignment="1">
      <alignment horizontal="center" vertical="center" textRotation="90"/>
    </xf>
    <xf numFmtId="0" fontId="13" fillId="2" borderId="0" xfId="0" applyFont="1" applyFill="1" applyAlignment="1">
      <alignment horizontal="left" vertical="top" wrapText="1"/>
    </xf>
    <xf numFmtId="0" fontId="14" fillId="0" borderId="0" xfId="0" applyFont="1" applyAlignment="1">
      <alignment horizontal="left" vertical="top" wrapText="1"/>
    </xf>
    <xf numFmtId="0" fontId="13" fillId="0" borderId="0" xfId="0" applyFont="1" applyAlignment="1">
      <alignment horizontal="left" vertical="top" wrapText="1"/>
    </xf>
    <xf numFmtId="0" fontId="12" fillId="0" borderId="0" xfId="0" applyFont="1" applyAlignment="1">
      <alignment horizontal="left" vertical="top" wrapText="1"/>
    </xf>
    <xf numFmtId="0" fontId="13" fillId="2" borderId="0" xfId="0" applyFont="1" applyFill="1" applyAlignment="1">
      <alignment horizontal="left" wrapText="1"/>
    </xf>
    <xf numFmtId="0" fontId="5" fillId="3" borderId="3"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2"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5" xfId="0" applyFont="1" applyFill="1" applyBorder="1" applyAlignment="1">
      <alignment horizontal="center" vertical="center"/>
    </xf>
    <xf numFmtId="0" fontId="5" fillId="3" borderId="3" xfId="0" applyFont="1" applyFill="1" applyBorder="1" applyAlignment="1">
      <alignment horizontal="center"/>
    </xf>
    <xf numFmtId="0" fontId="5" fillId="3" borderId="1" xfId="0" applyFont="1" applyFill="1" applyBorder="1" applyAlignment="1">
      <alignment horizontal="center"/>
    </xf>
    <xf numFmtId="0" fontId="5" fillId="3" borderId="6" xfId="0" applyFont="1" applyFill="1" applyBorder="1" applyAlignment="1">
      <alignment horizontal="center"/>
    </xf>
    <xf numFmtId="0" fontId="20" fillId="6" borderId="2" xfId="0" applyFont="1" applyFill="1" applyBorder="1" applyAlignment="1">
      <alignment horizontal="center" vertical="center" wrapText="1"/>
    </xf>
    <xf numFmtId="0" fontId="20" fillId="6" borderId="4"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20" fillId="6" borderId="5" xfId="0" applyFont="1" applyFill="1" applyBorder="1" applyAlignment="1">
      <alignment horizontal="center" vertical="center" wrapText="1"/>
    </xf>
    <xf numFmtId="0" fontId="13" fillId="0" borderId="0" xfId="0" applyFont="1" applyAlignment="1">
      <alignment horizontal="left" wrapText="1"/>
    </xf>
    <xf numFmtId="0" fontId="13" fillId="2" borderId="0" xfId="0" applyFont="1" applyFill="1" applyAlignment="1">
      <alignment horizontal="left"/>
    </xf>
    <xf numFmtId="0" fontId="5" fillId="5" borderId="4" xfId="0" applyFont="1" applyFill="1" applyBorder="1" applyAlignment="1">
      <alignment horizontal="center" vertical="center"/>
    </xf>
    <xf numFmtId="0" fontId="5" fillId="5" borderId="5" xfId="0" applyFont="1" applyFill="1" applyBorder="1" applyAlignment="1">
      <alignment horizontal="center" vertical="center"/>
    </xf>
    <xf numFmtId="0" fontId="0" fillId="0" borderId="0" xfId="0" applyAlignment="1">
      <alignment horizontal="left" vertical="top" wrapText="1"/>
    </xf>
    <xf numFmtId="0" fontId="5" fillId="3" borderId="4"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2" xfId="0" applyFont="1" applyFill="1" applyBorder="1" applyAlignment="1">
      <alignment horizontal="center"/>
    </xf>
    <xf numFmtId="0" fontId="12" fillId="2" borderId="0" xfId="0" applyFont="1" applyFill="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6" fillId="3" borderId="4" xfId="0" applyFont="1" applyFill="1" applyBorder="1" applyAlignment="1" applyProtection="1">
      <alignment horizontal="center" vertical="center"/>
      <protection locked="0"/>
    </xf>
    <xf numFmtId="0" fontId="6" fillId="3" borderId="7" xfId="0" applyFont="1" applyFill="1" applyBorder="1" applyAlignment="1" applyProtection="1">
      <alignment horizontal="center" vertical="center"/>
      <protection locked="0"/>
    </xf>
    <xf numFmtId="0" fontId="6" fillId="3" borderId="5" xfId="0" applyFont="1" applyFill="1" applyBorder="1" applyAlignment="1" applyProtection="1">
      <alignment horizontal="center" vertical="center"/>
      <protection locked="0"/>
    </xf>
    <xf numFmtId="0" fontId="6" fillId="3" borderId="2" xfId="0" applyFont="1" applyFill="1" applyBorder="1" applyAlignment="1" applyProtection="1">
      <alignment horizontal="center" vertical="center"/>
      <protection locked="0"/>
    </xf>
    <xf numFmtId="0" fontId="6" fillId="3" borderId="3" xfId="0" applyFont="1" applyFill="1" applyBorder="1" applyAlignment="1">
      <alignment horizontal="center"/>
    </xf>
    <xf numFmtId="0" fontId="6" fillId="3" borderId="1" xfId="0" applyFont="1" applyFill="1" applyBorder="1" applyAlignment="1">
      <alignment horizontal="center"/>
    </xf>
    <xf numFmtId="0" fontId="6" fillId="3" borderId="6" xfId="0" applyFont="1" applyFill="1" applyBorder="1" applyAlignment="1">
      <alignment horizontal="center"/>
    </xf>
  </cellXfs>
  <cellStyles count="14">
    <cellStyle name="Comma" xfId="1" builtinId="3"/>
    <cellStyle name="Comma 2" xfId="6" xr:uid="{00000000-0005-0000-0000-000001000000}"/>
    <cellStyle name="Comma 3" xfId="8" xr:uid="{00000000-0005-0000-0000-000002000000}"/>
    <cellStyle name="Comma 4" xfId="12" xr:uid="{5C792D46-18F9-439A-93BB-B871FE3996F9}"/>
    <cellStyle name="Comma 5" xfId="13" xr:uid="{A0F4029F-B9D7-4F4E-A76C-B7865DE0BFBA}"/>
    <cellStyle name="Currency" xfId="7" builtinId="4"/>
    <cellStyle name="Currency 2" xfId="4" xr:uid="{00000000-0005-0000-0000-000004000000}"/>
    <cellStyle name="Currency 2 2" xfId="9" xr:uid="{00000000-0005-0000-0000-000005000000}"/>
    <cellStyle name="Hyperlink" xfId="5" builtinId="8"/>
    <cellStyle name="Normal" xfId="0" builtinId="0"/>
    <cellStyle name="Normal 12 2" xfId="2" xr:uid="{00000000-0005-0000-0000-000008000000}"/>
    <cellStyle name="Normal 2" xfId="11" xr:uid="{89438F49-6D81-4B68-B306-6A25ABA1A206}"/>
    <cellStyle name="Normal 3" xfId="10" xr:uid="{D2C0061A-C2BC-45C7-94AE-0FFE2EE9BA3F}"/>
    <cellStyle name="Percent" xfId="3"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69588"/>
      <color rgb="FFE82B25"/>
      <color rgb="FF89B3CE"/>
      <color rgb="FF0B5B88"/>
      <color rgb="FFA38FBE"/>
      <color rgb="FFD2147D"/>
      <color rgb="FFE0601F"/>
      <color rgb="FF7B7B7B"/>
      <color rgb="FF4A8AB5"/>
      <color rgb="FF775B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13875707084578E-2"/>
          <c:y val="4.4578778160897198E-2"/>
          <c:w val="0.8894411587035127"/>
          <c:h val="0.70050954065640036"/>
        </c:manualLayout>
      </c:layout>
      <c:barChart>
        <c:barDir val="col"/>
        <c:grouping val="stacked"/>
        <c:varyColors val="0"/>
        <c:ser>
          <c:idx val="0"/>
          <c:order val="0"/>
          <c:tx>
            <c:strRef>
              <c:f>'Figure 6.2'!$A$10</c:f>
              <c:strCache>
                <c:ptCount val="1"/>
                <c:pt idx="0">
                  <c:v>Wholesale costs</c:v>
                </c:pt>
              </c:strCache>
            </c:strRef>
          </c:tx>
          <c:spPr>
            <a:solidFill>
              <a:srgbClr val="2F3F51"/>
            </a:solidFill>
            <a:ln>
              <a:noFill/>
            </a:ln>
            <a:effectLst/>
          </c:spPr>
          <c:invertIfNegative val="0"/>
          <c:cat>
            <c:strRef>
              <c:f>'Figure 6.2'!$B$9:$H$9</c:f>
              <c:strCache>
                <c:ptCount val="7"/>
                <c:pt idx="0">
                  <c:v>SE Queensland</c:v>
                </c:pt>
                <c:pt idx="1">
                  <c:v>NSW</c:v>
                </c:pt>
                <c:pt idx="2">
                  <c:v>Victoria</c:v>
                </c:pt>
                <c:pt idx="3">
                  <c:v>South Australia</c:v>
                </c:pt>
                <c:pt idx="4">
                  <c:v>Tasmania</c:v>
                </c:pt>
                <c:pt idx="5">
                  <c:v>ACT</c:v>
                </c:pt>
                <c:pt idx="6">
                  <c:v>NEM</c:v>
                </c:pt>
              </c:strCache>
            </c:strRef>
          </c:cat>
          <c:val>
            <c:numRef>
              <c:f>'Figure 6.2'!$B$10:$H$10</c:f>
              <c:numCache>
                <c:formatCode>0.00</c:formatCode>
                <c:ptCount val="7"/>
                <c:pt idx="0">
                  <c:v>8.5500000000000007</c:v>
                </c:pt>
                <c:pt idx="1">
                  <c:v>10.42</c:v>
                </c:pt>
                <c:pt idx="2">
                  <c:v>8.1300000000000008</c:v>
                </c:pt>
                <c:pt idx="3">
                  <c:v>9.49</c:v>
                </c:pt>
                <c:pt idx="4">
                  <c:v>6.72</c:v>
                </c:pt>
                <c:pt idx="5">
                  <c:v>9.9700000000000006</c:v>
                </c:pt>
                <c:pt idx="6">
                  <c:v>9.19</c:v>
                </c:pt>
              </c:numCache>
            </c:numRef>
          </c:val>
          <c:extLst>
            <c:ext xmlns:c16="http://schemas.microsoft.com/office/drawing/2014/chart" uri="{C3380CC4-5D6E-409C-BE32-E72D297353CC}">
              <c16:uniqueId val="{00000000-B8F9-4812-AC92-35E677353C7F}"/>
            </c:ext>
          </c:extLst>
        </c:ser>
        <c:ser>
          <c:idx val="2"/>
          <c:order val="1"/>
          <c:tx>
            <c:strRef>
              <c:f>'Figure 6.2'!$A$11</c:f>
              <c:strCache>
                <c:ptCount val="1"/>
                <c:pt idx="0">
                  <c:v>Network costs</c:v>
                </c:pt>
              </c:strCache>
            </c:strRef>
          </c:tx>
          <c:spPr>
            <a:solidFill>
              <a:srgbClr val="FBA927"/>
            </a:solidFill>
            <a:ln>
              <a:noFill/>
            </a:ln>
            <a:effectLst/>
          </c:spPr>
          <c:invertIfNegative val="0"/>
          <c:cat>
            <c:strRef>
              <c:f>'Figure 6.2'!$B$9:$H$9</c:f>
              <c:strCache>
                <c:ptCount val="7"/>
                <c:pt idx="0">
                  <c:v>SE Queensland</c:v>
                </c:pt>
                <c:pt idx="1">
                  <c:v>NSW</c:v>
                </c:pt>
                <c:pt idx="2">
                  <c:v>Victoria</c:v>
                </c:pt>
                <c:pt idx="3">
                  <c:v>South Australia</c:v>
                </c:pt>
                <c:pt idx="4">
                  <c:v>Tasmania</c:v>
                </c:pt>
                <c:pt idx="5">
                  <c:v>ACT</c:v>
                </c:pt>
                <c:pt idx="6">
                  <c:v>NEM</c:v>
                </c:pt>
              </c:strCache>
            </c:strRef>
          </c:cat>
          <c:val>
            <c:numRef>
              <c:f>'Figure 6.2'!$B$11:$H$11</c:f>
              <c:numCache>
                <c:formatCode>0.00</c:formatCode>
                <c:ptCount val="7"/>
                <c:pt idx="0">
                  <c:v>11.04</c:v>
                </c:pt>
                <c:pt idx="1">
                  <c:v>13.88</c:v>
                </c:pt>
                <c:pt idx="2">
                  <c:v>12.03</c:v>
                </c:pt>
                <c:pt idx="3">
                  <c:v>16.11</c:v>
                </c:pt>
                <c:pt idx="4">
                  <c:v>10.31</c:v>
                </c:pt>
                <c:pt idx="5">
                  <c:v>8.84</c:v>
                </c:pt>
                <c:pt idx="6">
                  <c:v>12.81</c:v>
                </c:pt>
              </c:numCache>
            </c:numRef>
          </c:val>
          <c:extLst>
            <c:ext xmlns:c16="http://schemas.microsoft.com/office/drawing/2014/chart" uri="{C3380CC4-5D6E-409C-BE32-E72D297353CC}">
              <c16:uniqueId val="{00000001-B8F9-4812-AC92-35E677353C7F}"/>
            </c:ext>
          </c:extLst>
        </c:ser>
        <c:ser>
          <c:idx val="1"/>
          <c:order val="2"/>
          <c:tx>
            <c:strRef>
              <c:f>'Figure 6.2'!$A$12</c:f>
              <c:strCache>
                <c:ptCount val="1"/>
                <c:pt idx="0">
                  <c:v>Environmental costs</c:v>
                </c:pt>
              </c:strCache>
            </c:strRef>
          </c:tx>
          <c:spPr>
            <a:solidFill>
              <a:srgbClr val="5F9E88"/>
            </a:solidFill>
            <a:ln>
              <a:noFill/>
            </a:ln>
            <a:effectLst/>
          </c:spPr>
          <c:invertIfNegative val="0"/>
          <c:cat>
            <c:strRef>
              <c:f>'Figure 6.2'!$B$9:$H$9</c:f>
              <c:strCache>
                <c:ptCount val="7"/>
                <c:pt idx="0">
                  <c:v>SE Queensland</c:v>
                </c:pt>
                <c:pt idx="1">
                  <c:v>NSW</c:v>
                </c:pt>
                <c:pt idx="2">
                  <c:v>Victoria</c:v>
                </c:pt>
                <c:pt idx="3">
                  <c:v>South Australia</c:v>
                </c:pt>
                <c:pt idx="4">
                  <c:v>Tasmania</c:v>
                </c:pt>
                <c:pt idx="5">
                  <c:v>ACT</c:v>
                </c:pt>
                <c:pt idx="6">
                  <c:v>NEM</c:v>
                </c:pt>
              </c:strCache>
            </c:strRef>
          </c:cat>
          <c:val>
            <c:numRef>
              <c:f>'Figure 6.2'!$B$12:$H$12</c:f>
              <c:numCache>
                <c:formatCode>0.00</c:formatCode>
                <c:ptCount val="7"/>
                <c:pt idx="0">
                  <c:v>2.38</c:v>
                </c:pt>
                <c:pt idx="1">
                  <c:v>2.2400000000000002</c:v>
                </c:pt>
                <c:pt idx="2">
                  <c:v>2.2200000000000002</c:v>
                </c:pt>
                <c:pt idx="3">
                  <c:v>3.27</c:v>
                </c:pt>
                <c:pt idx="4">
                  <c:v>2.31</c:v>
                </c:pt>
                <c:pt idx="5">
                  <c:v>6.85</c:v>
                </c:pt>
                <c:pt idx="6">
                  <c:v>2.4500000000000002</c:v>
                </c:pt>
              </c:numCache>
            </c:numRef>
          </c:val>
          <c:extLst>
            <c:ext xmlns:c16="http://schemas.microsoft.com/office/drawing/2014/chart" uri="{C3380CC4-5D6E-409C-BE32-E72D297353CC}">
              <c16:uniqueId val="{00000002-B8F9-4812-AC92-35E677353C7F}"/>
            </c:ext>
          </c:extLst>
        </c:ser>
        <c:ser>
          <c:idx val="3"/>
          <c:order val="3"/>
          <c:tx>
            <c:strRef>
              <c:f>'Figure 6.2'!$A$13</c:f>
              <c:strCache>
                <c:ptCount val="1"/>
                <c:pt idx="0">
                  <c:v>Retail costs and margin</c:v>
                </c:pt>
              </c:strCache>
            </c:strRef>
          </c:tx>
          <c:spPr>
            <a:solidFill>
              <a:srgbClr val="E0601F"/>
            </a:solidFill>
            <a:ln>
              <a:noFill/>
            </a:ln>
            <a:effectLst/>
          </c:spPr>
          <c:invertIfNegative val="0"/>
          <c:cat>
            <c:strRef>
              <c:f>'Figure 6.2'!$B$9:$H$9</c:f>
              <c:strCache>
                <c:ptCount val="7"/>
                <c:pt idx="0">
                  <c:v>SE Queensland</c:v>
                </c:pt>
                <c:pt idx="1">
                  <c:v>NSW</c:v>
                </c:pt>
                <c:pt idx="2">
                  <c:v>Victoria</c:v>
                </c:pt>
                <c:pt idx="3">
                  <c:v>South Australia</c:v>
                </c:pt>
                <c:pt idx="4">
                  <c:v>Tasmania</c:v>
                </c:pt>
                <c:pt idx="5">
                  <c:v>ACT</c:v>
                </c:pt>
                <c:pt idx="6">
                  <c:v>NEM</c:v>
                </c:pt>
              </c:strCache>
            </c:strRef>
          </c:cat>
          <c:val>
            <c:numRef>
              <c:f>'Figure 6.2'!$B$13:$H$13</c:f>
              <c:numCache>
                <c:formatCode>0.00</c:formatCode>
                <c:ptCount val="7"/>
                <c:pt idx="0">
                  <c:v>0.45</c:v>
                </c:pt>
                <c:pt idx="1">
                  <c:v>2.74</c:v>
                </c:pt>
                <c:pt idx="2">
                  <c:v>3.99</c:v>
                </c:pt>
                <c:pt idx="3">
                  <c:v>4.8099999999999996</c:v>
                </c:pt>
                <c:pt idx="4">
                  <c:v>5.43</c:v>
                </c:pt>
                <c:pt idx="5">
                  <c:v>2.21</c:v>
                </c:pt>
                <c:pt idx="6">
                  <c:v>2.98</c:v>
                </c:pt>
              </c:numCache>
            </c:numRef>
          </c:val>
          <c:extLst>
            <c:ext xmlns:c16="http://schemas.microsoft.com/office/drawing/2014/chart" uri="{C3380CC4-5D6E-409C-BE32-E72D297353CC}">
              <c16:uniqueId val="{00000003-B8F9-4812-AC92-35E677353C7F}"/>
            </c:ext>
          </c:extLst>
        </c:ser>
        <c:dLbls>
          <c:showLegendKey val="0"/>
          <c:showVal val="0"/>
          <c:showCatName val="0"/>
          <c:showSerName val="0"/>
          <c:showPercent val="0"/>
          <c:showBubbleSize val="0"/>
        </c:dLbls>
        <c:gapWidth val="20"/>
        <c:overlap val="100"/>
        <c:axId val="874752904"/>
        <c:axId val="874749624"/>
        <c:extLst/>
      </c:barChart>
      <c:catAx>
        <c:axId val="87475290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749624"/>
        <c:crosses val="autoZero"/>
        <c:auto val="1"/>
        <c:lblAlgn val="ctr"/>
        <c:lblOffset val="100"/>
        <c:noMultiLvlLbl val="0"/>
      </c:catAx>
      <c:valAx>
        <c:axId val="874749624"/>
        <c:scaling>
          <c:orientation val="minMax"/>
          <c:max val="35"/>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Cents per kilowatt hour (kWh)</a:t>
                </a:r>
              </a:p>
            </c:rich>
          </c:tx>
          <c:layout>
            <c:manualLayout>
              <c:xMode val="edge"/>
              <c:yMode val="edge"/>
              <c:x val="9.0343430407797583E-3"/>
              <c:y val="0.1066558497022543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752904"/>
        <c:crosses val="autoZero"/>
        <c:crossBetween val="between"/>
      </c:valAx>
      <c:spPr>
        <a:solidFill>
          <a:srgbClr val="DBDBDB"/>
        </a:solidFill>
        <a:ln>
          <a:noFill/>
        </a:ln>
        <a:effectLst/>
      </c:spPr>
    </c:plotArea>
    <c:legend>
      <c:legendPos val="b"/>
      <c:layout>
        <c:manualLayout>
          <c:xMode val="edge"/>
          <c:yMode val="edge"/>
          <c:x val="9.1979548445248444E-2"/>
          <c:y val="0.88893508636799679"/>
          <c:w val="0.88041226590789889"/>
          <c:h val="7.178654761753233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1763642907845"/>
          <c:y val="3.4453043173410032E-2"/>
          <c:w val="0.81170617554626467"/>
          <c:h val="0.72356423801455194"/>
        </c:manualLayout>
      </c:layout>
      <c:lineChart>
        <c:grouping val="standard"/>
        <c:varyColors val="0"/>
        <c:ser>
          <c:idx val="2"/>
          <c:order val="0"/>
          <c:tx>
            <c:strRef>
              <c:f>'Figure 6.8'!$A$9</c:f>
              <c:strCache>
                <c:ptCount val="1"/>
                <c:pt idx="0">
                  <c:v>Electricity</c:v>
                </c:pt>
              </c:strCache>
            </c:strRef>
          </c:tx>
          <c:spPr>
            <a:ln w="19050" cap="rnd">
              <a:solidFill>
                <a:srgbClr val="FBA927"/>
              </a:solidFill>
              <a:round/>
            </a:ln>
            <a:effectLst/>
          </c:spPr>
          <c:marker>
            <c:symbol val="none"/>
          </c:marker>
          <c:cat>
            <c:numRef>
              <c:f>'Figure 6.8'!$B$8:$R$8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'Figure 6.8'!$B$9:$R$9</c:f>
              <c:numCache>
                <c:formatCode>0%</c:formatCode>
                <c:ptCount val="17"/>
                <c:pt idx="0">
                  <c:v>0</c:v>
                </c:pt>
                <c:pt idx="1">
                  <c:v>-1.2199999999999989E-2</c:v>
                </c:pt>
                <c:pt idx="2">
                  <c:v>0</c:v>
                </c:pt>
                <c:pt idx="3">
                  <c:v>5.2300000000000041E-2</c:v>
                </c:pt>
                <c:pt idx="4">
                  <c:v>0.12629999999999997</c:v>
                </c:pt>
                <c:pt idx="5">
                  <c:v>0.28939999999999999</c:v>
                </c:pt>
                <c:pt idx="6">
                  <c:v>0.37969999999999998</c:v>
                </c:pt>
                <c:pt idx="7">
                  <c:v>0.5081</c:v>
                </c:pt>
                <c:pt idx="8">
                  <c:v>0.72659999999999991</c:v>
                </c:pt>
                <c:pt idx="9">
                  <c:v>0.76240000000000008</c:v>
                </c:pt>
                <c:pt idx="10">
                  <c:v>0.67059999999999997</c:v>
                </c:pt>
                <c:pt idx="11">
                  <c:v>0.62060000000000004</c:v>
                </c:pt>
                <c:pt idx="12">
                  <c:v>0.71439999999999992</c:v>
                </c:pt>
                <c:pt idx="13">
                  <c:v>0.85460000000000003</c:v>
                </c:pt>
                <c:pt idx="14">
                  <c:v>0.80729999999999991</c:v>
                </c:pt>
                <c:pt idx="15">
                  <c:v>0.76900000000000002</c:v>
                </c:pt>
                <c:pt idx="16">
                  <c:v>0.60256527770139368</c:v>
                </c:pt>
              </c:numCache>
            </c:numRef>
          </c:val>
          <c:smooth val="0"/>
          <c:extLst>
            <c:ext xmlns:c16="http://schemas.microsoft.com/office/drawing/2014/chart" uri="{C3380CC4-5D6E-409C-BE32-E72D297353CC}">
              <c16:uniqueId val="{00000000-217D-425A-8632-E51520BD3AA7}"/>
            </c:ext>
          </c:extLst>
        </c:ser>
        <c:ser>
          <c:idx val="1"/>
          <c:order val="1"/>
          <c:tx>
            <c:strRef>
              <c:f>'Figure 6.8'!$A$10</c:f>
              <c:strCache>
                <c:ptCount val="1"/>
                <c:pt idx="0">
                  <c:v>Gas</c:v>
                </c:pt>
              </c:strCache>
            </c:strRef>
          </c:tx>
          <c:spPr>
            <a:ln w="19050" cap="rnd">
              <a:solidFill>
                <a:srgbClr val="99CCFF"/>
              </a:solidFill>
              <a:round/>
            </a:ln>
            <a:effectLst/>
          </c:spPr>
          <c:marker>
            <c:symbol val="none"/>
          </c:marker>
          <c:cat>
            <c:numRef>
              <c:f>'Figure 6.8'!$B$8:$R$8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'Figure 6.8'!$B$10:$R$10</c:f>
              <c:numCache>
                <c:formatCode>0%</c:formatCode>
                <c:ptCount val="17"/>
                <c:pt idx="0">
                  <c:v>0</c:v>
                </c:pt>
                <c:pt idx="1">
                  <c:v>4.3000000000000685E-3</c:v>
                </c:pt>
                <c:pt idx="2">
                  <c:v>2.1200000000000045E-2</c:v>
                </c:pt>
                <c:pt idx="3">
                  <c:v>5.0900000000000035E-2</c:v>
                </c:pt>
                <c:pt idx="4">
                  <c:v>0.12200000000000003</c:v>
                </c:pt>
                <c:pt idx="5">
                  <c:v>0.20159999999999997</c:v>
                </c:pt>
                <c:pt idx="6">
                  <c:v>0.21010000000000006</c:v>
                </c:pt>
                <c:pt idx="7">
                  <c:v>0.29139999999999988</c:v>
                </c:pt>
                <c:pt idx="8">
                  <c:v>0.45439999999999997</c:v>
                </c:pt>
                <c:pt idx="9">
                  <c:v>0.49900000000000005</c:v>
                </c:pt>
                <c:pt idx="10">
                  <c:v>0.52729999999999988</c:v>
                </c:pt>
                <c:pt idx="11">
                  <c:v>0.52349999999999997</c:v>
                </c:pt>
                <c:pt idx="12">
                  <c:v>0.53569999999999995</c:v>
                </c:pt>
                <c:pt idx="13">
                  <c:v>0.6119</c:v>
                </c:pt>
                <c:pt idx="14">
                  <c:v>0.58669999999999989</c:v>
                </c:pt>
                <c:pt idx="15">
                  <c:v>0.6</c:v>
                </c:pt>
                <c:pt idx="16">
                  <c:v>0.52792601873765732</c:v>
                </c:pt>
              </c:numCache>
            </c:numRef>
          </c:val>
          <c:smooth val="0"/>
          <c:extLst>
            <c:ext xmlns:c16="http://schemas.microsoft.com/office/drawing/2014/chart" uri="{C3380CC4-5D6E-409C-BE32-E72D297353CC}">
              <c16:uniqueId val="{00000001-217D-425A-8632-E51520BD3AA7}"/>
            </c:ext>
          </c:extLst>
        </c:ser>
        <c:ser>
          <c:idx val="0"/>
          <c:order val="2"/>
          <c:tx>
            <c:strRef>
              <c:f>'Figure 6.8'!$A$11</c:f>
              <c:strCache>
                <c:ptCount val="1"/>
                <c:pt idx="0">
                  <c:v>Income</c:v>
                </c:pt>
              </c:strCache>
            </c:strRef>
          </c:tx>
          <c:spPr>
            <a:ln w="19050" cap="rnd">
              <a:solidFill>
                <a:schemeClr val="bg2">
                  <a:lumMod val="75000"/>
                </a:schemeClr>
              </a:solidFill>
              <a:round/>
            </a:ln>
            <a:effectLst/>
          </c:spPr>
          <c:marker>
            <c:symbol val="none"/>
          </c:marker>
          <c:cat>
            <c:numRef>
              <c:f>'Figure 6.8'!$B$8:$R$8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'Figure 6.8'!$B$11:$R$11</c:f>
              <c:numCache>
                <c:formatCode>0%</c:formatCode>
                <c:ptCount val="17"/>
                <c:pt idx="0">
                  <c:v>0</c:v>
                </c:pt>
                <c:pt idx="1">
                  <c:v>4.5499999999999971E-2</c:v>
                </c:pt>
                <c:pt idx="2">
                  <c:v>0.13159999999999997</c:v>
                </c:pt>
                <c:pt idx="3">
                  <c:v>0.21769999999999995</c:v>
                </c:pt>
                <c:pt idx="4">
                  <c:v>0.20870000000000005</c:v>
                </c:pt>
                <c:pt idx="5">
                  <c:v>0.19980000000000003</c:v>
                </c:pt>
                <c:pt idx="6">
                  <c:v>0.21650000000000005</c:v>
                </c:pt>
                <c:pt idx="7">
                  <c:v>0.23329999999999998</c:v>
                </c:pt>
                <c:pt idx="8">
                  <c:v>0.25480000000000003</c:v>
                </c:pt>
                <c:pt idx="9">
                  <c:v>0.27629999999999993</c:v>
                </c:pt>
                <c:pt idx="10">
                  <c:v>0.26379999999999998</c:v>
                </c:pt>
                <c:pt idx="11">
                  <c:v>0.25120000000000003</c:v>
                </c:pt>
                <c:pt idx="12">
                  <c:v>0.26079999999999998</c:v>
                </c:pt>
                <c:pt idx="13">
                  <c:v>0.27029999999999998</c:v>
                </c:pt>
                <c:pt idx="14">
                  <c:v>0.27971115486565351</c:v>
                </c:pt>
                <c:pt idx="15">
                  <c:v>0.31165488157268784</c:v>
                </c:pt>
                <c:pt idx="16">
                  <c:v>0.28196923825168541</c:v>
                </c:pt>
              </c:numCache>
            </c:numRef>
          </c:val>
          <c:smooth val="0"/>
          <c:extLst>
            <c:ext xmlns:c16="http://schemas.microsoft.com/office/drawing/2014/chart" uri="{C3380CC4-5D6E-409C-BE32-E72D297353CC}">
              <c16:uniqueId val="{00000002-217D-425A-8632-E51520BD3AA7}"/>
            </c:ext>
          </c:extLst>
        </c:ser>
        <c:dLbls>
          <c:showLegendKey val="0"/>
          <c:showVal val="0"/>
          <c:showCatName val="0"/>
          <c:showSerName val="0"/>
          <c:showPercent val="0"/>
          <c:showBubbleSize val="0"/>
        </c:dLbls>
        <c:smooth val="0"/>
        <c:axId val="1148058160"/>
        <c:axId val="1148063408"/>
      </c:lineChart>
      <c:catAx>
        <c:axId val="1148058160"/>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063408"/>
        <c:crosses val="autoZero"/>
        <c:auto val="1"/>
        <c:lblAlgn val="ctr"/>
        <c:lblOffset val="100"/>
        <c:noMultiLvlLbl val="0"/>
      </c:catAx>
      <c:valAx>
        <c:axId val="114806340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Growth since 2005</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058160"/>
        <c:crosses val="autoZero"/>
        <c:crossBetween val="between"/>
      </c:valAx>
      <c:spPr>
        <a:solidFill>
          <a:srgbClr val="DBDBDB"/>
        </a:solidFill>
        <a:ln>
          <a:noFill/>
        </a:ln>
        <a:effectLst/>
      </c:spPr>
    </c:plotArea>
    <c:legend>
      <c:legendPos val="b"/>
      <c:layout>
        <c:manualLayout>
          <c:xMode val="edge"/>
          <c:yMode val="edge"/>
          <c:x val="0.10685100813816649"/>
          <c:y val="0.88225002944827524"/>
          <c:w val="0.79270284093391863"/>
          <c:h val="0.117749970551724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28831361122438"/>
          <c:y val="0.11108768357723757"/>
          <c:w val="0.81005886940651561"/>
          <c:h val="0.6439809175951865"/>
        </c:manualLayout>
      </c:layout>
      <c:barChart>
        <c:barDir val="col"/>
        <c:grouping val="clustered"/>
        <c:varyColors val="0"/>
        <c:ser>
          <c:idx val="13"/>
          <c:order val="13"/>
          <c:tx>
            <c:strRef>
              <c:f>'Figure 6.9'!$B$23</c:f>
              <c:strCache>
                <c:ptCount val="1"/>
                <c:pt idx="0">
                  <c:v>Gap</c:v>
                </c:pt>
              </c:strCache>
            </c:strRef>
          </c:tx>
          <c:spPr>
            <a:solidFill>
              <a:schemeClr val="bg1"/>
            </a:solidFill>
            <a:ln>
              <a:noFill/>
            </a:ln>
            <a:effectLst/>
          </c:spPr>
          <c:invertIfNegative val="0"/>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6.9'!$C$23:$M$23</c:f>
              <c:numCache>
                <c:formatCode>General</c:formatCode>
                <c:ptCount val="11"/>
                <c:pt idx="5">
                  <c:v>1</c:v>
                </c:pt>
              </c:numCache>
            </c:numRef>
          </c:val>
          <c:extLst>
            <c:ext xmlns:c16="http://schemas.microsoft.com/office/drawing/2014/chart" uri="{C3380CC4-5D6E-409C-BE32-E72D297353CC}">
              <c16:uniqueId val="{0000000F-2A19-402F-A761-00D1FBED0F4A}"/>
            </c:ext>
          </c:extLst>
        </c:ser>
        <c:dLbls>
          <c:showLegendKey val="0"/>
          <c:showVal val="0"/>
          <c:showCatName val="0"/>
          <c:showSerName val="0"/>
          <c:showPercent val="0"/>
          <c:showBubbleSize val="0"/>
        </c:dLbls>
        <c:gapWidth val="0"/>
        <c:axId val="1175826360"/>
        <c:axId val="1175710576"/>
      </c:barChart>
      <c:lineChart>
        <c:grouping val="standard"/>
        <c:varyColors val="0"/>
        <c:ser>
          <c:idx val="7"/>
          <c:order val="0"/>
          <c:tx>
            <c:strRef>
              <c:f>'Figure 6.9'!$B$10</c:f>
              <c:strCache>
                <c:ptCount val="1"/>
                <c:pt idx="0">
                  <c:v>Energex (Qld)</c:v>
                </c:pt>
              </c:strCache>
            </c:strRef>
          </c:tx>
          <c:spPr>
            <a:ln w="19050" cap="rnd">
              <a:solidFill>
                <a:srgbClr val="A9A9A9">
                  <a:alpha val="50000"/>
                </a:srgbClr>
              </a:solidFill>
              <a:round/>
            </a:ln>
            <a:effectLst/>
          </c:spPr>
          <c:marker>
            <c:symbol val="none"/>
          </c:marker>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6.9'!$C$10:$M$10</c:f>
              <c:numCache>
                <c:formatCode>0.0%</c:formatCode>
                <c:ptCount val="11"/>
                <c:pt idx="0">
                  <c:v>2.1459585957510689E-2</c:v>
                </c:pt>
                <c:pt idx="1">
                  <c:v>2.0617807368674624E-2</c:v>
                </c:pt>
                <c:pt idx="2">
                  <c:v>1.8604098827153921E-2</c:v>
                </c:pt>
                <c:pt idx="3">
                  <c:v>1.7945926165146633E-2</c:v>
                </c:pt>
                <c:pt idx="4">
                  <c:v>1.6278537136358608E-2</c:v>
                </c:pt>
                <c:pt idx="6">
                  <c:v>4.5117138630535084E-2</c:v>
                </c:pt>
                <c:pt idx="7">
                  <c:v>4.3859943540792708E-2</c:v>
                </c:pt>
                <c:pt idx="8">
                  <c:v>3.9044276634891857E-2</c:v>
                </c:pt>
                <c:pt idx="9">
                  <c:v>3.777256365041344E-2</c:v>
                </c:pt>
                <c:pt idx="10">
                  <c:v>3.3329930847046399E-2</c:v>
                </c:pt>
              </c:numCache>
            </c:numRef>
          </c:val>
          <c:smooth val="0"/>
          <c:extLst>
            <c:ext xmlns:c16="http://schemas.microsoft.com/office/drawing/2014/chart" uri="{C3380CC4-5D6E-409C-BE32-E72D297353CC}">
              <c16:uniqueId val="{00000001-2A19-402F-A761-00D1FBED0F4A}"/>
            </c:ext>
          </c:extLst>
        </c:ser>
        <c:ser>
          <c:idx val="6"/>
          <c:order val="1"/>
          <c:tx>
            <c:strRef>
              <c:f>'Figure 6.9'!$B$11</c:f>
              <c:strCache>
                <c:ptCount val="1"/>
                <c:pt idx="0">
                  <c:v>Ergon Energy (Qld)</c:v>
                </c:pt>
              </c:strCache>
            </c:strRef>
          </c:tx>
          <c:spPr>
            <a:ln w="19050" cap="rnd">
              <a:solidFill>
                <a:srgbClr val="A9A9A9">
                  <a:alpha val="50000"/>
                </a:srgbClr>
              </a:solidFill>
              <a:round/>
            </a:ln>
            <a:effectLst/>
          </c:spPr>
          <c:marker>
            <c:symbol val="none"/>
          </c:marker>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6.9'!$C$11:$M$11</c:f>
              <c:numCache>
                <c:formatCode>0.0%</c:formatCode>
                <c:ptCount val="11"/>
                <c:pt idx="0">
                  <c:v>2.3761213930157135E-2</c:v>
                </c:pt>
                <c:pt idx="1">
                  <c:v>2.3009296158761371E-2</c:v>
                </c:pt>
                <c:pt idx="2">
                  <c:v>2.1224503007773777E-2</c:v>
                </c:pt>
                <c:pt idx="3">
                  <c:v>2.1469620304077917E-2</c:v>
                </c:pt>
                <c:pt idx="4">
                  <c:v>2.0064591148020637E-2</c:v>
                </c:pt>
                <c:pt idx="6">
                  <c:v>5.1054619541221466E-2</c:v>
                </c:pt>
                <c:pt idx="7">
                  <c:v>5.0140886626844704E-2</c:v>
                </c:pt>
                <c:pt idx="8">
                  <c:v>4.5969883962385556E-2</c:v>
                </c:pt>
                <c:pt idx="9">
                  <c:v>4.7154551334144028E-2</c:v>
                </c:pt>
                <c:pt idx="10">
                  <c:v>4.3362788963781401E-2</c:v>
                </c:pt>
              </c:numCache>
            </c:numRef>
          </c:val>
          <c:smooth val="0"/>
          <c:extLst>
            <c:ext xmlns:c16="http://schemas.microsoft.com/office/drawing/2014/chart" uri="{C3380CC4-5D6E-409C-BE32-E72D297353CC}">
              <c16:uniqueId val="{00000002-2A19-402F-A761-00D1FBED0F4A}"/>
            </c:ext>
          </c:extLst>
        </c:ser>
        <c:ser>
          <c:idx val="1"/>
          <c:order val="2"/>
          <c:tx>
            <c:strRef>
              <c:f>'Figure 6.9'!$B$12</c:f>
              <c:strCache>
                <c:ptCount val="1"/>
                <c:pt idx="0">
                  <c:v>Ausgrid (NSW)</c:v>
                </c:pt>
              </c:strCache>
            </c:strRef>
          </c:tx>
          <c:spPr>
            <a:ln w="19050" cap="rnd">
              <a:solidFill>
                <a:srgbClr val="A9A9A9">
                  <a:alpha val="50000"/>
                </a:srgbClr>
              </a:solidFill>
              <a:round/>
            </a:ln>
            <a:effectLst/>
          </c:spPr>
          <c:marker>
            <c:symbol val="none"/>
          </c:marker>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6.9'!$C$12:$M$12</c:f>
              <c:numCache>
                <c:formatCode>0.0%</c:formatCode>
                <c:ptCount val="11"/>
                <c:pt idx="0">
                  <c:v>1.6999093370296203E-2</c:v>
                </c:pt>
                <c:pt idx="1">
                  <c:v>1.8019376307097434E-2</c:v>
                </c:pt>
                <c:pt idx="2">
                  <c:v>1.6816941086784793E-2</c:v>
                </c:pt>
                <c:pt idx="3">
                  <c:v>1.5472073190095586E-2</c:v>
                </c:pt>
                <c:pt idx="4">
                  <c:v>1.4478506632781057E-2</c:v>
                </c:pt>
                <c:pt idx="6">
                  <c:v>3.9600069696560387E-2</c:v>
                </c:pt>
                <c:pt idx="7">
                  <c:v>4.4243637861402743E-2</c:v>
                </c:pt>
                <c:pt idx="8">
                  <c:v>4.1205746684408427E-2</c:v>
                </c:pt>
                <c:pt idx="9">
                  <c:v>3.7710782741617439E-2</c:v>
                </c:pt>
                <c:pt idx="10">
                  <c:v>3.4842944128412795E-2</c:v>
                </c:pt>
              </c:numCache>
            </c:numRef>
          </c:val>
          <c:smooth val="0"/>
          <c:extLst>
            <c:ext xmlns:c16="http://schemas.microsoft.com/office/drawing/2014/chart" uri="{C3380CC4-5D6E-409C-BE32-E72D297353CC}">
              <c16:uniqueId val="{00000003-2A19-402F-A761-00D1FBED0F4A}"/>
            </c:ext>
          </c:extLst>
        </c:ser>
        <c:ser>
          <c:idx val="3"/>
          <c:order val="3"/>
          <c:tx>
            <c:strRef>
              <c:f>'Figure 6.9'!$B$13</c:f>
              <c:strCache>
                <c:ptCount val="1"/>
                <c:pt idx="0">
                  <c:v>Endeavour Energy (NSW)</c:v>
                </c:pt>
              </c:strCache>
            </c:strRef>
          </c:tx>
          <c:spPr>
            <a:ln w="19050" cap="rnd">
              <a:solidFill>
                <a:srgbClr val="A9A9A9">
                  <a:alpha val="50000"/>
                </a:srgbClr>
              </a:solidFill>
              <a:round/>
            </a:ln>
            <a:effectLst/>
          </c:spPr>
          <c:marker>
            <c:symbol val="none"/>
          </c:marker>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6.9'!$C$13:$M$13</c:f>
              <c:numCache>
                <c:formatCode>0.0%</c:formatCode>
                <c:ptCount val="11"/>
                <c:pt idx="0">
                  <c:v>1.9305571470651834E-2</c:v>
                </c:pt>
                <c:pt idx="1">
                  <c:v>2.0074100759727709E-2</c:v>
                </c:pt>
                <c:pt idx="2">
                  <c:v>1.8399413511928989E-2</c:v>
                </c:pt>
                <c:pt idx="3">
                  <c:v>1.6724901910553286E-2</c:v>
                </c:pt>
                <c:pt idx="4">
                  <c:v>1.5494937302674176E-2</c:v>
                </c:pt>
                <c:pt idx="6">
                  <c:v>4.6219117283871902E-2</c:v>
                </c:pt>
                <c:pt idx="7">
                  <c:v>5.0344686044097559E-2</c:v>
                </c:pt>
                <c:pt idx="8">
                  <c:v>4.5940472303689799E-2</c:v>
                </c:pt>
                <c:pt idx="9">
                  <c:v>4.1494440828804435E-2</c:v>
                </c:pt>
                <c:pt idx="10">
                  <c:v>3.791260958331228E-2</c:v>
                </c:pt>
              </c:numCache>
            </c:numRef>
          </c:val>
          <c:smooth val="0"/>
          <c:extLst>
            <c:ext xmlns:c16="http://schemas.microsoft.com/office/drawing/2014/chart" uri="{C3380CC4-5D6E-409C-BE32-E72D297353CC}">
              <c16:uniqueId val="{00000004-2A19-402F-A761-00D1FBED0F4A}"/>
            </c:ext>
          </c:extLst>
        </c:ser>
        <c:ser>
          <c:idx val="4"/>
          <c:order val="4"/>
          <c:tx>
            <c:strRef>
              <c:f>'Figure 6.9'!$B$14</c:f>
              <c:strCache>
                <c:ptCount val="1"/>
                <c:pt idx="0">
                  <c:v>Essential Energy (NSW)</c:v>
                </c:pt>
              </c:strCache>
            </c:strRef>
          </c:tx>
          <c:spPr>
            <a:ln w="19050" cap="rnd">
              <a:solidFill>
                <a:srgbClr val="A9A9A9">
                  <a:alpha val="50000"/>
                </a:srgbClr>
              </a:solidFill>
              <a:round/>
            </a:ln>
            <a:effectLst/>
          </c:spPr>
          <c:marker>
            <c:symbol val="none"/>
          </c:marker>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6.9'!$C$14:$M$14</c:f>
              <c:numCache>
                <c:formatCode>0.0%</c:formatCode>
                <c:ptCount val="11"/>
                <c:pt idx="0">
                  <c:v>2.1021433760680563E-2</c:v>
                </c:pt>
                <c:pt idx="1">
                  <c:v>2.1541831655891963E-2</c:v>
                </c:pt>
                <c:pt idx="2">
                  <c:v>2.0314434808422058E-2</c:v>
                </c:pt>
                <c:pt idx="3">
                  <c:v>1.9472069188651863E-2</c:v>
                </c:pt>
                <c:pt idx="4">
                  <c:v>1.8348930154428105E-2</c:v>
                </c:pt>
                <c:pt idx="6">
                  <c:v>5.1143236940252891E-2</c:v>
                </c:pt>
                <c:pt idx="7">
                  <c:v>5.4702787153599094E-2</c:v>
                </c:pt>
                <c:pt idx="8">
                  <c:v>5.1670177447303282E-2</c:v>
                </c:pt>
                <c:pt idx="9">
                  <c:v>4.9791138947950155E-2</c:v>
                </c:pt>
                <c:pt idx="10">
                  <c:v>4.6531793876993938E-2</c:v>
                </c:pt>
              </c:numCache>
            </c:numRef>
          </c:val>
          <c:smooth val="0"/>
          <c:extLst>
            <c:ext xmlns:c16="http://schemas.microsoft.com/office/drawing/2014/chart" uri="{C3380CC4-5D6E-409C-BE32-E72D297353CC}">
              <c16:uniqueId val="{00000005-2A19-402F-A761-00D1FBED0F4A}"/>
            </c:ext>
          </c:extLst>
        </c:ser>
        <c:ser>
          <c:idx val="2"/>
          <c:order val="5"/>
          <c:tx>
            <c:strRef>
              <c:f>'Figure 6.9'!$B$15</c:f>
              <c:strCache>
                <c:ptCount val="1"/>
                <c:pt idx="0">
                  <c:v>Evoenergy (ACT)</c:v>
                </c:pt>
              </c:strCache>
            </c:strRef>
          </c:tx>
          <c:spPr>
            <a:ln w="19050" cap="rnd">
              <a:solidFill>
                <a:srgbClr val="A9A9A9">
                  <a:alpha val="50000"/>
                </a:srgbClr>
              </a:solidFill>
              <a:round/>
            </a:ln>
            <a:effectLst/>
          </c:spPr>
          <c:marker>
            <c:symbol val="none"/>
          </c:marker>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6.9'!$C$15:$M$15</c:f>
              <c:numCache>
                <c:formatCode>0.0%</c:formatCode>
                <c:ptCount val="11"/>
                <c:pt idx="0">
                  <c:v>1.3529929264676005E-2</c:v>
                </c:pt>
                <c:pt idx="1">
                  <c:v>1.5866763170606337E-2</c:v>
                </c:pt>
                <c:pt idx="2">
                  <c:v>1.4980265629894145E-2</c:v>
                </c:pt>
                <c:pt idx="3">
                  <c:v>1.532848107544197E-2</c:v>
                </c:pt>
                <c:pt idx="4">
                  <c:v>1.433130693091763E-2</c:v>
                </c:pt>
                <c:pt idx="6">
                  <c:v>2.758604530280195E-2</c:v>
                </c:pt>
                <c:pt idx="7">
                  <c:v>3.6733591512352948E-2</c:v>
                </c:pt>
                <c:pt idx="8">
                  <c:v>3.4110762474352338E-2</c:v>
                </c:pt>
                <c:pt idx="9">
                  <c:v>3.5171660865110817E-2</c:v>
                </c:pt>
                <c:pt idx="10">
                  <c:v>3.2405611540344909E-2</c:v>
                </c:pt>
              </c:numCache>
            </c:numRef>
          </c:val>
          <c:smooth val="0"/>
          <c:extLst>
            <c:ext xmlns:c16="http://schemas.microsoft.com/office/drawing/2014/chart" uri="{C3380CC4-5D6E-409C-BE32-E72D297353CC}">
              <c16:uniqueId val="{00000006-2A19-402F-A761-00D1FBED0F4A}"/>
            </c:ext>
          </c:extLst>
        </c:ser>
        <c:ser>
          <c:idx val="8"/>
          <c:order val="6"/>
          <c:tx>
            <c:strRef>
              <c:f>'Figure 6.9'!$B$16</c:f>
              <c:strCache>
                <c:ptCount val="1"/>
                <c:pt idx="0">
                  <c:v>SA Power Networks (SA)</c:v>
                </c:pt>
              </c:strCache>
            </c:strRef>
          </c:tx>
          <c:spPr>
            <a:ln w="19050" cap="rnd">
              <a:solidFill>
                <a:srgbClr val="A9A9A9">
                  <a:alpha val="50000"/>
                </a:srgbClr>
              </a:solidFill>
              <a:round/>
            </a:ln>
            <a:effectLst/>
          </c:spPr>
          <c:marker>
            <c:symbol val="none"/>
          </c:marker>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6.9'!$C$16:$M$16</c:f>
              <c:numCache>
                <c:formatCode>0.0%</c:formatCode>
                <c:ptCount val="11"/>
                <c:pt idx="0">
                  <c:v>2.5357993030157854E-2</c:v>
                </c:pt>
                <c:pt idx="1">
                  <c:v>2.674816619591033E-2</c:v>
                </c:pt>
                <c:pt idx="2">
                  <c:v>2.3989646057133562E-2</c:v>
                </c:pt>
                <c:pt idx="3">
                  <c:v>2.2303605083098015E-2</c:v>
                </c:pt>
                <c:pt idx="4">
                  <c:v>2.0361446089847478E-2</c:v>
                </c:pt>
                <c:pt idx="6">
                  <c:v>6.0116527159189553E-2</c:v>
                </c:pt>
                <c:pt idx="7">
                  <c:v>6.4832351763106991E-2</c:v>
                </c:pt>
                <c:pt idx="8">
                  <c:v>5.8035704099530981E-2</c:v>
                </c:pt>
                <c:pt idx="9">
                  <c:v>5.3972363872690388E-2</c:v>
                </c:pt>
                <c:pt idx="10">
                  <c:v>4.8980193431898737E-2</c:v>
                </c:pt>
              </c:numCache>
            </c:numRef>
          </c:val>
          <c:smooth val="0"/>
          <c:extLst>
            <c:ext xmlns:c16="http://schemas.microsoft.com/office/drawing/2014/chart" uri="{C3380CC4-5D6E-409C-BE32-E72D297353CC}">
              <c16:uniqueId val="{00000007-2A19-402F-A761-00D1FBED0F4A}"/>
            </c:ext>
          </c:extLst>
        </c:ser>
        <c:ser>
          <c:idx val="0"/>
          <c:order val="7"/>
          <c:tx>
            <c:strRef>
              <c:f>'Figure 6.9'!$B$17</c:f>
              <c:strCache>
                <c:ptCount val="1"/>
                <c:pt idx="0">
                  <c:v>TasNetworks (Tas)</c:v>
                </c:pt>
              </c:strCache>
            </c:strRef>
          </c:tx>
          <c:spPr>
            <a:ln w="19050" cap="rnd">
              <a:solidFill>
                <a:srgbClr val="775B9D"/>
              </a:solidFill>
              <a:round/>
            </a:ln>
            <a:effectLst/>
          </c:spPr>
          <c:marker>
            <c:symbol val="none"/>
          </c:marker>
          <c:dLbls>
            <c:dLbl>
              <c:idx val="3"/>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ACA1-447A-A1B4-B021BB9FA17D}"/>
                </c:ext>
              </c:extLst>
            </c:dLbl>
            <c:dLbl>
              <c:idx val="9"/>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ACA1-447A-A1B4-B021BB9FA17D}"/>
                </c:ext>
              </c:extLst>
            </c:dLbl>
            <c:spPr>
              <a:solidFill>
                <a:srgbClr val="775B9D"/>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6.9'!$C$17:$M$17</c:f>
              <c:numCache>
                <c:formatCode>0.0%</c:formatCode>
                <c:ptCount val="11"/>
                <c:pt idx="0">
                  <c:v>3.2918127894402245E-2</c:v>
                </c:pt>
                <c:pt idx="1">
                  <c:v>3.1175410071432076E-2</c:v>
                </c:pt>
                <c:pt idx="2">
                  <c:v>3.0248392197196088E-2</c:v>
                </c:pt>
                <c:pt idx="3">
                  <c:v>3.0334218169714076E-2</c:v>
                </c:pt>
                <c:pt idx="4">
                  <c:v>2.931434655470757E-2</c:v>
                </c:pt>
                <c:pt idx="6">
                  <c:v>6.0676686981543423E-2</c:v>
                </c:pt>
                <c:pt idx="7">
                  <c:v>5.9883003497427409E-2</c:v>
                </c:pt>
                <c:pt idx="8">
                  <c:v>5.7733830426587696E-2</c:v>
                </c:pt>
                <c:pt idx="9">
                  <c:v>5.8325013639258932E-2</c:v>
                </c:pt>
                <c:pt idx="10">
                  <c:v>5.6124797400810403E-2</c:v>
                </c:pt>
              </c:numCache>
            </c:numRef>
          </c:val>
          <c:smooth val="0"/>
          <c:extLst>
            <c:ext xmlns:c16="http://schemas.microsoft.com/office/drawing/2014/chart" uri="{C3380CC4-5D6E-409C-BE32-E72D297353CC}">
              <c16:uniqueId val="{00000008-2A19-402F-A761-00D1FBED0F4A}"/>
            </c:ext>
          </c:extLst>
        </c:ser>
        <c:ser>
          <c:idx val="11"/>
          <c:order val="8"/>
          <c:tx>
            <c:strRef>
              <c:f>'Figure 6.9'!$B$18</c:f>
              <c:strCache>
                <c:ptCount val="1"/>
                <c:pt idx="0">
                  <c:v>AusNet Services (Vic)</c:v>
                </c:pt>
              </c:strCache>
            </c:strRef>
          </c:tx>
          <c:spPr>
            <a:ln w="19050" cap="rnd">
              <a:solidFill>
                <a:srgbClr val="A9A9A9">
                  <a:alpha val="50000"/>
                </a:srgbClr>
              </a:solidFill>
              <a:round/>
            </a:ln>
            <a:effectLst/>
          </c:spPr>
          <c:marker>
            <c:symbol val="none"/>
          </c:marker>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6.9'!$C$18:$M$18</c:f>
              <c:numCache>
                <c:formatCode>0.0%</c:formatCode>
                <c:ptCount val="11"/>
                <c:pt idx="0">
                  <c:v>1.8286844365195752E-2</c:v>
                </c:pt>
                <c:pt idx="1">
                  <c:v>1.7956698790064105E-2</c:v>
                </c:pt>
                <c:pt idx="2">
                  <c:v>1.680392010949781E-2</c:v>
                </c:pt>
                <c:pt idx="3">
                  <c:v>1.7040875870754969E-2</c:v>
                </c:pt>
                <c:pt idx="4">
                  <c:v>1.5403026175272706E-2</c:v>
                </c:pt>
                <c:pt idx="6">
                  <c:v>3.579569283370608E-2</c:v>
                </c:pt>
                <c:pt idx="7">
                  <c:v>3.5128398703579734E-2</c:v>
                </c:pt>
                <c:pt idx="8">
                  <c:v>3.3019856244392604E-2</c:v>
                </c:pt>
                <c:pt idx="9">
                  <c:v>3.3882676390671454E-2</c:v>
                </c:pt>
                <c:pt idx="10">
                  <c:v>3.0320690113359493E-2</c:v>
                </c:pt>
              </c:numCache>
            </c:numRef>
          </c:val>
          <c:smooth val="0"/>
          <c:extLst>
            <c:ext xmlns:c16="http://schemas.microsoft.com/office/drawing/2014/chart" uri="{C3380CC4-5D6E-409C-BE32-E72D297353CC}">
              <c16:uniqueId val="{00000009-2A19-402F-A761-00D1FBED0F4A}"/>
            </c:ext>
          </c:extLst>
        </c:ser>
        <c:ser>
          <c:idx val="5"/>
          <c:order val="9"/>
          <c:tx>
            <c:strRef>
              <c:f>'Figure 6.9'!$B$19</c:f>
              <c:strCache>
                <c:ptCount val="1"/>
                <c:pt idx="0">
                  <c:v>CitiPower (Vic)</c:v>
                </c:pt>
              </c:strCache>
            </c:strRef>
          </c:tx>
          <c:spPr>
            <a:ln w="19050" cap="rnd">
              <a:solidFill>
                <a:srgbClr val="0B5B88"/>
              </a:solidFill>
              <a:round/>
            </a:ln>
            <a:effectLst/>
          </c:spPr>
          <c:marker>
            <c:symbol val="none"/>
          </c:marker>
          <c:dLbls>
            <c:dLbl>
              <c:idx val="3"/>
              <c:spPr>
                <a:solidFill>
                  <a:srgbClr val="0B5B88"/>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ACA1-447A-A1B4-B021BB9FA17D}"/>
                </c:ext>
              </c:extLst>
            </c:dLbl>
            <c:dLbl>
              <c:idx val="9"/>
              <c:layout>
                <c:manualLayout>
                  <c:x val="-0.11322873261773246"/>
                  <c:y val="4.0965305441392645E-2"/>
                </c:manualLayout>
              </c:layout>
              <c:spPr>
                <a:solidFill>
                  <a:srgbClr val="0B5B88"/>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CA1-447A-A1B4-B021BB9FA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6.9'!$C$19:$M$19</c:f>
              <c:numCache>
                <c:formatCode>0.0%</c:formatCode>
                <c:ptCount val="11"/>
                <c:pt idx="0">
                  <c:v>1.3994045238412656E-2</c:v>
                </c:pt>
                <c:pt idx="1">
                  <c:v>1.428113722697056E-2</c:v>
                </c:pt>
                <c:pt idx="2">
                  <c:v>1.3984627238810802E-2</c:v>
                </c:pt>
                <c:pt idx="3">
                  <c:v>1.3861762717548552E-2</c:v>
                </c:pt>
                <c:pt idx="4">
                  <c:v>1.2413261400466599E-2</c:v>
                </c:pt>
                <c:pt idx="6">
                  <c:v>2.6414760755694197E-2</c:v>
                </c:pt>
                <c:pt idx="7">
                  <c:v>2.7111148211024876E-2</c:v>
                </c:pt>
                <c:pt idx="8">
                  <c:v>2.6813598644952395E-2</c:v>
                </c:pt>
                <c:pt idx="9">
                  <c:v>2.6832909141535525E-2</c:v>
                </c:pt>
                <c:pt idx="10">
                  <c:v>2.3687962015879888E-2</c:v>
                </c:pt>
              </c:numCache>
            </c:numRef>
          </c:val>
          <c:smooth val="0"/>
          <c:extLst>
            <c:ext xmlns:c16="http://schemas.microsoft.com/office/drawing/2014/chart" uri="{C3380CC4-5D6E-409C-BE32-E72D297353CC}">
              <c16:uniqueId val="{0000000A-2A19-402F-A761-00D1FBED0F4A}"/>
            </c:ext>
          </c:extLst>
        </c:ser>
        <c:ser>
          <c:idx val="12"/>
          <c:order val="10"/>
          <c:tx>
            <c:strRef>
              <c:f>'Figure 6.9'!$B$20</c:f>
              <c:strCache>
                <c:ptCount val="1"/>
                <c:pt idx="0">
                  <c:v>Jemena (Vic)</c:v>
                </c:pt>
              </c:strCache>
            </c:strRef>
          </c:tx>
          <c:spPr>
            <a:ln w="19050" cap="rnd">
              <a:solidFill>
                <a:srgbClr val="A9A9A9">
                  <a:alpha val="50000"/>
                </a:srgbClr>
              </a:solidFill>
              <a:round/>
            </a:ln>
            <a:effectLst/>
          </c:spPr>
          <c:marker>
            <c:symbol val="none"/>
          </c:marker>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6.9'!$C$20:$M$20</c:f>
              <c:numCache>
                <c:formatCode>0.0%</c:formatCode>
                <c:ptCount val="11"/>
                <c:pt idx="0">
                  <c:v>1.4475895562813847E-2</c:v>
                </c:pt>
                <c:pt idx="1">
                  <c:v>1.4776742640075976E-2</c:v>
                </c:pt>
                <c:pt idx="2">
                  <c:v>1.4124660330929281E-2</c:v>
                </c:pt>
                <c:pt idx="3">
                  <c:v>1.4154967441884539E-2</c:v>
                </c:pt>
                <c:pt idx="4">
                  <c:v>1.2473292369353637E-2</c:v>
                </c:pt>
                <c:pt idx="6">
                  <c:v>2.7467734591989878E-2</c:v>
                </c:pt>
                <c:pt idx="7">
                  <c:v>2.8192178326866012E-2</c:v>
                </c:pt>
                <c:pt idx="8">
                  <c:v>2.7121860851823311E-2</c:v>
                </c:pt>
                <c:pt idx="9">
                  <c:v>2.7483098349438045E-2</c:v>
                </c:pt>
                <c:pt idx="10">
                  <c:v>2.3821139414119116E-2</c:v>
                </c:pt>
              </c:numCache>
            </c:numRef>
          </c:val>
          <c:smooth val="0"/>
          <c:extLst>
            <c:ext xmlns:c16="http://schemas.microsoft.com/office/drawing/2014/chart" uri="{C3380CC4-5D6E-409C-BE32-E72D297353CC}">
              <c16:uniqueId val="{0000000B-2A19-402F-A761-00D1FBED0F4A}"/>
            </c:ext>
          </c:extLst>
        </c:ser>
        <c:ser>
          <c:idx val="10"/>
          <c:order val="11"/>
          <c:tx>
            <c:strRef>
              <c:f>'Figure 6.9'!$B$21</c:f>
              <c:strCache>
                <c:ptCount val="1"/>
                <c:pt idx="0">
                  <c:v>Powercor (Vic)</c:v>
                </c:pt>
              </c:strCache>
            </c:strRef>
          </c:tx>
          <c:spPr>
            <a:ln w="19050" cap="rnd">
              <a:solidFill>
                <a:srgbClr val="A9A9A9">
                  <a:alpha val="50000"/>
                </a:srgbClr>
              </a:solidFill>
              <a:round/>
            </a:ln>
            <a:effectLst/>
          </c:spPr>
          <c:marker>
            <c:symbol val="none"/>
          </c:marker>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6.9'!$C$21:$M$21</c:f>
              <c:numCache>
                <c:formatCode>0.0%</c:formatCode>
                <c:ptCount val="11"/>
                <c:pt idx="0">
                  <c:v>1.70265493667511E-2</c:v>
                </c:pt>
                <c:pt idx="1">
                  <c:v>1.7008095916429249E-2</c:v>
                </c:pt>
                <c:pt idx="2">
                  <c:v>1.6781952159593837E-2</c:v>
                </c:pt>
                <c:pt idx="3">
                  <c:v>1.6387849980250665E-2</c:v>
                </c:pt>
                <c:pt idx="4">
                  <c:v>1.4471964560099738E-2</c:v>
                </c:pt>
                <c:pt idx="6">
                  <c:v>3.3041605947854748E-2</c:v>
                </c:pt>
                <c:pt idx="7">
                  <c:v>3.3059276278246973E-2</c:v>
                </c:pt>
                <c:pt idx="8">
                  <c:v>3.2971497041468636E-2</c:v>
                </c:pt>
                <c:pt idx="9">
                  <c:v>3.2434574258455161E-2</c:v>
                </c:pt>
                <c:pt idx="10">
                  <c:v>2.8255150179421717E-2</c:v>
                </c:pt>
              </c:numCache>
            </c:numRef>
          </c:val>
          <c:smooth val="0"/>
          <c:extLst>
            <c:ext xmlns:c16="http://schemas.microsoft.com/office/drawing/2014/chart" uri="{C3380CC4-5D6E-409C-BE32-E72D297353CC}">
              <c16:uniqueId val="{0000000C-2A19-402F-A761-00D1FBED0F4A}"/>
            </c:ext>
          </c:extLst>
        </c:ser>
        <c:ser>
          <c:idx val="9"/>
          <c:order val="12"/>
          <c:tx>
            <c:strRef>
              <c:f>'Figure 6.9'!$B$22</c:f>
              <c:strCache>
                <c:ptCount val="1"/>
                <c:pt idx="0">
                  <c:v>Other distributors</c:v>
                </c:pt>
              </c:strCache>
            </c:strRef>
          </c:tx>
          <c:spPr>
            <a:ln w="19050" cap="rnd">
              <a:solidFill>
                <a:srgbClr val="A9A9A9">
                  <a:alpha val="50000"/>
                </a:srgbClr>
              </a:solidFill>
              <a:round/>
            </a:ln>
            <a:effectLst/>
          </c:spPr>
          <c:marker>
            <c:symbol val="none"/>
          </c:marker>
          <c:cat>
            <c:strRef>
              <c:f>'Figure 6.9'!$C$9:$M$9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6.9'!$C$22:$M$22</c:f>
              <c:numCache>
                <c:formatCode>0.0%</c:formatCode>
                <c:ptCount val="11"/>
                <c:pt idx="0">
                  <c:v>1.4888813335999647E-2</c:v>
                </c:pt>
                <c:pt idx="1">
                  <c:v>1.51224358974359E-2</c:v>
                </c:pt>
                <c:pt idx="2">
                  <c:v>1.4793427804201431E-2</c:v>
                </c:pt>
                <c:pt idx="3">
                  <c:v>1.5162990195373611E-2</c:v>
                </c:pt>
                <c:pt idx="4">
                  <c:v>1.3229723036281504E-2</c:v>
                </c:pt>
                <c:pt idx="6">
                  <c:v>2.8370072080807489E-2</c:v>
                </c:pt>
                <c:pt idx="7">
                  <c:v>2.8946215333257252E-2</c:v>
                </c:pt>
                <c:pt idx="8">
                  <c:v>2.8594053846175929E-2</c:v>
                </c:pt>
                <c:pt idx="9">
                  <c:v>2.9718415386443698E-2</c:v>
                </c:pt>
                <c:pt idx="10">
                  <c:v>2.5499264389236297E-2</c:v>
                </c:pt>
              </c:numCache>
            </c:numRef>
          </c:val>
          <c:smooth val="0"/>
          <c:extLst>
            <c:ext xmlns:c16="http://schemas.microsoft.com/office/drawing/2014/chart" uri="{C3380CC4-5D6E-409C-BE32-E72D297353CC}">
              <c16:uniqueId val="{0000000D-2A19-402F-A761-00D1FBED0F4A}"/>
            </c:ext>
          </c:extLst>
        </c:ser>
        <c:dLbls>
          <c:showLegendKey val="0"/>
          <c:showVal val="0"/>
          <c:showCatName val="0"/>
          <c:showSerName val="0"/>
          <c:showPercent val="0"/>
          <c:showBubbleSize val="0"/>
        </c:dLbls>
        <c:marker val="1"/>
        <c:smooth val="0"/>
        <c:axId val="1175826360"/>
        <c:axId val="1175710576"/>
      </c:lineChart>
      <c:catAx>
        <c:axId val="117582636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0576"/>
        <c:crosses val="autoZero"/>
        <c:auto val="1"/>
        <c:lblAlgn val="ctr"/>
        <c:lblOffset val="100"/>
        <c:noMultiLvlLbl val="0"/>
      </c:catAx>
      <c:valAx>
        <c:axId val="1175710576"/>
        <c:scaling>
          <c:orientation val="minMax"/>
          <c:max val="7.0000000000000007E-2"/>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Electricity bill as a proportion</a:t>
                </a:r>
              </a:p>
              <a:p>
                <a:pPr>
                  <a:defRPr b="1"/>
                </a:pPr>
                <a:r>
                  <a:rPr lang="en-US" b="1"/>
                  <a:t>of average income</a:t>
                </a:r>
              </a:p>
            </c:rich>
          </c:tx>
          <c:layout>
            <c:manualLayout>
              <c:xMode val="edge"/>
              <c:yMode val="edge"/>
              <c:x val="1.4018757447751917E-2"/>
              <c:y val="0.1714954754523920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826360"/>
        <c:crosses val="autoZero"/>
        <c:crossBetween val="between"/>
      </c:valAx>
      <c:spPr>
        <a:solidFill>
          <a:srgbClr val="DBDBDB"/>
        </a:solid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28831361122438"/>
          <c:y val="0.12096435526116595"/>
          <c:w val="0.81005886940651561"/>
          <c:h val="0.63245418166709122"/>
        </c:manualLayout>
      </c:layout>
      <c:barChart>
        <c:barDir val="col"/>
        <c:grouping val="clustered"/>
        <c:varyColors val="0"/>
        <c:ser>
          <c:idx val="5"/>
          <c:order val="8"/>
          <c:tx>
            <c:strRef>
              <c:f>'Figure 6.10'!$B$18</c:f>
              <c:strCache>
                <c:ptCount val="1"/>
                <c:pt idx="0">
                  <c:v>Gap</c:v>
                </c:pt>
              </c:strCache>
            </c:strRef>
          </c:tx>
          <c:spPr>
            <a:solidFill>
              <a:schemeClr val="bg1"/>
            </a:solidFill>
            <a:ln w="19050">
              <a:noFill/>
            </a:ln>
            <a:effectLst/>
          </c:spPr>
          <c:invertIfNegative val="0"/>
          <c:cat>
            <c:strRef>
              <c:f>'Figure 6.10'!$C$9:$M$9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6.10'!$C$18:$M$18</c:f>
              <c:numCache>
                <c:formatCode>General</c:formatCode>
                <c:ptCount val="11"/>
                <c:pt idx="5">
                  <c:v>1</c:v>
                </c:pt>
              </c:numCache>
            </c:numRef>
          </c:val>
          <c:extLst>
            <c:ext xmlns:c16="http://schemas.microsoft.com/office/drawing/2014/chart" uri="{C3380CC4-5D6E-409C-BE32-E72D297353CC}">
              <c16:uniqueId val="{00000000-80AA-4CEF-845F-DDB07A77696A}"/>
            </c:ext>
          </c:extLst>
        </c:ser>
        <c:dLbls>
          <c:showLegendKey val="0"/>
          <c:showVal val="0"/>
          <c:showCatName val="0"/>
          <c:showSerName val="0"/>
          <c:showPercent val="0"/>
          <c:showBubbleSize val="0"/>
        </c:dLbls>
        <c:gapWidth val="0"/>
        <c:axId val="1175826360"/>
        <c:axId val="1175710576"/>
      </c:barChart>
      <c:lineChart>
        <c:grouping val="standard"/>
        <c:varyColors val="0"/>
        <c:ser>
          <c:idx val="2"/>
          <c:order val="0"/>
          <c:tx>
            <c:strRef>
              <c:f>'Figure 6.10'!$B$10</c:f>
              <c:strCache>
                <c:ptCount val="1"/>
                <c:pt idx="0">
                  <c:v>Jemena Gas Networks (NSW)</c:v>
                </c:pt>
              </c:strCache>
            </c:strRef>
          </c:tx>
          <c:spPr>
            <a:ln w="19050" cap="rnd">
              <a:solidFill>
                <a:srgbClr val="A9A9A9">
                  <a:alpha val="50000"/>
                </a:srgbClr>
              </a:solidFill>
              <a:round/>
            </a:ln>
            <a:effectLst/>
          </c:spPr>
          <c:marker>
            <c:symbol val="none"/>
          </c:marker>
          <c:cat>
            <c:strRef>
              <c:f>'Figure 6.10'!$C$9:$M$9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6.10'!$C$10:$M$10</c:f>
              <c:numCache>
                <c:formatCode>0.0%</c:formatCode>
                <c:ptCount val="11"/>
                <c:pt idx="0">
                  <c:v>7.4500689049480451E-3</c:v>
                </c:pt>
                <c:pt idx="1">
                  <c:v>7.6826251741016361E-3</c:v>
                </c:pt>
                <c:pt idx="2">
                  <c:v>7.335281024949545E-3</c:v>
                </c:pt>
                <c:pt idx="3">
                  <c:v>7.2738971935779849E-3</c:v>
                </c:pt>
                <c:pt idx="4">
                  <c:v>6.6875337459890395E-3</c:v>
                </c:pt>
                <c:pt idx="6">
                  <c:v>1.7835501507995493E-2</c:v>
                </c:pt>
                <c:pt idx="7">
                  <c:v>1.9237467564693373E-2</c:v>
                </c:pt>
                <c:pt idx="8">
                  <c:v>1.8430794638574145E-2</c:v>
                </c:pt>
                <c:pt idx="9">
                  <c:v>1.8487862714210688E-2</c:v>
                </c:pt>
                <c:pt idx="10">
                  <c:v>1.6768203737365109E-2</c:v>
                </c:pt>
              </c:numCache>
            </c:numRef>
          </c:val>
          <c:smooth val="0"/>
          <c:extLst>
            <c:ext xmlns:c16="http://schemas.microsoft.com/office/drawing/2014/chart" uri="{C3380CC4-5D6E-409C-BE32-E72D297353CC}">
              <c16:uniqueId val="{00000001-80AA-4CEF-845F-DDB07A77696A}"/>
            </c:ext>
          </c:extLst>
        </c:ser>
        <c:ser>
          <c:idx val="6"/>
          <c:order val="1"/>
          <c:tx>
            <c:strRef>
              <c:f>'Figure 6.10'!$B$11</c:f>
              <c:strCache>
                <c:ptCount val="1"/>
                <c:pt idx="0">
                  <c:v>Evoenergy (ACT)</c:v>
                </c:pt>
              </c:strCache>
            </c:strRef>
          </c:tx>
          <c:spPr>
            <a:ln w="19050" cap="rnd">
              <a:solidFill>
                <a:srgbClr val="A9A9A9">
                  <a:alpha val="50000"/>
                </a:srgbClr>
              </a:solidFill>
              <a:round/>
            </a:ln>
            <a:effectLst/>
          </c:spPr>
          <c:marker>
            <c:symbol val="none"/>
          </c:marker>
          <c:cat>
            <c:strRef>
              <c:f>'Figure 6.10'!$C$9:$M$9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6.10'!$C$11:$M$11</c:f>
              <c:numCache>
                <c:formatCode>0.0%</c:formatCode>
                <c:ptCount val="11"/>
                <c:pt idx="0">
                  <c:v>1.1246068969780483E-2</c:v>
                </c:pt>
                <c:pt idx="1">
                  <c:v>1.2339487680451398E-2</c:v>
                </c:pt>
                <c:pt idx="2">
                  <c:v>1.1745709888441208E-2</c:v>
                </c:pt>
                <c:pt idx="3">
                  <c:v>1.1564800452694928E-2</c:v>
                </c:pt>
                <c:pt idx="4">
                  <c:v>1.0769180395610875E-2</c:v>
                </c:pt>
                <c:pt idx="6">
                  <c:v>2.2178284144773474E-2</c:v>
                </c:pt>
                <c:pt idx="7">
                  <c:v>2.7524195868966594E-2</c:v>
                </c:pt>
                <c:pt idx="8">
                  <c:v>2.5671120148740238E-2</c:v>
                </c:pt>
                <c:pt idx="9">
                  <c:v>2.5243818404777022E-2</c:v>
                </c:pt>
                <c:pt idx="10">
                  <c:v>2.307003199154075E-2</c:v>
                </c:pt>
              </c:numCache>
            </c:numRef>
          </c:val>
          <c:smooth val="0"/>
          <c:extLst>
            <c:ext xmlns:c16="http://schemas.microsoft.com/office/drawing/2014/chart" uri="{C3380CC4-5D6E-409C-BE32-E72D297353CC}">
              <c16:uniqueId val="{00000002-80AA-4CEF-845F-DDB07A77696A}"/>
            </c:ext>
          </c:extLst>
        </c:ser>
        <c:ser>
          <c:idx val="1"/>
          <c:order val="2"/>
          <c:tx>
            <c:strRef>
              <c:f>'Figure 6.10'!$B$12</c:f>
              <c:strCache>
                <c:ptCount val="1"/>
                <c:pt idx="0">
                  <c:v>AusNet Services (Vic)</c:v>
                </c:pt>
              </c:strCache>
            </c:strRef>
          </c:tx>
          <c:spPr>
            <a:ln w="19050" cap="rnd">
              <a:solidFill>
                <a:srgbClr val="A9A9A9">
                  <a:alpha val="50000"/>
                </a:srgbClr>
              </a:solidFill>
              <a:round/>
            </a:ln>
            <a:effectLst/>
          </c:spPr>
          <c:marker>
            <c:symbol val="none"/>
          </c:marker>
          <c:cat>
            <c:strRef>
              <c:f>'Figure 6.10'!$C$9:$M$9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6.10'!$C$12:$M$12</c:f>
              <c:numCache>
                <c:formatCode>0.0%</c:formatCode>
                <c:ptCount val="11"/>
                <c:pt idx="0">
                  <c:v>1.373179031228104E-2</c:v>
                </c:pt>
                <c:pt idx="1">
                  <c:v>1.4052918601777049E-2</c:v>
                </c:pt>
                <c:pt idx="2">
                  <c:v>1.3939666066061347E-2</c:v>
                </c:pt>
                <c:pt idx="3">
                  <c:v>1.3223820472848969E-2</c:v>
                </c:pt>
                <c:pt idx="4">
                  <c:v>1.2668468979917434E-2</c:v>
                </c:pt>
                <c:pt idx="6">
                  <c:v>3.1675405876640569E-2</c:v>
                </c:pt>
                <c:pt idx="7">
                  <c:v>3.243486589819676E-2</c:v>
                </c:pt>
                <c:pt idx="8">
                  <c:v>3.2496527615090615E-2</c:v>
                </c:pt>
                <c:pt idx="9">
                  <c:v>3.1013977106900993E-2</c:v>
                </c:pt>
                <c:pt idx="10">
                  <c:v>2.9685312778598601E-2</c:v>
                </c:pt>
              </c:numCache>
            </c:numRef>
          </c:val>
          <c:smooth val="0"/>
          <c:extLst>
            <c:ext xmlns:c16="http://schemas.microsoft.com/office/drawing/2014/chart" uri="{C3380CC4-5D6E-409C-BE32-E72D297353CC}">
              <c16:uniqueId val="{00000003-80AA-4CEF-845F-DDB07A77696A}"/>
            </c:ext>
          </c:extLst>
        </c:ser>
        <c:ser>
          <c:idx val="7"/>
          <c:order val="3"/>
          <c:tx>
            <c:strRef>
              <c:f>'Figure 6.10'!$B$13</c:f>
              <c:strCache>
                <c:ptCount val="1"/>
                <c:pt idx="0">
                  <c:v>Australian Gas Networks (Vic)</c:v>
                </c:pt>
              </c:strCache>
            </c:strRef>
          </c:tx>
          <c:spPr>
            <a:ln w="19050" cap="rnd">
              <a:solidFill>
                <a:srgbClr val="A9A9A9">
                  <a:alpha val="50000"/>
                </a:srgbClr>
              </a:solidFill>
              <a:round/>
            </a:ln>
            <a:effectLst/>
          </c:spPr>
          <c:marker>
            <c:symbol val="none"/>
          </c:marker>
          <c:cat>
            <c:strRef>
              <c:f>'Figure 6.10'!$C$9:$M$9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6.10'!$C$13:$M$13</c:f>
              <c:numCache>
                <c:formatCode>0.0%</c:formatCode>
                <c:ptCount val="11"/>
                <c:pt idx="0">
                  <c:v>1.4467284639825802E-2</c:v>
                </c:pt>
                <c:pt idx="1">
                  <c:v>1.4500064395269874E-2</c:v>
                </c:pt>
                <c:pt idx="2">
                  <c:v>1.4454356602889896E-2</c:v>
                </c:pt>
                <c:pt idx="3">
                  <c:v>1.3910898758696682E-2</c:v>
                </c:pt>
                <c:pt idx="4">
                  <c:v>1.2802931674497441E-2</c:v>
                </c:pt>
                <c:pt idx="6">
                  <c:v>3.3453127179462659E-2</c:v>
                </c:pt>
                <c:pt idx="7">
                  <c:v>3.3513638296051126E-2</c:v>
                </c:pt>
                <c:pt idx="8">
                  <c:v>3.3749711242885803E-2</c:v>
                </c:pt>
                <c:pt idx="9">
                  <c:v>3.2699186770979272E-2</c:v>
                </c:pt>
                <c:pt idx="10">
                  <c:v>3.0015253491225326E-2</c:v>
                </c:pt>
              </c:numCache>
            </c:numRef>
          </c:val>
          <c:smooth val="0"/>
          <c:extLst>
            <c:ext xmlns:c16="http://schemas.microsoft.com/office/drawing/2014/chart" uri="{C3380CC4-5D6E-409C-BE32-E72D297353CC}">
              <c16:uniqueId val="{00000004-80AA-4CEF-845F-DDB07A77696A}"/>
            </c:ext>
          </c:extLst>
        </c:ser>
        <c:ser>
          <c:idx val="3"/>
          <c:order val="4"/>
          <c:tx>
            <c:strRef>
              <c:f>'Figure 6.10'!$B$14</c:f>
              <c:strCache>
                <c:ptCount val="1"/>
                <c:pt idx="0">
                  <c:v>Multinet (Vic)</c:v>
                </c:pt>
              </c:strCache>
            </c:strRef>
          </c:tx>
          <c:spPr>
            <a:ln w="19050" cap="rnd">
              <a:solidFill>
                <a:srgbClr val="3787A8"/>
              </a:solidFill>
              <a:round/>
            </a:ln>
            <a:effectLst/>
          </c:spPr>
          <c:marker>
            <c:symbol val="none"/>
          </c:marker>
          <c:dLbls>
            <c:dLbl>
              <c:idx val="3"/>
              <c:spPr>
                <a:solidFill>
                  <a:srgbClr val="3787A8"/>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80AA-4CEF-845F-DDB07A77696A}"/>
                </c:ext>
              </c:extLst>
            </c:dLbl>
            <c:dLbl>
              <c:idx val="9"/>
              <c:spPr>
                <a:solidFill>
                  <a:srgbClr val="3787A8"/>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80AA-4CEF-845F-DDB07A7769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6.10'!$C$9:$M$9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6.10'!$C$14:$M$14</c:f>
              <c:numCache>
                <c:formatCode>0.0%</c:formatCode>
                <c:ptCount val="11"/>
                <c:pt idx="0">
                  <c:v>1.366003109844106E-2</c:v>
                </c:pt>
                <c:pt idx="1">
                  <c:v>1.4215490314691225E-2</c:v>
                </c:pt>
                <c:pt idx="2">
                  <c:v>1.4004560512688445E-2</c:v>
                </c:pt>
                <c:pt idx="3">
                  <c:v>1.3381836931059725E-2</c:v>
                </c:pt>
                <c:pt idx="4">
                  <c:v>1.2995719082843743E-2</c:v>
                </c:pt>
                <c:pt idx="6">
                  <c:v>3.1501960782178796E-2</c:v>
                </c:pt>
                <c:pt idx="7">
                  <c:v>3.2827082215818301E-2</c:v>
                </c:pt>
                <c:pt idx="8">
                  <c:v>3.265453451871278E-2</c:v>
                </c:pt>
                <c:pt idx="9">
                  <c:v>3.1401547006787489E-2</c:v>
                </c:pt>
                <c:pt idx="10">
                  <c:v>3.0488309717667333E-2</c:v>
                </c:pt>
              </c:numCache>
            </c:numRef>
          </c:val>
          <c:smooth val="0"/>
          <c:extLst>
            <c:ext xmlns:c16="http://schemas.microsoft.com/office/drawing/2014/chart" uri="{C3380CC4-5D6E-409C-BE32-E72D297353CC}">
              <c16:uniqueId val="{00000007-80AA-4CEF-845F-DDB07A77696A}"/>
            </c:ext>
          </c:extLst>
        </c:ser>
        <c:ser>
          <c:idx val="4"/>
          <c:order val="5"/>
          <c:tx>
            <c:strRef>
              <c:f>'Figure 6.10'!$B$15</c:f>
              <c:strCache>
                <c:ptCount val="1"/>
                <c:pt idx="0">
                  <c:v>Australian Gas Networks (SA)</c:v>
                </c:pt>
              </c:strCache>
            </c:strRef>
          </c:tx>
          <c:spPr>
            <a:ln w="19050" cap="rnd">
              <a:solidFill>
                <a:srgbClr val="A9A9A9">
                  <a:alpha val="50000"/>
                </a:srgbClr>
              </a:solidFill>
              <a:round/>
            </a:ln>
            <a:effectLst/>
          </c:spPr>
          <c:marker>
            <c:symbol val="none"/>
          </c:marker>
          <c:cat>
            <c:strRef>
              <c:f>'Figure 6.10'!$C$9:$M$9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6.10'!$C$15:$M$15</c:f>
              <c:numCache>
                <c:formatCode>0.0%</c:formatCode>
                <c:ptCount val="11"/>
                <c:pt idx="0">
                  <c:v>1.0712638664596274E-2</c:v>
                </c:pt>
                <c:pt idx="1">
                  <c:v>1.0955948915995732E-2</c:v>
                </c:pt>
                <c:pt idx="2">
                  <c:v>1.0698909052207521E-2</c:v>
                </c:pt>
                <c:pt idx="3">
                  <c:v>1.0838675308061324E-2</c:v>
                </c:pt>
                <c:pt idx="4">
                  <c:v>1.0554549964719212E-2</c:v>
                </c:pt>
                <c:pt idx="6">
                  <c:v>2.2751940833707584E-2</c:v>
                </c:pt>
                <c:pt idx="7">
                  <c:v>2.3906769073655104E-2</c:v>
                </c:pt>
                <c:pt idx="8">
                  <c:v>2.3378639679958416E-2</c:v>
                </c:pt>
                <c:pt idx="9">
                  <c:v>2.3908425746746294E-2</c:v>
                </c:pt>
                <c:pt idx="10">
                  <c:v>2.3247660116676883E-2</c:v>
                </c:pt>
              </c:numCache>
            </c:numRef>
          </c:val>
          <c:smooth val="0"/>
          <c:extLst>
            <c:ext xmlns:c16="http://schemas.microsoft.com/office/drawing/2014/chart" uri="{C3380CC4-5D6E-409C-BE32-E72D297353CC}">
              <c16:uniqueId val="{00000008-80AA-4CEF-845F-DDB07A77696A}"/>
            </c:ext>
          </c:extLst>
        </c:ser>
        <c:ser>
          <c:idx val="8"/>
          <c:order val="6"/>
          <c:tx>
            <c:strRef>
              <c:f>'Figure 6.10'!$B$16</c:f>
              <c:strCache>
                <c:ptCount val="1"/>
                <c:pt idx="0">
                  <c:v>Australian Gas Networks (Qld)</c:v>
                </c:pt>
              </c:strCache>
            </c:strRef>
          </c:tx>
          <c:spPr>
            <a:ln w="19050" cap="rnd">
              <a:solidFill>
                <a:srgbClr val="A84617"/>
              </a:solidFill>
              <a:round/>
            </a:ln>
            <a:effectLst/>
          </c:spPr>
          <c:marker>
            <c:symbol val="none"/>
          </c:marker>
          <c:dLbls>
            <c:dLbl>
              <c:idx val="3"/>
              <c:spPr>
                <a:solidFill>
                  <a:srgbClr val="A84617"/>
                </a:solid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dLblPos val="b"/>
              <c:showLegendKey val="0"/>
              <c:showVal val="0"/>
              <c:showCatName val="0"/>
              <c:showSerName val="1"/>
              <c:showPercent val="0"/>
              <c:showBubbleSize val="0"/>
              <c:extLst>
                <c:ext xmlns:c15="http://schemas.microsoft.com/office/drawing/2012/chart" uri="{CE6537A1-D6FC-4f65-9D91-7224C49458BB}">
                  <c15:layout>
                    <c:manualLayout>
                      <c:w val="0.24493183624879869"/>
                      <c:h val="5.2266294995235586E-2"/>
                    </c:manualLayout>
                  </c15:layout>
                </c:ext>
                <c:ext xmlns:c16="http://schemas.microsoft.com/office/drawing/2014/chart" uri="{C3380CC4-5D6E-409C-BE32-E72D297353CC}">
                  <c16:uniqueId val="{00000009-80AA-4CEF-845F-DDB07A77696A}"/>
                </c:ext>
              </c:extLst>
            </c:dLbl>
            <c:dLbl>
              <c:idx val="9"/>
              <c:spPr>
                <a:solidFill>
                  <a:srgbClr val="A84617"/>
                </a:solid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endParaRPr lang="en-US"/>
                </a:p>
              </c:txPr>
              <c:dLblPos val="b"/>
              <c:showLegendKey val="0"/>
              <c:showVal val="0"/>
              <c:showCatName val="0"/>
              <c:showSerName val="1"/>
              <c:showPercent val="0"/>
              <c:showBubbleSize val="0"/>
              <c:extLst>
                <c:ext xmlns:c15="http://schemas.microsoft.com/office/drawing/2012/chart" uri="{CE6537A1-D6FC-4f65-9D91-7224C49458BB}">
                  <c15:layout>
                    <c:manualLayout>
                      <c:w val="0.236895355689409"/>
                      <c:h val="5.2266294995235586E-2"/>
                    </c:manualLayout>
                  </c15:layout>
                </c:ext>
                <c:ext xmlns:c16="http://schemas.microsoft.com/office/drawing/2014/chart" uri="{C3380CC4-5D6E-409C-BE32-E72D297353CC}">
                  <c16:uniqueId val="{0000000A-80AA-4CEF-845F-DDB07A7769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6.10'!$C$9:$M$9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6.10'!$C$16:$M$16</c:f>
              <c:numCache>
                <c:formatCode>0.0%</c:formatCode>
                <c:ptCount val="11"/>
                <c:pt idx="0">
                  <c:v>7.1792652370311705E-3</c:v>
                </c:pt>
                <c:pt idx="1">
                  <c:v>7.2309103636948834E-3</c:v>
                </c:pt>
                <c:pt idx="2">
                  <c:v>7.0099779513943103E-3</c:v>
                </c:pt>
                <c:pt idx="3">
                  <c:v>6.5925925440191479E-3</c:v>
                </c:pt>
                <c:pt idx="4">
                  <c:v>6.4380249896716759E-3</c:v>
                </c:pt>
                <c:pt idx="6">
                  <c:v>1.634147473346154E-2</c:v>
                </c:pt>
                <c:pt idx="7">
                  <c:v>1.6802025057360222E-2</c:v>
                </c:pt>
                <c:pt idx="8">
                  <c:v>1.6373021942220324E-2</c:v>
                </c:pt>
                <c:pt idx="9">
                  <c:v>1.5352996993715857E-2</c:v>
                </c:pt>
                <c:pt idx="10">
                  <c:v>1.4904752071623683E-2</c:v>
                </c:pt>
              </c:numCache>
            </c:numRef>
          </c:val>
          <c:smooth val="0"/>
          <c:extLst>
            <c:ext xmlns:c16="http://schemas.microsoft.com/office/drawing/2014/chart" uri="{C3380CC4-5D6E-409C-BE32-E72D297353CC}">
              <c16:uniqueId val="{0000000B-80AA-4CEF-845F-DDB07A77696A}"/>
            </c:ext>
          </c:extLst>
        </c:ser>
        <c:ser>
          <c:idx val="0"/>
          <c:order val="7"/>
          <c:tx>
            <c:strRef>
              <c:f>'Figure 6.10'!$B$17</c:f>
              <c:strCache>
                <c:ptCount val="1"/>
                <c:pt idx="0">
                  <c:v>Other gas pipelines</c:v>
                </c:pt>
              </c:strCache>
            </c:strRef>
          </c:tx>
          <c:spPr>
            <a:ln w="19050" cap="rnd">
              <a:solidFill>
                <a:srgbClr val="A9A9A9">
                  <a:alpha val="50000"/>
                </a:srgbClr>
              </a:solidFill>
              <a:round/>
            </a:ln>
            <a:effectLst/>
          </c:spPr>
          <c:marker>
            <c:symbol val="none"/>
          </c:marker>
          <c:cat>
            <c:strRef>
              <c:f>'Figure 6.10'!$C$9:$M$9</c:f>
              <c:strCache>
                <c:ptCount val="11"/>
                <c:pt idx="0">
                  <c:v>2016–17</c:v>
                </c:pt>
                <c:pt idx="1">
                  <c:v>2017–18</c:v>
                </c:pt>
                <c:pt idx="2">
                  <c:v>2018–19</c:v>
                </c:pt>
                <c:pt idx="3">
                  <c:v>2019–20</c:v>
                </c:pt>
                <c:pt idx="4">
                  <c:v>2020–21</c:v>
                </c:pt>
                <c:pt idx="6">
                  <c:v>2016–17</c:v>
                </c:pt>
                <c:pt idx="7">
                  <c:v>2017–18</c:v>
                </c:pt>
                <c:pt idx="8">
                  <c:v>2018–19</c:v>
                </c:pt>
                <c:pt idx="9">
                  <c:v>2019–20</c:v>
                </c:pt>
                <c:pt idx="10">
                  <c:v>2020–21</c:v>
                </c:pt>
              </c:strCache>
            </c:strRef>
          </c:cat>
          <c:val>
            <c:numRef>
              <c:f>'Figure 6.10'!$C$17:$M$17</c:f>
              <c:numCache>
                <c:formatCode>0.0%</c:formatCode>
                <c:ptCount val="11"/>
                <c:pt idx="0">
                  <c:v>7.7067187921073489E-3</c:v>
                </c:pt>
                <c:pt idx="1">
                  <c:v>7.8174717458273958E-3</c:v>
                </c:pt>
                <c:pt idx="2">
                  <c:v>7.5573746405968537E-3</c:v>
                </c:pt>
                <c:pt idx="3">
                  <c:v>7.3092443242806122E-3</c:v>
                </c:pt>
                <c:pt idx="4">
                  <c:v>7.1367836024498789E-3</c:v>
                </c:pt>
                <c:pt idx="6">
                  <c:v>1.7702140076322117E-2</c:v>
                </c:pt>
                <c:pt idx="7">
                  <c:v>1.8342554401642317E-2</c:v>
                </c:pt>
                <c:pt idx="8">
                  <c:v>1.7819766131466023E-2</c:v>
                </c:pt>
                <c:pt idx="9">
                  <c:v>1.7261113280442126E-2</c:v>
                </c:pt>
                <c:pt idx="10">
                  <c:v>1.6756428249051679E-2</c:v>
                </c:pt>
              </c:numCache>
            </c:numRef>
          </c:val>
          <c:smooth val="0"/>
          <c:extLst>
            <c:ext xmlns:c16="http://schemas.microsoft.com/office/drawing/2014/chart" uri="{C3380CC4-5D6E-409C-BE32-E72D297353CC}">
              <c16:uniqueId val="{0000000C-80AA-4CEF-845F-DDB07A77696A}"/>
            </c:ext>
          </c:extLst>
        </c:ser>
        <c:dLbls>
          <c:showLegendKey val="0"/>
          <c:showVal val="0"/>
          <c:showCatName val="0"/>
          <c:showSerName val="0"/>
          <c:showPercent val="0"/>
          <c:showBubbleSize val="0"/>
        </c:dLbls>
        <c:marker val="1"/>
        <c:smooth val="0"/>
        <c:axId val="1175826360"/>
        <c:axId val="1175710576"/>
      </c:lineChart>
      <c:catAx>
        <c:axId val="117582636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0576"/>
        <c:crosses val="autoZero"/>
        <c:auto val="1"/>
        <c:lblAlgn val="ctr"/>
        <c:lblOffset val="100"/>
        <c:noMultiLvlLbl val="0"/>
      </c:catAx>
      <c:valAx>
        <c:axId val="1175710576"/>
        <c:scaling>
          <c:orientation val="minMax"/>
          <c:max val="3.5000000000000003E-2"/>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Gas bill as a proportion of average income</a:t>
                </a:r>
              </a:p>
            </c:rich>
          </c:tx>
          <c:layout>
            <c:manualLayout>
              <c:xMode val="edge"/>
              <c:yMode val="edge"/>
              <c:x val="1.4018754424612513E-2"/>
              <c:y val="0.1046696084693046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826360"/>
        <c:crosses val="autoZero"/>
        <c:crossBetween val="between"/>
      </c:valAx>
      <c:spPr>
        <a:solidFill>
          <a:srgbClr val="DBDBDB"/>
        </a:solid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3.4155042377406096E-2"/>
          <c:y val="0.90882480205964145"/>
          <c:w val="0.93287608711987879"/>
          <c:h val="8.39812221721672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4022463354271"/>
          <c:y val="4.7082966592922111E-2"/>
          <c:w val="0.80952979249952406"/>
          <c:h val="0.61485628165092499"/>
        </c:manualLayout>
      </c:layout>
      <c:barChart>
        <c:barDir val="col"/>
        <c:grouping val="stacked"/>
        <c:varyColors val="0"/>
        <c:ser>
          <c:idx val="0"/>
          <c:order val="0"/>
          <c:tx>
            <c:strRef>
              <c:f>'Figure 6.11'!$D$30</c:f>
              <c:strCache>
                <c:ptCount val="1"/>
                <c:pt idx="0">
                  <c:v>Blank</c:v>
                </c:pt>
              </c:strCache>
            </c:strRef>
          </c:tx>
          <c:spPr>
            <a:noFill/>
            <a:ln>
              <a:noFill/>
            </a:ln>
            <a:effectLst/>
          </c:spPr>
          <c:invertIfNegative val="0"/>
          <c:cat>
            <c:multiLvlStrRef>
              <c:f>'Figure 6.11'!$B$31:$C$54</c:f>
              <c:multiLvlStrCache>
                <c:ptCount val="24"/>
                <c:lvl>
                  <c:pt idx="0">
                    <c:v>2018</c:v>
                  </c:pt>
                  <c:pt idx="1">
                    <c:v>2019</c:v>
                  </c:pt>
                  <c:pt idx="2">
                    <c:v>2020</c:v>
                  </c:pt>
                  <c:pt idx="3">
                    <c:v>2021</c:v>
                  </c:pt>
                  <c:pt idx="5">
                    <c:v>2018</c:v>
                  </c:pt>
                  <c:pt idx="6">
                    <c:v>2019</c:v>
                  </c:pt>
                  <c:pt idx="7">
                    <c:v>2020</c:v>
                  </c:pt>
                  <c:pt idx="8">
                    <c:v>2021</c:v>
                  </c:pt>
                  <c:pt idx="10">
                    <c:v>2018</c:v>
                  </c:pt>
                  <c:pt idx="11">
                    <c:v>2019</c:v>
                  </c:pt>
                  <c:pt idx="12">
                    <c:v>2020</c:v>
                  </c:pt>
                  <c:pt idx="13">
                    <c:v>2021</c:v>
                  </c:pt>
                  <c:pt idx="15">
                    <c:v>2018</c:v>
                  </c:pt>
                  <c:pt idx="16">
                    <c:v>2019</c:v>
                  </c:pt>
                  <c:pt idx="17">
                    <c:v>2020</c:v>
                  </c:pt>
                  <c:pt idx="18">
                    <c:v>2021</c:v>
                  </c:pt>
                  <c:pt idx="20">
                    <c:v>2018</c:v>
                  </c:pt>
                  <c:pt idx="21">
                    <c:v>2019</c:v>
                  </c:pt>
                  <c:pt idx="22">
                    <c:v>2020</c:v>
                  </c:pt>
                  <c:pt idx="23">
                    <c:v>2021</c:v>
                  </c:pt>
                </c:lvl>
                <c:lvl>
                  <c:pt idx="0">
                    <c:v>(January – March)
Concession customers</c:v>
                  </c:pt>
                  <c:pt idx="4">
                    <c:v> </c:v>
                  </c:pt>
                  <c:pt idx="5">
                    <c:v>(January – March)
Hardship customers</c:v>
                  </c:pt>
                  <c:pt idx="9">
                    <c:v> </c:v>
                  </c:pt>
                  <c:pt idx="10">
                    <c:v>(January – March)
Customers on payment plans</c:v>
                  </c:pt>
                  <c:pt idx="14">
                    <c:v> </c:v>
                  </c:pt>
                  <c:pt idx="15">
                    <c:v>(January – March)
General</c:v>
                  </c:pt>
                  <c:pt idx="19">
                    <c:v> </c:v>
                  </c:pt>
                  <c:pt idx="20">
                    <c:v>(January – March)
All customers</c:v>
                  </c:pt>
                </c:lvl>
              </c:multiLvlStrCache>
            </c:multiLvlStrRef>
          </c:cat>
          <c:val>
            <c:numRef>
              <c:f>'Figure 6.11'!$D$31:$D$54</c:f>
              <c:numCache>
                <c:formatCode>#,###\ "kWh"</c:formatCode>
                <c:ptCount val="24"/>
                <c:pt idx="0">
                  <c:v>693.34857796996198</c:v>
                </c:pt>
                <c:pt idx="1">
                  <c:v>686.37060423790899</c:v>
                </c:pt>
                <c:pt idx="2">
                  <c:v>761.42196969697</c:v>
                </c:pt>
                <c:pt idx="3">
                  <c:v>747.43478260869597</c:v>
                </c:pt>
                <c:pt idx="5">
                  <c:v>1284.1689147504501</c:v>
                </c:pt>
                <c:pt idx="6">
                  <c:v>1276.9882531261801</c:v>
                </c:pt>
                <c:pt idx="7">
                  <c:v>1354.5225718136001</c:v>
                </c:pt>
                <c:pt idx="8">
                  <c:v>1328.2764999999999</c:v>
                </c:pt>
                <c:pt idx="10">
                  <c:v>1229.68938620122</c:v>
                </c:pt>
                <c:pt idx="11">
                  <c:v>1198.2278225806499</c:v>
                </c:pt>
                <c:pt idx="12">
                  <c:v>1225.79203808235</c:v>
                </c:pt>
                <c:pt idx="13">
                  <c:v>1221.67352777778</c:v>
                </c:pt>
                <c:pt idx="15">
                  <c:v>739.81497786211298</c:v>
                </c:pt>
                <c:pt idx="16">
                  <c:v>720.99311740890698</c:v>
                </c:pt>
                <c:pt idx="17">
                  <c:v>795.32937500000003</c:v>
                </c:pt>
                <c:pt idx="18">
                  <c:v>781.90165936456503</c:v>
                </c:pt>
                <c:pt idx="20">
                  <c:v>733.10577975216302</c:v>
                </c:pt>
                <c:pt idx="21">
                  <c:v>717.06510989010997</c:v>
                </c:pt>
                <c:pt idx="22">
                  <c:v>798.45744744386002</c:v>
                </c:pt>
                <c:pt idx="23">
                  <c:v>783.47127329192597</c:v>
                </c:pt>
              </c:numCache>
            </c:numRef>
          </c:val>
          <c:extLst>
            <c:ext xmlns:c16="http://schemas.microsoft.com/office/drawing/2014/chart" uri="{C3380CC4-5D6E-409C-BE32-E72D297353CC}">
              <c16:uniqueId val="{00000000-BCE1-4E7A-A67D-3D076F8AABFA}"/>
            </c:ext>
          </c:extLst>
        </c:ser>
        <c:ser>
          <c:idx val="2"/>
          <c:order val="2"/>
          <c:tx>
            <c:strRef>
              <c:f>'Figure 6.11'!$F$30</c:f>
              <c:strCache>
                <c:ptCount val="1"/>
                <c:pt idx="0">
                  <c:v>Range of usage (25th - 75th percentile)</c:v>
                </c:pt>
              </c:strCache>
            </c:strRef>
          </c:tx>
          <c:spPr>
            <a:solidFill>
              <a:srgbClr val="2F3F51"/>
            </a:solidFill>
            <a:ln>
              <a:noFill/>
            </a:ln>
            <a:effectLst/>
          </c:spPr>
          <c:invertIfNegative val="0"/>
          <c:cat>
            <c:multiLvlStrRef>
              <c:f>'Figure 6.11'!$B$31:$C$54</c:f>
              <c:multiLvlStrCache>
                <c:ptCount val="24"/>
                <c:lvl>
                  <c:pt idx="0">
                    <c:v>2018</c:v>
                  </c:pt>
                  <c:pt idx="1">
                    <c:v>2019</c:v>
                  </c:pt>
                  <c:pt idx="2">
                    <c:v>2020</c:v>
                  </c:pt>
                  <c:pt idx="3">
                    <c:v>2021</c:v>
                  </c:pt>
                  <c:pt idx="5">
                    <c:v>2018</c:v>
                  </c:pt>
                  <c:pt idx="6">
                    <c:v>2019</c:v>
                  </c:pt>
                  <c:pt idx="7">
                    <c:v>2020</c:v>
                  </c:pt>
                  <c:pt idx="8">
                    <c:v>2021</c:v>
                  </c:pt>
                  <c:pt idx="10">
                    <c:v>2018</c:v>
                  </c:pt>
                  <c:pt idx="11">
                    <c:v>2019</c:v>
                  </c:pt>
                  <c:pt idx="12">
                    <c:v>2020</c:v>
                  </c:pt>
                  <c:pt idx="13">
                    <c:v>2021</c:v>
                  </c:pt>
                  <c:pt idx="15">
                    <c:v>2018</c:v>
                  </c:pt>
                  <c:pt idx="16">
                    <c:v>2019</c:v>
                  </c:pt>
                  <c:pt idx="17">
                    <c:v>2020</c:v>
                  </c:pt>
                  <c:pt idx="18">
                    <c:v>2021</c:v>
                  </c:pt>
                  <c:pt idx="20">
                    <c:v>2018</c:v>
                  </c:pt>
                  <c:pt idx="21">
                    <c:v>2019</c:v>
                  </c:pt>
                  <c:pt idx="22">
                    <c:v>2020</c:v>
                  </c:pt>
                  <c:pt idx="23">
                    <c:v>2021</c:v>
                  </c:pt>
                </c:lvl>
                <c:lvl>
                  <c:pt idx="0">
                    <c:v>(January – March)
Concession customers</c:v>
                  </c:pt>
                  <c:pt idx="4">
                    <c:v> </c:v>
                  </c:pt>
                  <c:pt idx="5">
                    <c:v>(January – March)
Hardship customers</c:v>
                  </c:pt>
                  <c:pt idx="9">
                    <c:v> </c:v>
                  </c:pt>
                  <c:pt idx="10">
                    <c:v>(January – March)
Customers on payment plans</c:v>
                  </c:pt>
                  <c:pt idx="14">
                    <c:v> </c:v>
                  </c:pt>
                  <c:pt idx="15">
                    <c:v>(January – March)
General</c:v>
                  </c:pt>
                  <c:pt idx="19">
                    <c:v> </c:v>
                  </c:pt>
                  <c:pt idx="20">
                    <c:v>(January – March)
All customers</c:v>
                  </c:pt>
                </c:lvl>
              </c:multiLvlStrCache>
            </c:multiLvlStrRef>
          </c:cat>
          <c:val>
            <c:numRef>
              <c:f>'Figure 6.11'!$F$31:$F$54</c:f>
              <c:numCache>
                <c:formatCode>#,###\ "kWh"</c:formatCode>
                <c:ptCount val="24"/>
                <c:pt idx="0">
                  <c:v>1026.001092962978</c:v>
                </c:pt>
                <c:pt idx="1">
                  <c:v>997.38969548642103</c:v>
                </c:pt>
                <c:pt idx="2">
                  <c:v>1119.56376370007</c:v>
                </c:pt>
                <c:pt idx="3">
                  <c:v>1132.205661835744</c:v>
                </c:pt>
                <c:pt idx="5">
                  <c:v>1785.3971291414698</c:v>
                </c:pt>
                <c:pt idx="6">
                  <c:v>1759.3637468738198</c:v>
                </c:pt>
                <c:pt idx="7">
                  <c:v>1838.0442133098798</c:v>
                </c:pt>
                <c:pt idx="8">
                  <c:v>1919.5026841853801</c:v>
                </c:pt>
                <c:pt idx="10">
                  <c:v>1676.64721003718</c:v>
                </c:pt>
                <c:pt idx="11">
                  <c:v>1642.43041917759</c:v>
                </c:pt>
                <c:pt idx="12">
                  <c:v>1615.4828229258899</c:v>
                </c:pt>
                <c:pt idx="13">
                  <c:v>1695.5055350375799</c:v>
                </c:pt>
                <c:pt idx="15">
                  <c:v>1261.599571320387</c:v>
                </c:pt>
                <c:pt idx="16">
                  <c:v>1214.069943778203</c:v>
                </c:pt>
                <c:pt idx="17">
                  <c:v>1308.22083137409</c:v>
                </c:pt>
                <c:pt idx="18">
                  <c:v>1316.8550114201548</c:v>
                </c:pt>
                <c:pt idx="20">
                  <c:v>1210.301549191827</c:v>
                </c:pt>
                <c:pt idx="21">
                  <c:v>1167.91998347667</c:v>
                </c:pt>
                <c:pt idx="22">
                  <c:v>1261.22821952806</c:v>
                </c:pt>
                <c:pt idx="23">
                  <c:v>1293.5814455409641</c:v>
                </c:pt>
              </c:numCache>
            </c:numRef>
          </c:val>
          <c:extLst>
            <c:ext xmlns:c16="http://schemas.microsoft.com/office/drawing/2014/chart" uri="{C3380CC4-5D6E-409C-BE32-E72D297353CC}">
              <c16:uniqueId val="{00000001-BCE1-4E7A-A67D-3D076F8AABFA}"/>
            </c:ext>
          </c:extLst>
        </c:ser>
        <c:dLbls>
          <c:showLegendKey val="0"/>
          <c:showVal val="0"/>
          <c:showCatName val="0"/>
          <c:showSerName val="0"/>
          <c:showPercent val="0"/>
          <c:showBubbleSize val="0"/>
        </c:dLbls>
        <c:gapWidth val="20"/>
        <c:overlap val="100"/>
        <c:axId val="770801360"/>
        <c:axId val="770797752"/>
      </c:barChart>
      <c:lineChart>
        <c:grouping val="standard"/>
        <c:varyColors val="0"/>
        <c:ser>
          <c:idx val="1"/>
          <c:order val="1"/>
          <c:tx>
            <c:strRef>
              <c:f>'Figure 6.11'!$E$30</c:f>
              <c:strCache>
                <c:ptCount val="1"/>
                <c:pt idx="0">
                  <c:v>Median usage</c:v>
                </c:pt>
              </c:strCache>
            </c:strRef>
          </c:tx>
          <c:spPr>
            <a:ln w="28575" cap="rnd">
              <a:noFill/>
              <a:round/>
            </a:ln>
            <a:effectLst/>
          </c:spPr>
          <c:marker>
            <c:symbol val="dash"/>
            <c:size val="14"/>
            <c:spPr>
              <a:solidFill>
                <a:srgbClr val="FFC000"/>
              </a:solidFill>
              <a:ln w="9525">
                <a:solidFill>
                  <a:srgbClr val="FFC000"/>
                </a:solidFill>
              </a:ln>
              <a:effectLst/>
            </c:spPr>
          </c:marker>
          <c:dPt>
            <c:idx val="3"/>
            <c:marker>
              <c:symbol val="dash"/>
              <c:size val="14"/>
              <c:spPr>
                <a:solidFill>
                  <a:srgbClr val="FFC000"/>
                </a:solidFill>
                <a:ln w="9525">
                  <a:solidFill>
                    <a:srgbClr val="FFC000"/>
                  </a:solidFill>
                </a:ln>
                <a:effectLst/>
              </c:spPr>
            </c:marker>
            <c:bubble3D val="0"/>
            <c:extLst>
              <c:ext xmlns:c16="http://schemas.microsoft.com/office/drawing/2014/chart" uri="{C3380CC4-5D6E-409C-BE32-E72D297353CC}">
                <c16:uniqueId val="{00000002-BCE1-4E7A-A67D-3D076F8AABFA}"/>
              </c:ext>
            </c:extLst>
          </c:dPt>
          <c:dPt>
            <c:idx val="4"/>
            <c:marker>
              <c:symbol val="dash"/>
              <c:size val="14"/>
              <c:spPr>
                <a:solidFill>
                  <a:srgbClr val="FFC000"/>
                </a:solidFill>
                <a:ln w="9525">
                  <a:solidFill>
                    <a:srgbClr val="FFC000"/>
                  </a:solidFill>
                </a:ln>
                <a:effectLst/>
              </c:spPr>
            </c:marker>
            <c:bubble3D val="0"/>
            <c:extLst>
              <c:ext xmlns:c16="http://schemas.microsoft.com/office/drawing/2014/chart" uri="{C3380CC4-5D6E-409C-BE32-E72D297353CC}">
                <c16:uniqueId val="{00000005-4015-4F4B-94C1-EEF8540A7297}"/>
              </c:ext>
            </c:extLst>
          </c:dPt>
          <c:dPt>
            <c:idx val="8"/>
            <c:marker>
              <c:symbol val="dash"/>
              <c:size val="14"/>
              <c:spPr>
                <a:solidFill>
                  <a:srgbClr val="FFC000"/>
                </a:solidFill>
                <a:ln w="9525">
                  <a:solidFill>
                    <a:srgbClr val="FFC000"/>
                  </a:solidFill>
                </a:ln>
                <a:effectLst/>
              </c:spPr>
            </c:marker>
            <c:bubble3D val="0"/>
            <c:extLst>
              <c:ext xmlns:c16="http://schemas.microsoft.com/office/drawing/2014/chart" uri="{C3380CC4-5D6E-409C-BE32-E72D297353CC}">
                <c16:uniqueId val="{00000002-B523-4BC8-A076-44CCDBA583D2}"/>
              </c:ext>
            </c:extLst>
          </c:dPt>
          <c:dPt>
            <c:idx val="9"/>
            <c:marker>
              <c:symbol val="dash"/>
              <c:size val="14"/>
              <c:spPr>
                <a:solidFill>
                  <a:srgbClr val="FFC000"/>
                </a:solidFill>
                <a:ln w="9525">
                  <a:solidFill>
                    <a:srgbClr val="FFC000"/>
                  </a:solidFill>
                </a:ln>
                <a:effectLst/>
              </c:spPr>
            </c:marker>
            <c:bubble3D val="0"/>
            <c:extLst>
              <c:ext xmlns:c16="http://schemas.microsoft.com/office/drawing/2014/chart" uri="{C3380CC4-5D6E-409C-BE32-E72D297353CC}">
                <c16:uniqueId val="{00000006-4015-4F4B-94C1-EEF8540A7297}"/>
              </c:ext>
            </c:extLst>
          </c:dPt>
          <c:dPt>
            <c:idx val="13"/>
            <c:marker>
              <c:symbol val="dash"/>
              <c:size val="14"/>
              <c:spPr>
                <a:solidFill>
                  <a:srgbClr val="FFC000"/>
                </a:solidFill>
                <a:ln w="9525">
                  <a:solidFill>
                    <a:srgbClr val="FFC000"/>
                  </a:solidFill>
                </a:ln>
                <a:effectLst/>
              </c:spPr>
            </c:marker>
            <c:bubble3D val="0"/>
            <c:extLst>
              <c:ext xmlns:c16="http://schemas.microsoft.com/office/drawing/2014/chart" uri="{C3380CC4-5D6E-409C-BE32-E72D297353CC}">
                <c16:uniqueId val="{00000004-B523-4BC8-A076-44CCDBA583D2}"/>
              </c:ext>
            </c:extLst>
          </c:dPt>
          <c:dPt>
            <c:idx val="14"/>
            <c:marker>
              <c:symbol val="dash"/>
              <c:size val="14"/>
              <c:spPr>
                <a:solidFill>
                  <a:srgbClr val="FFC000"/>
                </a:solidFill>
                <a:ln w="9525">
                  <a:solidFill>
                    <a:srgbClr val="FFC000"/>
                  </a:solidFill>
                </a:ln>
                <a:effectLst/>
              </c:spPr>
            </c:marker>
            <c:bubble3D val="0"/>
            <c:extLst>
              <c:ext xmlns:c16="http://schemas.microsoft.com/office/drawing/2014/chart" uri="{C3380CC4-5D6E-409C-BE32-E72D297353CC}">
                <c16:uniqueId val="{00000007-4015-4F4B-94C1-EEF8540A7297}"/>
              </c:ext>
            </c:extLst>
          </c:dPt>
          <c:dPt>
            <c:idx val="19"/>
            <c:marker>
              <c:symbol val="dash"/>
              <c:size val="14"/>
              <c:spPr>
                <a:solidFill>
                  <a:srgbClr val="FFC000"/>
                </a:solidFill>
                <a:ln w="9525">
                  <a:solidFill>
                    <a:srgbClr val="FFC000"/>
                  </a:solidFill>
                </a:ln>
                <a:effectLst/>
              </c:spPr>
            </c:marker>
            <c:bubble3D val="0"/>
            <c:extLst>
              <c:ext xmlns:c16="http://schemas.microsoft.com/office/drawing/2014/chart" uri="{C3380CC4-5D6E-409C-BE32-E72D297353CC}">
                <c16:uniqueId val="{00000008-4015-4F4B-94C1-EEF8540A7297}"/>
              </c:ext>
            </c:extLst>
          </c:dPt>
          <c:cat>
            <c:multiLvlStrRef>
              <c:f>'Figure 6.11'!$B$31:$C$54</c:f>
              <c:multiLvlStrCache>
                <c:ptCount val="24"/>
                <c:lvl>
                  <c:pt idx="0">
                    <c:v>2018</c:v>
                  </c:pt>
                  <c:pt idx="1">
                    <c:v>2019</c:v>
                  </c:pt>
                  <c:pt idx="2">
                    <c:v>2020</c:v>
                  </c:pt>
                  <c:pt idx="3">
                    <c:v>2021</c:v>
                  </c:pt>
                  <c:pt idx="5">
                    <c:v>2018</c:v>
                  </c:pt>
                  <c:pt idx="6">
                    <c:v>2019</c:v>
                  </c:pt>
                  <c:pt idx="7">
                    <c:v>2020</c:v>
                  </c:pt>
                  <c:pt idx="8">
                    <c:v>2021</c:v>
                  </c:pt>
                  <c:pt idx="10">
                    <c:v>2018</c:v>
                  </c:pt>
                  <c:pt idx="11">
                    <c:v>2019</c:v>
                  </c:pt>
                  <c:pt idx="12">
                    <c:v>2020</c:v>
                  </c:pt>
                  <c:pt idx="13">
                    <c:v>2021</c:v>
                  </c:pt>
                  <c:pt idx="15">
                    <c:v>2018</c:v>
                  </c:pt>
                  <c:pt idx="16">
                    <c:v>2019</c:v>
                  </c:pt>
                  <c:pt idx="17">
                    <c:v>2020</c:v>
                  </c:pt>
                  <c:pt idx="18">
                    <c:v>2021</c:v>
                  </c:pt>
                  <c:pt idx="20">
                    <c:v>2018</c:v>
                  </c:pt>
                  <c:pt idx="21">
                    <c:v>2019</c:v>
                  </c:pt>
                  <c:pt idx="22">
                    <c:v>2020</c:v>
                  </c:pt>
                  <c:pt idx="23">
                    <c:v>2021</c:v>
                  </c:pt>
                </c:lvl>
                <c:lvl>
                  <c:pt idx="0">
                    <c:v>(January – March)
Concession customers</c:v>
                  </c:pt>
                  <c:pt idx="4">
                    <c:v> </c:v>
                  </c:pt>
                  <c:pt idx="5">
                    <c:v>(January – March)
Hardship customers</c:v>
                  </c:pt>
                  <c:pt idx="9">
                    <c:v> </c:v>
                  </c:pt>
                  <c:pt idx="10">
                    <c:v>(January – March)
Customers on payment plans</c:v>
                  </c:pt>
                  <c:pt idx="14">
                    <c:v> </c:v>
                  </c:pt>
                  <c:pt idx="15">
                    <c:v>(January – March)
General</c:v>
                  </c:pt>
                  <c:pt idx="19">
                    <c:v> </c:v>
                  </c:pt>
                  <c:pt idx="20">
                    <c:v>(January – March)
All customers</c:v>
                  </c:pt>
                </c:lvl>
              </c:multiLvlStrCache>
            </c:multiLvlStrRef>
          </c:cat>
          <c:val>
            <c:numRef>
              <c:f>'Figure 6.11'!$E$31:$E$54</c:f>
              <c:numCache>
                <c:formatCode>#,###\ "kWh"</c:formatCode>
                <c:ptCount val="24"/>
                <c:pt idx="0">
                  <c:v>1099.16423461102</c:v>
                </c:pt>
                <c:pt idx="1">
                  <c:v>1077.98913043479</c:v>
                </c:pt>
                <c:pt idx="2">
                  <c:v>1203.8431844215299</c:v>
                </c:pt>
                <c:pt idx="3">
                  <c:v>1190.17258064516</c:v>
                </c:pt>
                <c:pt idx="5">
                  <c:v>2028.4336402727699</c:v>
                </c:pt>
                <c:pt idx="6">
                  <c:v>2006.4406651935001</c:v>
                </c:pt>
                <c:pt idx="7">
                  <c:v>2129.3526770868002</c:v>
                </c:pt>
                <c:pt idx="8">
                  <c:v>2121.4174599856701</c:v>
                </c:pt>
                <c:pt idx="10">
                  <c:v>1916.45220209071</c:v>
                </c:pt>
                <c:pt idx="11">
                  <c:v>1874.17</c:v>
                </c:pt>
                <c:pt idx="12">
                  <c:v>1897.6635000000001</c:v>
                </c:pt>
                <c:pt idx="13">
                  <c:v>1916.28841725233</c:v>
                </c:pt>
                <c:pt idx="15">
                  <c:v>1252.8397826087</c:v>
                </c:pt>
                <c:pt idx="16">
                  <c:v>1216.23516483516</c:v>
                </c:pt>
                <c:pt idx="17">
                  <c:v>1330.40199433217</c:v>
                </c:pt>
                <c:pt idx="18">
                  <c:v>1316.59864308952</c:v>
                </c:pt>
                <c:pt idx="20">
                  <c:v>1219.3253594297501</c:v>
                </c:pt>
                <c:pt idx="21">
                  <c:v>1185.8543856281101</c:v>
                </c:pt>
                <c:pt idx="22">
                  <c:v>1310.22176666666</c:v>
                </c:pt>
                <c:pt idx="23">
                  <c:v>1300.00317367415</c:v>
                </c:pt>
              </c:numCache>
            </c:numRef>
          </c:val>
          <c:smooth val="0"/>
          <c:extLst>
            <c:ext xmlns:c16="http://schemas.microsoft.com/office/drawing/2014/chart" uri="{C3380CC4-5D6E-409C-BE32-E72D297353CC}">
              <c16:uniqueId val="{00000005-BCE1-4E7A-A67D-3D076F8AABFA}"/>
            </c:ext>
          </c:extLst>
        </c:ser>
        <c:dLbls>
          <c:showLegendKey val="0"/>
          <c:showVal val="0"/>
          <c:showCatName val="0"/>
          <c:showSerName val="0"/>
          <c:showPercent val="0"/>
          <c:showBubbleSize val="0"/>
        </c:dLbls>
        <c:marker val="1"/>
        <c:smooth val="0"/>
        <c:axId val="770801360"/>
        <c:axId val="770797752"/>
      </c:lineChart>
      <c:catAx>
        <c:axId val="77080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797752"/>
        <c:crosses val="autoZero"/>
        <c:auto val="1"/>
        <c:lblAlgn val="ctr"/>
        <c:lblOffset val="100"/>
        <c:noMultiLvlLbl val="0"/>
      </c:catAx>
      <c:valAx>
        <c:axId val="770797752"/>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Quarterly electricity use (kWh)</a:t>
                </a:r>
              </a:p>
            </c:rich>
          </c:tx>
          <c:layout>
            <c:manualLayout>
              <c:xMode val="edge"/>
              <c:yMode val="edge"/>
              <c:x val="1.6220255311056347E-2"/>
              <c:y val="0.1188871902828826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801360"/>
        <c:crosses val="autoZero"/>
        <c:crossBetween val="between"/>
      </c:valAx>
      <c:spPr>
        <a:solidFill>
          <a:srgbClr val="DBDBDB"/>
        </a:solidFill>
        <a:ln>
          <a:noFill/>
        </a:ln>
        <a:effectLst/>
      </c:spPr>
    </c:plotArea>
    <c:legend>
      <c:legendPos val="b"/>
      <c:legendEntry>
        <c:idx val="0"/>
        <c:delete val="1"/>
      </c:legendEntry>
      <c:layout>
        <c:manualLayout>
          <c:xMode val="edge"/>
          <c:yMode val="edge"/>
          <c:x val="0.17320121395573654"/>
          <c:y val="0.93610303609223677"/>
          <c:w val="0.67015396318512821"/>
          <c:h val="4.71371910576714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5920040358178"/>
          <c:y val="0.10613598673300166"/>
          <c:w val="0.74719226888636647"/>
          <c:h val="0.59111581201603514"/>
        </c:manualLayout>
      </c:layout>
      <c:barChart>
        <c:barDir val="col"/>
        <c:grouping val="clustered"/>
        <c:varyColors val="0"/>
        <c:ser>
          <c:idx val="6"/>
          <c:order val="6"/>
          <c:tx>
            <c:strRef>
              <c:f>'Figure 6.12'!$B$16</c:f>
              <c:strCache>
                <c:ptCount val="1"/>
              </c:strCache>
            </c:strRef>
          </c:tx>
          <c:spPr>
            <a:solidFill>
              <a:schemeClr val="bg1"/>
            </a:solidFill>
            <a:ln>
              <a:noFill/>
            </a:ln>
            <a:effectLst/>
          </c:spPr>
          <c:invertIfNegative val="0"/>
          <c:dPt>
            <c:idx val="5"/>
            <c:invertIfNegative val="0"/>
            <c:bubble3D val="0"/>
            <c:spPr>
              <a:solidFill>
                <a:schemeClr val="bg1">
                  <a:alpha val="30000"/>
                </a:schemeClr>
              </a:solidFill>
              <a:ln>
                <a:noFill/>
              </a:ln>
              <a:effectLst/>
            </c:spPr>
            <c:extLst>
              <c:ext xmlns:c16="http://schemas.microsoft.com/office/drawing/2014/chart" uri="{C3380CC4-5D6E-409C-BE32-E72D297353CC}">
                <c16:uniqueId val="{0000000E-9E67-4D04-AF49-259551F3E27E}"/>
              </c:ext>
            </c:extLst>
          </c:dPt>
          <c:dPt>
            <c:idx val="6"/>
            <c:invertIfNegative val="0"/>
            <c:bubble3D val="0"/>
            <c:spPr>
              <a:solidFill>
                <a:schemeClr val="bg1">
                  <a:alpha val="30000"/>
                </a:schemeClr>
              </a:solidFill>
              <a:ln>
                <a:noFill/>
              </a:ln>
              <a:effectLst/>
            </c:spPr>
            <c:extLst>
              <c:ext xmlns:c16="http://schemas.microsoft.com/office/drawing/2014/chart" uri="{C3380CC4-5D6E-409C-BE32-E72D297353CC}">
                <c16:uniqueId val="{0000000F-9E67-4D04-AF49-259551F3E27E}"/>
              </c:ext>
            </c:extLst>
          </c:dPt>
          <c:dPt>
            <c:idx val="7"/>
            <c:invertIfNegative val="0"/>
            <c:bubble3D val="0"/>
            <c:spPr>
              <a:solidFill>
                <a:schemeClr val="bg1">
                  <a:alpha val="30000"/>
                </a:schemeClr>
              </a:solidFill>
              <a:ln>
                <a:noFill/>
              </a:ln>
              <a:effectLst/>
            </c:spPr>
            <c:extLst>
              <c:ext xmlns:c16="http://schemas.microsoft.com/office/drawing/2014/chart" uri="{C3380CC4-5D6E-409C-BE32-E72D297353CC}">
                <c16:uniqueId val="{00000010-9E67-4D04-AF49-259551F3E27E}"/>
              </c:ext>
            </c:extLst>
          </c:dPt>
          <c:dPt>
            <c:idx val="14"/>
            <c:invertIfNegative val="0"/>
            <c:bubble3D val="0"/>
            <c:spPr>
              <a:solidFill>
                <a:schemeClr val="bg1">
                  <a:alpha val="30000"/>
                </a:schemeClr>
              </a:solidFill>
              <a:ln>
                <a:noFill/>
              </a:ln>
              <a:effectLst/>
            </c:spPr>
            <c:extLst>
              <c:ext xmlns:c16="http://schemas.microsoft.com/office/drawing/2014/chart" uri="{C3380CC4-5D6E-409C-BE32-E72D297353CC}">
                <c16:uniqueId val="{00000012-9E67-4D04-AF49-259551F3E27E}"/>
              </c:ext>
            </c:extLst>
          </c:dPt>
          <c:dPt>
            <c:idx val="15"/>
            <c:invertIfNegative val="0"/>
            <c:bubble3D val="0"/>
            <c:spPr>
              <a:solidFill>
                <a:schemeClr val="bg1">
                  <a:alpha val="30000"/>
                </a:schemeClr>
              </a:solidFill>
              <a:ln>
                <a:noFill/>
              </a:ln>
              <a:effectLst/>
            </c:spPr>
            <c:extLst>
              <c:ext xmlns:c16="http://schemas.microsoft.com/office/drawing/2014/chart" uri="{C3380CC4-5D6E-409C-BE32-E72D297353CC}">
                <c16:uniqueId val="{00000011-9E67-4D04-AF49-259551F3E27E}"/>
              </c:ext>
            </c:extLst>
          </c:dPt>
          <c:dPt>
            <c:idx val="16"/>
            <c:invertIfNegative val="0"/>
            <c:bubble3D val="0"/>
            <c:spPr>
              <a:solidFill>
                <a:schemeClr val="bg1">
                  <a:alpha val="30000"/>
                </a:schemeClr>
              </a:solidFill>
              <a:ln>
                <a:noFill/>
              </a:ln>
              <a:effectLst/>
            </c:spPr>
            <c:extLst>
              <c:ext xmlns:c16="http://schemas.microsoft.com/office/drawing/2014/chart" uri="{C3380CC4-5D6E-409C-BE32-E72D297353CC}">
                <c16:uniqueId val="{00000013-9E67-4D04-AF49-259551F3E27E}"/>
              </c:ext>
            </c:extLst>
          </c:dPt>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6.12'!$C$16:$S$16</c:f>
              <c:numCache>
                <c:formatCode>General</c:formatCode>
                <c:ptCount val="17"/>
                <c:pt idx="5">
                  <c:v>140000</c:v>
                </c:pt>
                <c:pt idx="6">
                  <c:v>140000</c:v>
                </c:pt>
                <c:pt idx="7">
                  <c:v>140000</c:v>
                </c:pt>
                <c:pt idx="8">
                  <c:v>140000</c:v>
                </c:pt>
                <c:pt idx="14">
                  <c:v>140000</c:v>
                </c:pt>
                <c:pt idx="15">
                  <c:v>140000</c:v>
                </c:pt>
                <c:pt idx="16">
                  <c:v>140000</c:v>
                </c:pt>
              </c:numCache>
            </c:numRef>
          </c:val>
          <c:extLst>
            <c:ext xmlns:c16="http://schemas.microsoft.com/office/drawing/2014/chart" uri="{C3380CC4-5D6E-409C-BE32-E72D297353CC}">
              <c16:uniqueId val="{00000000-9E67-4D04-AF49-259551F3E27E}"/>
            </c:ext>
          </c:extLst>
        </c:ser>
        <c:dLbls>
          <c:showLegendKey val="0"/>
          <c:showVal val="0"/>
          <c:showCatName val="0"/>
          <c:showSerName val="0"/>
          <c:showPercent val="0"/>
          <c:showBubbleSize val="0"/>
        </c:dLbls>
        <c:gapWidth val="0"/>
        <c:axId val="230291935"/>
        <c:axId val="230264055"/>
      </c:barChart>
      <c:lineChart>
        <c:grouping val="standard"/>
        <c:varyColors val="0"/>
        <c:ser>
          <c:idx val="5"/>
          <c:order val="0"/>
          <c:tx>
            <c:strRef>
              <c:f>'Figure 6.12'!$B$12</c:f>
              <c:strCache>
                <c:ptCount val="1"/>
                <c:pt idx="0">
                  <c:v>Queensland</c:v>
                </c:pt>
              </c:strCache>
            </c:strRef>
          </c:tx>
          <c:spPr>
            <a:ln w="19050" cap="rnd">
              <a:solidFill>
                <a:srgbClr val="E0601F"/>
              </a:solidFill>
              <a:round/>
            </a:ln>
            <a:effectLst/>
          </c:spPr>
          <c:marker>
            <c:symbol val="none"/>
          </c:marker>
          <c:dPt>
            <c:idx val="4"/>
            <c:marker>
              <c:symbol val="circle"/>
              <c:size val="5"/>
              <c:spPr>
                <a:solidFill>
                  <a:schemeClr val="bg1"/>
                </a:solidFill>
                <a:ln w="19050">
                  <a:solidFill>
                    <a:srgbClr val="E0601F"/>
                  </a:solidFill>
                </a:ln>
                <a:effectLst/>
              </c:spPr>
            </c:marker>
            <c:bubble3D val="0"/>
            <c:extLst>
              <c:ext xmlns:c16="http://schemas.microsoft.com/office/drawing/2014/chart" uri="{C3380CC4-5D6E-409C-BE32-E72D297353CC}">
                <c16:uniqueId val="{00000016-9E67-4D04-AF49-259551F3E27E}"/>
              </c:ext>
            </c:extLst>
          </c:dPt>
          <c:dPt>
            <c:idx val="7"/>
            <c:marker>
              <c:symbol val="circle"/>
              <c:size val="5"/>
              <c:spPr>
                <a:solidFill>
                  <a:srgbClr val="E0601F"/>
                </a:solidFill>
                <a:ln w="9525">
                  <a:noFill/>
                </a:ln>
                <a:effectLst/>
              </c:spPr>
            </c:marker>
            <c:bubble3D val="0"/>
            <c:extLst>
              <c:ext xmlns:c16="http://schemas.microsoft.com/office/drawing/2014/chart" uri="{C3380CC4-5D6E-409C-BE32-E72D297353CC}">
                <c16:uniqueId val="{00000014-9E67-4D04-AF49-259551F3E27E}"/>
              </c:ext>
            </c:extLst>
          </c:dPt>
          <c:dLbls>
            <c:dLbl>
              <c:idx val="7"/>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r>
                      <a:rPr lang="en-US" sz="800">
                        <a:solidFill>
                          <a:schemeClr val="bg1"/>
                        </a:solidFill>
                        <a:sym typeface="Wingdings" panose="05000000000000000000" pitchFamily="2" charset="2"/>
                      </a:rPr>
                      <a:t>16%</a:t>
                    </a:r>
                    <a:endParaRPr lang="en-US" sz="800">
                      <a:solidFill>
                        <a:schemeClr val="bg1"/>
                      </a:solidFill>
                    </a:endParaRPr>
                  </a:p>
                </c:rich>
              </c:tx>
              <c:spPr>
                <a:solidFill>
                  <a:srgbClr val="E0601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9E67-4D04-AF49-259551F3E2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6.12'!$C$12:$S$12</c:f>
              <c:numCache>
                <c:formatCode>_(* #,##0_);_(* \(#,##0\);_(* "-"??_);_(@_)</c:formatCode>
                <c:ptCount val="17"/>
                <c:pt idx="0">
                  <c:v>51890</c:v>
                </c:pt>
                <c:pt idx="1">
                  <c:v>39085</c:v>
                </c:pt>
                <c:pt idx="2">
                  <c:v>34101</c:v>
                </c:pt>
                <c:pt idx="3">
                  <c:v>36865</c:v>
                </c:pt>
                <c:pt idx="4">
                  <c:v>47956</c:v>
                </c:pt>
                <c:pt idx="5">
                  <c:v>37890</c:v>
                </c:pt>
                <c:pt idx="6">
                  <c:v>40399</c:v>
                </c:pt>
                <c:pt idx="7">
                  <c:v>40509</c:v>
                </c:pt>
              </c:numCache>
            </c:numRef>
          </c:val>
          <c:smooth val="0"/>
          <c:extLst>
            <c:ext xmlns:c16="http://schemas.microsoft.com/office/drawing/2014/chart" uri="{C3380CC4-5D6E-409C-BE32-E72D297353CC}">
              <c16:uniqueId val="{00000003-9E67-4D04-AF49-259551F3E27E}"/>
            </c:ext>
          </c:extLst>
        </c:ser>
        <c:ser>
          <c:idx val="1"/>
          <c:order val="1"/>
          <c:tx>
            <c:strRef>
              <c:f>'Figure 6.12'!$B$11</c:f>
              <c:strCache>
                <c:ptCount val="1"/>
                <c:pt idx="0">
                  <c:v>NSW</c:v>
                </c:pt>
              </c:strCache>
            </c:strRef>
          </c:tx>
          <c:spPr>
            <a:ln w="19050" cap="rnd">
              <a:solidFill>
                <a:srgbClr val="89B3CE"/>
              </a:solidFill>
              <a:round/>
            </a:ln>
            <a:effectLst/>
          </c:spPr>
          <c:marker>
            <c:symbol val="none"/>
          </c:marker>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6.12'!$C$11:$S$11</c:f>
              <c:numCache>
                <c:formatCode>_(* #,##0_);_(* \(#,##0\);_(* "-"??_);_(@_)</c:formatCode>
                <c:ptCount val="17"/>
                <c:pt idx="0">
                  <c:v>122997</c:v>
                </c:pt>
                <c:pt idx="1">
                  <c:v>101047</c:v>
                </c:pt>
                <c:pt idx="2">
                  <c:v>78196</c:v>
                </c:pt>
                <c:pt idx="3">
                  <c:v>96518</c:v>
                </c:pt>
                <c:pt idx="4">
                  <c:v>92786</c:v>
                </c:pt>
                <c:pt idx="5">
                  <c:v>91039</c:v>
                </c:pt>
                <c:pt idx="6">
                  <c:v>100844</c:v>
                </c:pt>
                <c:pt idx="7">
                  <c:v>96533</c:v>
                </c:pt>
              </c:numCache>
            </c:numRef>
          </c:val>
          <c:smooth val="0"/>
          <c:extLst>
            <c:ext xmlns:c16="http://schemas.microsoft.com/office/drawing/2014/chart" uri="{C3380CC4-5D6E-409C-BE32-E72D297353CC}">
              <c16:uniqueId val="{00000002-9E67-4D04-AF49-259551F3E27E}"/>
            </c:ext>
          </c:extLst>
        </c:ser>
        <c:ser>
          <c:idx val="0"/>
          <c:order val="2"/>
          <c:tx>
            <c:strRef>
              <c:f>'Figure 6.12'!$B$15</c:f>
              <c:strCache>
                <c:ptCount val="1"/>
                <c:pt idx="0">
                  <c:v>Victoria</c:v>
                </c:pt>
              </c:strCache>
            </c:strRef>
          </c:tx>
          <c:spPr>
            <a:ln w="19050" cap="rnd">
              <a:noFill/>
              <a:round/>
            </a:ln>
            <a:effectLst/>
          </c:spPr>
          <c:marker>
            <c:symbol val="circle"/>
            <c:size val="5"/>
            <c:spPr>
              <a:solidFill>
                <a:srgbClr val="2F3F51"/>
              </a:solidFill>
              <a:ln w="9525">
                <a:noFill/>
              </a:ln>
              <a:effectLst/>
            </c:spPr>
          </c:marker>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6.12'!$C$15:$S$15</c:f>
              <c:numCache>
                <c:formatCode>General</c:formatCode>
                <c:ptCount val="17"/>
              </c:numCache>
            </c:numRef>
          </c:val>
          <c:smooth val="0"/>
          <c:extLst>
            <c:ext xmlns:c16="http://schemas.microsoft.com/office/drawing/2014/chart" uri="{C3380CC4-5D6E-409C-BE32-E72D297353CC}">
              <c16:uniqueId val="{00000006-9E67-4D04-AF49-259551F3E27E}"/>
            </c:ext>
          </c:extLst>
        </c:ser>
        <c:ser>
          <c:idx val="3"/>
          <c:order val="3"/>
          <c:tx>
            <c:strRef>
              <c:f>'Figure 6.12'!$B$13</c:f>
              <c:strCache>
                <c:ptCount val="1"/>
                <c:pt idx="0">
                  <c:v>South Australia</c:v>
                </c:pt>
              </c:strCache>
            </c:strRef>
          </c:tx>
          <c:spPr>
            <a:ln w="19050" cap="rnd">
              <a:solidFill>
                <a:srgbClr val="FBA927"/>
              </a:solidFill>
              <a:round/>
            </a:ln>
            <a:effectLst/>
          </c:spPr>
          <c:marker>
            <c:symbol val="none"/>
          </c:marker>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6.12'!$C$13:$S$13</c:f>
              <c:numCache>
                <c:formatCode>_(* #,##0_);_(* \(#,##0\);_(* "-"??_);_(@_)</c:formatCode>
                <c:ptCount val="17"/>
                <c:pt idx="0">
                  <c:v>38541</c:v>
                </c:pt>
                <c:pt idx="1">
                  <c:v>31242</c:v>
                </c:pt>
                <c:pt idx="2">
                  <c:v>23151</c:v>
                </c:pt>
                <c:pt idx="3">
                  <c:v>26774</c:v>
                </c:pt>
                <c:pt idx="4">
                  <c:v>27645</c:v>
                </c:pt>
                <c:pt idx="5">
                  <c:v>24142</c:v>
                </c:pt>
                <c:pt idx="6">
                  <c:v>26709</c:v>
                </c:pt>
                <c:pt idx="7">
                  <c:v>25441</c:v>
                </c:pt>
              </c:numCache>
            </c:numRef>
          </c:val>
          <c:smooth val="0"/>
          <c:extLst>
            <c:ext xmlns:c16="http://schemas.microsoft.com/office/drawing/2014/chart" uri="{C3380CC4-5D6E-409C-BE32-E72D297353CC}">
              <c16:uniqueId val="{00000004-9E67-4D04-AF49-259551F3E27E}"/>
            </c:ext>
          </c:extLst>
        </c:ser>
        <c:ser>
          <c:idx val="4"/>
          <c:order val="4"/>
          <c:tx>
            <c:strRef>
              <c:f>'Figure 6.12'!$B$14</c:f>
              <c:strCache>
                <c:ptCount val="1"/>
                <c:pt idx="0">
                  <c:v>Tasmania</c:v>
                </c:pt>
              </c:strCache>
            </c:strRef>
          </c:tx>
          <c:spPr>
            <a:ln w="19050" cap="rnd">
              <a:solidFill>
                <a:srgbClr val="5F9E88"/>
              </a:solidFill>
              <a:round/>
            </a:ln>
            <a:effectLst/>
          </c:spPr>
          <c:marker>
            <c:symbol val="none"/>
          </c:marker>
          <c:dPt>
            <c:idx val="4"/>
            <c:marker>
              <c:symbol val="circle"/>
              <c:size val="5"/>
              <c:spPr>
                <a:solidFill>
                  <a:schemeClr val="bg1"/>
                </a:solidFill>
                <a:ln w="19050">
                  <a:solidFill>
                    <a:srgbClr val="5F9E88"/>
                  </a:solidFill>
                </a:ln>
                <a:effectLst/>
              </c:spPr>
            </c:marker>
            <c:bubble3D val="0"/>
            <c:extLst>
              <c:ext xmlns:c16="http://schemas.microsoft.com/office/drawing/2014/chart" uri="{C3380CC4-5D6E-409C-BE32-E72D297353CC}">
                <c16:uniqueId val="{00000017-9E67-4D04-AF49-259551F3E27E}"/>
              </c:ext>
            </c:extLst>
          </c:dPt>
          <c:dPt>
            <c:idx val="7"/>
            <c:marker>
              <c:symbol val="circle"/>
              <c:size val="5"/>
              <c:spPr>
                <a:solidFill>
                  <a:srgbClr val="5F9E88"/>
                </a:solidFill>
                <a:ln w="9525">
                  <a:noFill/>
                </a:ln>
                <a:effectLst/>
              </c:spPr>
            </c:marker>
            <c:bubble3D val="0"/>
            <c:extLst>
              <c:ext xmlns:c16="http://schemas.microsoft.com/office/drawing/2014/chart" uri="{C3380CC4-5D6E-409C-BE32-E72D297353CC}">
                <c16:uniqueId val="{00000015-9E67-4D04-AF49-259551F3E27E}"/>
              </c:ext>
            </c:extLst>
          </c:dPt>
          <c:dLbls>
            <c:dLbl>
              <c:idx val="7"/>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r>
                      <a:rPr lang="en-US" sz="800">
                        <a:solidFill>
                          <a:schemeClr val="bg1"/>
                        </a:solidFill>
                        <a:sym typeface="Wingdings" panose="05000000000000000000" pitchFamily="2" charset="2"/>
                      </a:rPr>
                      <a:t>24%</a:t>
                    </a:r>
                    <a:endParaRPr lang="en-US" sz="800">
                      <a:solidFill>
                        <a:schemeClr val="bg1"/>
                      </a:solidFill>
                    </a:endParaRPr>
                  </a:p>
                </c:rich>
              </c:tx>
              <c:spPr>
                <a:solidFill>
                  <a:srgbClr val="5F9E88"/>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9E67-4D04-AF49-259551F3E2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6.12'!$C$14:$S$14</c:f>
              <c:numCache>
                <c:formatCode>_(* #,##0_);_(* \(#,##0\);_(* "-"??_);_(@_)</c:formatCode>
                <c:ptCount val="17"/>
                <c:pt idx="0">
                  <c:v>3562</c:v>
                </c:pt>
                <c:pt idx="1">
                  <c:v>3710</c:v>
                </c:pt>
                <c:pt idx="2">
                  <c:v>4292</c:v>
                </c:pt>
                <c:pt idx="3">
                  <c:v>7727</c:v>
                </c:pt>
                <c:pt idx="4">
                  <c:v>8785</c:v>
                </c:pt>
                <c:pt idx="5">
                  <c:v>7761</c:v>
                </c:pt>
                <c:pt idx="6">
                  <c:v>9866</c:v>
                </c:pt>
                <c:pt idx="7">
                  <c:v>10871</c:v>
                </c:pt>
              </c:numCache>
            </c:numRef>
          </c:val>
          <c:smooth val="0"/>
          <c:extLst>
            <c:ext xmlns:c16="http://schemas.microsoft.com/office/drawing/2014/chart" uri="{C3380CC4-5D6E-409C-BE32-E72D297353CC}">
              <c16:uniqueId val="{00000005-9E67-4D04-AF49-259551F3E27E}"/>
            </c:ext>
          </c:extLst>
        </c:ser>
        <c:ser>
          <c:idx val="2"/>
          <c:order val="5"/>
          <c:tx>
            <c:strRef>
              <c:f>'Figure 6.12'!$B$10</c:f>
              <c:strCache>
                <c:ptCount val="1"/>
                <c:pt idx="0">
                  <c:v>ACT</c:v>
                </c:pt>
              </c:strCache>
            </c:strRef>
          </c:tx>
          <c:spPr>
            <a:ln w="19050" cap="rnd">
              <a:solidFill>
                <a:srgbClr val="D2147D"/>
              </a:solidFill>
              <a:round/>
            </a:ln>
            <a:effectLst/>
          </c:spPr>
          <c:marker>
            <c:symbol val="none"/>
          </c:marker>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6.12'!$C$10:$S$10</c:f>
              <c:numCache>
                <c:formatCode>_(* #,##0_);_(* \(#,##0\);_(* "-"??_);_(@_)</c:formatCode>
                <c:ptCount val="17"/>
                <c:pt idx="0">
                  <c:v>11646</c:v>
                </c:pt>
                <c:pt idx="1">
                  <c:v>10015</c:v>
                </c:pt>
                <c:pt idx="2">
                  <c:v>7521</c:v>
                </c:pt>
                <c:pt idx="3">
                  <c:v>6327</c:v>
                </c:pt>
                <c:pt idx="4">
                  <c:v>5493</c:v>
                </c:pt>
                <c:pt idx="5">
                  <c:v>4389</c:v>
                </c:pt>
                <c:pt idx="6">
                  <c:v>5672</c:v>
                </c:pt>
                <c:pt idx="7">
                  <c:v>5547</c:v>
                </c:pt>
              </c:numCache>
            </c:numRef>
          </c:val>
          <c:smooth val="0"/>
          <c:extLst>
            <c:ext xmlns:c16="http://schemas.microsoft.com/office/drawing/2014/chart" uri="{C3380CC4-5D6E-409C-BE32-E72D297353CC}">
              <c16:uniqueId val="{00000001-9E67-4D04-AF49-259551F3E27E}"/>
            </c:ext>
          </c:extLst>
        </c:ser>
        <c:dLbls>
          <c:showLegendKey val="0"/>
          <c:showVal val="0"/>
          <c:showCatName val="0"/>
          <c:showSerName val="0"/>
          <c:showPercent val="0"/>
          <c:showBubbleSize val="0"/>
        </c:dLbls>
        <c:marker val="1"/>
        <c:smooth val="0"/>
        <c:axId val="230291935"/>
        <c:axId val="230264055"/>
      </c:lineChart>
      <c:lineChart>
        <c:grouping val="standard"/>
        <c:varyColors val="0"/>
        <c:ser>
          <c:idx val="7"/>
          <c:order val="7"/>
          <c:tx>
            <c:strRef>
              <c:f>'Figure 6.12'!$B$17</c:f>
              <c:strCache>
                <c:ptCount val="1"/>
                <c:pt idx="0">
                  <c:v>ACT</c:v>
                </c:pt>
              </c:strCache>
            </c:strRef>
          </c:tx>
          <c:spPr>
            <a:ln w="19050" cap="rnd">
              <a:solidFill>
                <a:srgbClr val="D2147D"/>
              </a:solidFill>
              <a:round/>
            </a:ln>
            <a:effectLst/>
          </c:spPr>
          <c:marker>
            <c:symbol val="none"/>
          </c:marker>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6.12'!$C$17:$S$17</c:f>
              <c:numCache>
                <c:formatCode>_(* #,##0_);_(* \(#,##0\);_(* "-"??_);_(@_)</c:formatCode>
                <c:ptCount val="17"/>
                <c:pt idx="9" formatCode="_(&quot;$&quot;* #,##0_);_(&quot;$&quot;* \(#,##0\);_(&quot;$&quot;* &quot;-&quot;??_);_(@_)">
                  <c:v>703.29803967027306</c:v>
                </c:pt>
                <c:pt idx="10" formatCode="_(&quot;$&quot;* #,##0_);_(&quot;$&quot;* \(#,##0\);_(&quot;$&quot;* &quot;-&quot;??_);_(@_)">
                  <c:v>768.30196904643037</c:v>
                </c:pt>
                <c:pt idx="11" formatCode="_(&quot;$&quot;* #,##0_);_(&quot;$&quot;* \(#,##0\);_(&quot;$&quot;* &quot;-&quot;??_);_(@_)">
                  <c:v>793.49866374152361</c:v>
                </c:pt>
                <c:pt idx="12" formatCode="_(&quot;$&quot;* #,##0_);_(&quot;$&quot;* \(#,##0\);_(&quot;$&quot;* &quot;-&quot;??_);_(@_)">
                  <c:v>726.00583530899314</c:v>
                </c:pt>
                <c:pt idx="13" formatCode="_(&quot;$&quot;* #,##0_);_(&quot;$&quot;* \(#,##0\);_(&quot;$&quot;* &quot;-&quot;??_);_(@_)">
                  <c:v>757.47262333879473</c:v>
                </c:pt>
                <c:pt idx="14" formatCode="_(&quot;$&quot;* #,##0_);_(&quot;$&quot;* \(#,##0\);_(&quot;$&quot;* &quot;-&quot;??_);_(@_)">
                  <c:v>778.49594896331757</c:v>
                </c:pt>
                <c:pt idx="15" formatCode="_(&quot;$&quot;* #,##0_);_(&quot;$&quot;* \(#,##0\);_(&quot;$&quot;* &quot;-&quot;??_);_(@_)">
                  <c:v>785.76457686882929</c:v>
                </c:pt>
                <c:pt idx="16" formatCode="_(&quot;$&quot;* #,##0_);_(&quot;$&quot;* \(#,##0\);_(&quot;$&quot;* &quot;-&quot;??_);_(@_)">
                  <c:v>794.28648458626287</c:v>
                </c:pt>
              </c:numCache>
            </c:numRef>
          </c:val>
          <c:smooth val="0"/>
          <c:extLst>
            <c:ext xmlns:c16="http://schemas.microsoft.com/office/drawing/2014/chart" uri="{C3380CC4-5D6E-409C-BE32-E72D297353CC}">
              <c16:uniqueId val="{00000007-9E67-4D04-AF49-259551F3E27E}"/>
            </c:ext>
          </c:extLst>
        </c:ser>
        <c:ser>
          <c:idx val="8"/>
          <c:order val="8"/>
          <c:tx>
            <c:strRef>
              <c:f>'Figure 6.12'!$B$18</c:f>
              <c:strCache>
                <c:ptCount val="1"/>
                <c:pt idx="0">
                  <c:v>NSW</c:v>
                </c:pt>
              </c:strCache>
            </c:strRef>
          </c:tx>
          <c:spPr>
            <a:ln w="19050" cap="rnd">
              <a:solidFill>
                <a:srgbClr val="89B3CE"/>
              </a:solidFill>
              <a:round/>
            </a:ln>
            <a:effectLst/>
          </c:spPr>
          <c:marker>
            <c:symbol val="none"/>
          </c:marker>
          <c:dPt>
            <c:idx val="13"/>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19-9E67-4D04-AF49-259551F3E27E}"/>
              </c:ext>
            </c:extLst>
          </c:dPt>
          <c:dPt>
            <c:idx val="16"/>
            <c:marker>
              <c:symbol val="circle"/>
              <c:size val="5"/>
              <c:spPr>
                <a:solidFill>
                  <a:srgbClr val="89B3CE"/>
                </a:solidFill>
                <a:ln w="9525">
                  <a:noFill/>
                </a:ln>
                <a:effectLst/>
              </c:spPr>
            </c:marker>
            <c:bubble3D val="0"/>
            <c:extLst>
              <c:ext xmlns:c16="http://schemas.microsoft.com/office/drawing/2014/chart" uri="{C3380CC4-5D6E-409C-BE32-E72D297353CC}">
                <c16:uniqueId val="{00000018-9E67-4D04-AF49-259551F3E27E}"/>
              </c:ext>
            </c:extLst>
          </c:dPt>
          <c:dLbls>
            <c:dLbl>
              <c:idx val="16"/>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r>
                      <a:rPr lang="en-US" sz="800">
                        <a:solidFill>
                          <a:schemeClr val="bg1"/>
                        </a:solidFill>
                        <a:sym typeface="Wingdings" panose="05000000000000000000" pitchFamily="2" charset="2"/>
                      </a:rPr>
                      <a:t>7%</a:t>
                    </a:r>
                    <a:endParaRPr lang="en-US" sz="800">
                      <a:solidFill>
                        <a:schemeClr val="bg1"/>
                      </a:solidFill>
                    </a:endParaRPr>
                  </a:p>
                </c:rich>
              </c:tx>
              <c:spPr>
                <a:solidFill>
                  <a:srgbClr val="89B3CE"/>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9E67-4D04-AF49-259551F3E2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6.12'!$C$18:$S$18</c:f>
              <c:numCache>
                <c:formatCode>_(* #,##0_);_(* \(#,##0\);_(* "-"??_);_(@_)</c:formatCode>
                <c:ptCount val="17"/>
                <c:pt idx="9" formatCode="_(&quot;$&quot;* #,##0_);_(&quot;$&quot;* \(#,##0\);_(&quot;$&quot;* &quot;-&quot;??_);_(@_)">
                  <c:v>631.41686927323417</c:v>
                </c:pt>
                <c:pt idx="10" formatCode="_(&quot;$&quot;* #,##0_);_(&quot;$&quot;* \(#,##0\);_(&quot;$&quot;* &quot;-&quot;??_);_(@_)">
                  <c:v>854.65623996753982</c:v>
                </c:pt>
                <c:pt idx="11" formatCode="_(&quot;$&quot;* #,##0_);_(&quot;$&quot;* \(#,##0\);_(&quot;$&quot;* &quot;-&quot;??_);_(@_)">
                  <c:v>784.15380582126954</c:v>
                </c:pt>
                <c:pt idx="12" formatCode="_(&quot;$&quot;* #,##0_);_(&quot;$&quot;* \(#,##0\);_(&quot;$&quot;* &quot;-&quot;??_);_(@_)">
                  <c:v>905.93860813527021</c:v>
                </c:pt>
                <c:pt idx="13" formatCode="_(&quot;$&quot;* #,##0_);_(&quot;$&quot;* \(#,##0\);_(&quot;$&quot;* &quot;-&quot;??_);_(@_)">
                  <c:v>1027.9148355355333</c:v>
                </c:pt>
                <c:pt idx="14" formatCode="_(&quot;$&quot;* #,##0_);_(&quot;$&quot;* \(#,##0\);_(&quot;$&quot;* &quot;-&quot;??_);_(@_)">
                  <c:v>1098.6273378442206</c:v>
                </c:pt>
                <c:pt idx="15" formatCode="_(&quot;$&quot;* #,##0_);_(&quot;$&quot;* \(#,##0\);_(&quot;$&quot;* &quot;-&quot;??_);_(@_)">
                  <c:v>1080.7305787156401</c:v>
                </c:pt>
                <c:pt idx="16" formatCode="_(&quot;$&quot;* #,##0_);_(&quot;$&quot;* \(#,##0\);_(&quot;$&quot;* &quot;-&quot;??_);_(@_)">
                  <c:v>1103.4186816943431</c:v>
                </c:pt>
              </c:numCache>
            </c:numRef>
          </c:val>
          <c:smooth val="0"/>
          <c:extLst>
            <c:ext xmlns:c16="http://schemas.microsoft.com/office/drawing/2014/chart" uri="{C3380CC4-5D6E-409C-BE32-E72D297353CC}">
              <c16:uniqueId val="{00000008-9E67-4D04-AF49-259551F3E27E}"/>
            </c:ext>
          </c:extLst>
        </c:ser>
        <c:ser>
          <c:idx val="9"/>
          <c:order val="9"/>
          <c:tx>
            <c:strRef>
              <c:f>'Figure 6.12'!$B$19</c:f>
              <c:strCache>
                <c:ptCount val="1"/>
                <c:pt idx="0">
                  <c:v>Queensland</c:v>
                </c:pt>
              </c:strCache>
            </c:strRef>
          </c:tx>
          <c:spPr>
            <a:ln w="19050" cap="rnd">
              <a:solidFill>
                <a:srgbClr val="E0601F"/>
              </a:solidFill>
              <a:round/>
            </a:ln>
            <a:effectLst/>
          </c:spPr>
          <c:marker>
            <c:symbol val="none"/>
          </c:marker>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6.12'!$C$19:$S$19</c:f>
              <c:numCache>
                <c:formatCode>_(* #,##0_);_(* \(#,##0\);_(* "-"??_);_(@_)</c:formatCode>
                <c:ptCount val="17"/>
                <c:pt idx="9" formatCode="_(&quot;$&quot;* #,##0_);_(&quot;$&quot;* \(#,##0\);_(&quot;$&quot;* &quot;-&quot;??_);_(@_)">
                  <c:v>548.62367739448837</c:v>
                </c:pt>
                <c:pt idx="10" formatCode="_(&quot;$&quot;* #,##0_);_(&quot;$&quot;* \(#,##0\);_(&quot;$&quot;* &quot;-&quot;??_);_(@_)">
                  <c:v>680.37831162850182</c:v>
                </c:pt>
                <c:pt idx="11" formatCode="_(&quot;$&quot;* #,##0_);_(&quot;$&quot;* \(#,##0\);_(&quot;$&quot;* &quot;-&quot;??_);_(@_)">
                  <c:v>669.67678073956779</c:v>
                </c:pt>
                <c:pt idx="12" formatCode="_(&quot;$&quot;* #,##0_);_(&quot;$&quot;* \(#,##0\);_(&quot;$&quot;* &quot;-&quot;??_);_(@_)">
                  <c:v>743.11396120981976</c:v>
                </c:pt>
                <c:pt idx="13" formatCode="_(&quot;$&quot;* #,##0_);_(&quot;$&quot;* \(#,##0\);_(&quot;$&quot;* &quot;-&quot;??_);_(@_)">
                  <c:v>750.54153202936016</c:v>
                </c:pt>
                <c:pt idx="14" formatCode="_(&quot;$&quot;* #,##0_);_(&quot;$&quot;* \(#,##0\);_(&quot;$&quot;* &quot;-&quot;??_);_(@_)">
                  <c:v>856.90139667458413</c:v>
                </c:pt>
                <c:pt idx="15" formatCode="_(&quot;$&quot;* #,##0_);_(&quot;$&quot;* \(#,##0\);_(&quot;$&quot;* &quot;-&quot;??_);_(@_)">
                  <c:v>812.03112329513135</c:v>
                </c:pt>
                <c:pt idx="16" formatCode="_(&quot;$&quot;* #,##0_);_(&quot;$&quot;* \(#,##0\);_(&quot;$&quot;* &quot;-&quot;??_);_(@_)">
                  <c:v>798.48380582092875</c:v>
                </c:pt>
              </c:numCache>
            </c:numRef>
          </c:val>
          <c:smooth val="0"/>
          <c:extLst>
            <c:ext xmlns:c16="http://schemas.microsoft.com/office/drawing/2014/chart" uri="{C3380CC4-5D6E-409C-BE32-E72D297353CC}">
              <c16:uniqueId val="{00000009-9E67-4D04-AF49-259551F3E27E}"/>
            </c:ext>
          </c:extLst>
        </c:ser>
        <c:ser>
          <c:idx val="10"/>
          <c:order val="10"/>
          <c:tx>
            <c:strRef>
              <c:f>'Figure 6.12'!$B$20</c:f>
              <c:strCache>
                <c:ptCount val="1"/>
                <c:pt idx="0">
                  <c:v>South Australia</c:v>
                </c:pt>
              </c:strCache>
            </c:strRef>
          </c:tx>
          <c:spPr>
            <a:ln w="19050" cap="rnd">
              <a:solidFill>
                <a:srgbClr val="FBA927"/>
              </a:solidFill>
              <a:round/>
            </a:ln>
            <a:effectLst/>
          </c:spPr>
          <c:marker>
            <c:symbol val="none"/>
          </c:marker>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6.12'!$C$20:$S$20</c:f>
              <c:numCache>
                <c:formatCode>_(* #,##0_);_(* \(#,##0\);_(* "-"??_);_(@_)</c:formatCode>
                <c:ptCount val="17"/>
                <c:pt idx="9" formatCode="_(&quot;$&quot;* #,##0_);_(&quot;$&quot;* \(#,##0\);_(&quot;$&quot;* &quot;-&quot;??_);_(@_)">
                  <c:v>760.57689577333247</c:v>
                </c:pt>
                <c:pt idx="10" formatCode="_(&quot;$&quot;* #,##0_);_(&quot;$&quot;* \(#,##0\);_(&quot;$&quot;* &quot;-&quot;??_);_(@_)">
                  <c:v>1211.6691460213817</c:v>
                </c:pt>
                <c:pt idx="11" formatCode="_(&quot;$&quot;* #,##0_);_(&quot;$&quot;* \(#,##0\);_(&quot;$&quot;* &quot;-&quot;??_);_(@_)">
                  <c:v>1043.8646693447365</c:v>
                </c:pt>
                <c:pt idx="12" formatCode="_(&quot;$&quot;* #,##0_);_(&quot;$&quot;* \(#,##0\);_(&quot;$&quot;* &quot;-&quot;??_);_(@_)">
                  <c:v>1118.9716303129903</c:v>
                </c:pt>
                <c:pt idx="13" formatCode="_(&quot;$&quot;* #,##0_);_(&quot;$&quot;* \(#,##0\);_(&quot;$&quot;* &quot;-&quot;??_);_(@_)">
                  <c:v>1276.9318039428467</c:v>
                </c:pt>
                <c:pt idx="14" formatCode="_(&quot;$&quot;* #,##0_);_(&quot;$&quot;* \(#,##0\);_(&quot;$&quot;* &quot;-&quot;??_);_(@_)">
                  <c:v>1307.1798098749068</c:v>
                </c:pt>
                <c:pt idx="15" formatCode="_(&quot;$&quot;* #,##0_);_(&quot;$&quot;* \(#,##0\);_(&quot;$&quot;* &quot;-&quot;??_);_(@_)">
                  <c:v>1283.1765794301546</c:v>
                </c:pt>
                <c:pt idx="16" formatCode="_(&quot;$&quot;* #,##0_);_(&quot;$&quot;* \(#,##0\);_(&quot;$&quot;* &quot;-&quot;??_);_(@_)">
                  <c:v>1319.542935026139</c:v>
                </c:pt>
              </c:numCache>
            </c:numRef>
          </c:val>
          <c:smooth val="0"/>
          <c:extLst>
            <c:ext xmlns:c16="http://schemas.microsoft.com/office/drawing/2014/chart" uri="{C3380CC4-5D6E-409C-BE32-E72D297353CC}">
              <c16:uniqueId val="{0000000A-9E67-4D04-AF49-259551F3E27E}"/>
            </c:ext>
          </c:extLst>
        </c:ser>
        <c:ser>
          <c:idx val="11"/>
          <c:order val="11"/>
          <c:tx>
            <c:strRef>
              <c:f>'Figure 6.12'!$B$21</c:f>
              <c:strCache>
                <c:ptCount val="1"/>
                <c:pt idx="0">
                  <c:v>Tasmania</c:v>
                </c:pt>
              </c:strCache>
            </c:strRef>
          </c:tx>
          <c:spPr>
            <a:ln w="19050" cap="rnd">
              <a:solidFill>
                <a:srgbClr val="5F9E88"/>
              </a:solidFill>
              <a:round/>
            </a:ln>
            <a:effectLst/>
          </c:spPr>
          <c:marker>
            <c:symbol val="none"/>
          </c:marker>
          <c:dPt>
            <c:idx val="13"/>
            <c:marker>
              <c:symbol val="circle"/>
              <c:size val="5"/>
              <c:spPr>
                <a:solidFill>
                  <a:schemeClr val="bg1"/>
                </a:solidFill>
                <a:ln w="19050">
                  <a:solidFill>
                    <a:srgbClr val="5F9E88"/>
                  </a:solidFill>
                </a:ln>
                <a:effectLst/>
              </c:spPr>
            </c:marker>
            <c:bubble3D val="0"/>
            <c:extLst>
              <c:ext xmlns:c16="http://schemas.microsoft.com/office/drawing/2014/chart" uri="{C3380CC4-5D6E-409C-BE32-E72D297353CC}">
                <c16:uniqueId val="{0000001B-9E67-4D04-AF49-259551F3E27E}"/>
              </c:ext>
            </c:extLst>
          </c:dPt>
          <c:dPt>
            <c:idx val="16"/>
            <c:marker>
              <c:symbol val="circle"/>
              <c:size val="5"/>
              <c:spPr>
                <a:solidFill>
                  <a:srgbClr val="5F9E88"/>
                </a:solidFill>
                <a:ln w="9525">
                  <a:noFill/>
                </a:ln>
                <a:effectLst/>
              </c:spPr>
            </c:marker>
            <c:bubble3D val="0"/>
            <c:extLst>
              <c:ext xmlns:c16="http://schemas.microsoft.com/office/drawing/2014/chart" uri="{C3380CC4-5D6E-409C-BE32-E72D297353CC}">
                <c16:uniqueId val="{0000001A-9E67-4D04-AF49-259551F3E27E}"/>
              </c:ext>
            </c:extLst>
          </c:dPt>
          <c:dLbls>
            <c:dLbl>
              <c:idx val="16"/>
              <c:layout>
                <c:manualLayout>
                  <c:x val="-8.9354537245517063E-3"/>
                  <c:y val="-4.1167905491803936E-2"/>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r>
                      <a:rPr lang="en-US" sz="800">
                        <a:solidFill>
                          <a:schemeClr val="bg1"/>
                        </a:solidFill>
                        <a:sym typeface="Wingdings" panose="05000000000000000000" pitchFamily="2" charset="2"/>
                      </a:rPr>
                      <a:t>13%</a:t>
                    </a:r>
                    <a:endParaRPr lang="en-US" sz="800">
                      <a:solidFill>
                        <a:schemeClr val="bg1"/>
                      </a:solidFill>
                    </a:endParaRPr>
                  </a:p>
                </c:rich>
              </c:tx>
              <c:spPr>
                <a:solidFill>
                  <a:srgbClr val="5F9E88"/>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9E67-4D04-AF49-259551F3E2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6.12'!$C$21:$S$21</c:f>
              <c:numCache>
                <c:formatCode>_(* #,##0_);_(* \(#,##0\);_(* "-"??_);_(@_)</c:formatCode>
                <c:ptCount val="17"/>
                <c:pt idx="9" formatCode="_(&quot;$&quot;* #,##0_);_(&quot;$&quot;* \(#,##0\);_(&quot;$&quot;* &quot;-&quot;??_);_(@_)">
                  <c:v>756</c:v>
                </c:pt>
                <c:pt idx="10" formatCode="_(&quot;$&quot;* #,##0_);_(&quot;$&quot;* \(#,##0\);_(&quot;$&quot;* &quot;-&quot;??_);_(@_)">
                  <c:v>776</c:v>
                </c:pt>
                <c:pt idx="11" formatCode="_(&quot;$&quot;* #,##0_);_(&quot;$&quot;* \(#,##0\);_(&quot;$&quot;* &quot;-&quot;??_);_(@_)">
                  <c:v>892</c:v>
                </c:pt>
                <c:pt idx="12" formatCode="_(&quot;$&quot;* #,##0_);_(&quot;$&quot;* \(#,##0\);_(&quot;$&quot;* &quot;-&quot;??_);_(@_)">
                  <c:v>885.90484793580947</c:v>
                </c:pt>
                <c:pt idx="13" formatCode="_(&quot;$&quot;* #,##0_);_(&quot;$&quot;* \(#,##0\);_(&quot;$&quot;* &quot;-&quot;??_);_(@_)">
                  <c:v>1354.6743278315312</c:v>
                </c:pt>
                <c:pt idx="14" formatCode="_(&quot;$&quot;* #,##0_);_(&quot;$&quot;* \(#,##0\);_(&quot;$&quot;* &quot;-&quot;??_);_(@_)">
                  <c:v>1395.2952390155908</c:v>
                </c:pt>
                <c:pt idx="15" formatCode="_(&quot;$&quot;* #,##0_);_(&quot;$&quot;* \(#,##0\);_(&quot;$&quot;* &quot;-&quot;??_);_(@_)">
                  <c:v>1263.8606182850194</c:v>
                </c:pt>
                <c:pt idx="16" formatCode="_(&quot;$&quot;* #,##0_);_(&quot;$&quot;* \(#,##0\);_(&quot;$&quot;* &quot;-&quot;??_);_(@_)">
                  <c:v>1172.6207579799466</c:v>
                </c:pt>
              </c:numCache>
            </c:numRef>
          </c:val>
          <c:smooth val="0"/>
          <c:extLst>
            <c:ext xmlns:c16="http://schemas.microsoft.com/office/drawing/2014/chart" uri="{C3380CC4-5D6E-409C-BE32-E72D297353CC}">
              <c16:uniqueId val="{0000000B-9E67-4D04-AF49-259551F3E27E}"/>
            </c:ext>
          </c:extLst>
        </c:ser>
        <c:ser>
          <c:idx val="12"/>
          <c:order val="12"/>
          <c:tx>
            <c:strRef>
              <c:f>'Figure 6.12'!$B$22</c:f>
              <c:strCache>
                <c:ptCount val="1"/>
                <c:pt idx="0">
                  <c:v>Victoria</c:v>
                </c:pt>
              </c:strCache>
            </c:strRef>
          </c:tx>
          <c:spPr>
            <a:ln w="19050" cap="rnd">
              <a:solidFill>
                <a:srgbClr val="2F3F51"/>
              </a:solidFill>
              <a:round/>
            </a:ln>
            <a:effectLst/>
          </c:spPr>
          <c:marker>
            <c:symbol val="circle"/>
            <c:size val="5"/>
            <c:spPr>
              <a:solidFill>
                <a:srgbClr val="2F3F51"/>
              </a:solidFill>
              <a:ln w="9525">
                <a:noFill/>
              </a:ln>
              <a:effectLst/>
            </c:spPr>
          </c:marker>
          <c:cat>
            <c:strRef>
              <c:f>'Figure 6.12'!$C$9:$S$9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6.12'!$C$22:$S$22</c:f>
              <c:numCache>
                <c:formatCode>General</c:formatCode>
                <c:ptCount val="17"/>
                <c:pt idx="13" formatCode="_(&quot;$&quot;* #,##0_);_(&quot;$&quot;* \(#,##0\);_(&quot;$&quot;* &quot;-&quot;??_);_(@_)">
                  <c:v>974.5313949423944</c:v>
                </c:pt>
              </c:numCache>
            </c:numRef>
          </c:val>
          <c:smooth val="0"/>
          <c:extLst>
            <c:ext xmlns:c16="http://schemas.microsoft.com/office/drawing/2014/chart" uri="{C3380CC4-5D6E-409C-BE32-E72D297353CC}">
              <c16:uniqueId val="{0000000C-9E67-4D04-AF49-259551F3E27E}"/>
            </c:ext>
          </c:extLst>
        </c:ser>
        <c:dLbls>
          <c:showLegendKey val="0"/>
          <c:showVal val="0"/>
          <c:showCatName val="0"/>
          <c:showSerName val="0"/>
          <c:showPercent val="0"/>
          <c:showBubbleSize val="0"/>
        </c:dLbls>
        <c:marker val="1"/>
        <c:smooth val="0"/>
        <c:axId val="1268496936"/>
        <c:axId val="1268496608"/>
      </c:lineChart>
      <c:catAx>
        <c:axId val="230291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0264055"/>
        <c:crosses val="autoZero"/>
        <c:auto val="1"/>
        <c:lblAlgn val="ctr"/>
        <c:lblOffset val="100"/>
        <c:noMultiLvlLbl val="0"/>
      </c:catAx>
      <c:valAx>
        <c:axId val="230264055"/>
        <c:scaling>
          <c:orientation val="minMax"/>
          <c:max val="120000"/>
          <c:min val="0"/>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Customers</a:t>
                </a:r>
                <a:r>
                  <a:rPr lang="en-US" b="1" baseline="0"/>
                  <a:t> </a:t>
                </a:r>
                <a:r>
                  <a:rPr lang="en-US" b="1"/>
                  <a:t>repaying energy debt</a:t>
                </a:r>
              </a:p>
            </c:rich>
          </c:tx>
          <c:layout>
            <c:manualLayout>
              <c:xMode val="edge"/>
              <c:yMode val="edge"/>
              <c:x val="8.5481855880713137E-3"/>
              <c:y val="0.1982025651048938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0291935"/>
        <c:crosses val="autoZero"/>
        <c:crossBetween val="between"/>
      </c:valAx>
      <c:valAx>
        <c:axId val="1268496608"/>
        <c:scaling>
          <c:orientation val="minMax"/>
          <c:min val="0"/>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Debt per customer repaying energy debt ($)</a:t>
                </a:r>
              </a:p>
            </c:rich>
          </c:tx>
          <c:layout>
            <c:manualLayout>
              <c:xMode val="edge"/>
              <c:yMode val="edge"/>
              <c:x val="0.9587101132557676"/>
              <c:y val="0.1161911853216929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8496936"/>
        <c:crosses val="max"/>
        <c:crossBetween val="between"/>
      </c:valAx>
      <c:catAx>
        <c:axId val="1268496936"/>
        <c:scaling>
          <c:orientation val="minMax"/>
        </c:scaling>
        <c:delete val="1"/>
        <c:axPos val="b"/>
        <c:numFmt formatCode="General" sourceLinked="1"/>
        <c:majorTickMark val="out"/>
        <c:minorTickMark val="none"/>
        <c:tickLblPos val="nextTo"/>
        <c:crossAx val="1268496608"/>
        <c:crosses val="autoZero"/>
        <c:auto val="1"/>
        <c:lblAlgn val="ctr"/>
        <c:lblOffset val="100"/>
        <c:noMultiLvlLbl val="0"/>
      </c:catAx>
      <c:spPr>
        <a:solidFill>
          <a:srgbClr val="DBDBDB"/>
        </a:solidFill>
        <a:ln>
          <a:noFill/>
        </a:ln>
        <a:effectLst/>
      </c:spPr>
    </c:plotArea>
    <c:legend>
      <c:legendPos val="b"/>
      <c:legendEntry>
        <c:idx val="0"/>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1.0695541421366635E-3"/>
          <c:y val="0.92623948237660925"/>
          <c:w val="0.99148094841897316"/>
          <c:h val="6.96958590746178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35929091484644"/>
          <c:y val="0.12096435526116595"/>
          <c:w val="0.7959879708768598"/>
          <c:h val="0.56899072528558692"/>
        </c:manualLayout>
      </c:layout>
      <c:barChart>
        <c:barDir val="col"/>
        <c:grouping val="clustered"/>
        <c:varyColors val="0"/>
        <c:ser>
          <c:idx val="8"/>
          <c:order val="6"/>
          <c:tx>
            <c:strRef>
              <c:f>'Figure 6.13'!$A$16</c:f>
              <c:strCache>
                <c:ptCount val="1"/>
                <c:pt idx="0">
                  <c:v>Gap</c:v>
                </c:pt>
              </c:strCache>
            </c:strRef>
          </c:tx>
          <c:spPr>
            <a:solidFill>
              <a:schemeClr val="bg1">
                <a:alpha val="40000"/>
              </a:schemeClr>
            </a:solidFill>
            <a:ln>
              <a:noFill/>
            </a:ln>
            <a:effectLst/>
          </c:spPr>
          <c:invertIfNegative val="0"/>
          <c:dPt>
            <c:idx val="5"/>
            <c:invertIfNegative val="0"/>
            <c:bubble3D val="0"/>
            <c:spPr>
              <a:solidFill>
                <a:schemeClr val="bg1">
                  <a:alpha val="30000"/>
                </a:schemeClr>
              </a:solidFill>
              <a:ln>
                <a:noFill/>
              </a:ln>
              <a:effectLst/>
            </c:spPr>
            <c:extLst>
              <c:ext xmlns:c16="http://schemas.microsoft.com/office/drawing/2014/chart" uri="{C3380CC4-5D6E-409C-BE32-E72D297353CC}">
                <c16:uniqueId val="{00000009-1250-46B4-B838-80D6A3322510}"/>
              </c:ext>
            </c:extLst>
          </c:dPt>
          <c:dPt>
            <c:idx val="6"/>
            <c:invertIfNegative val="0"/>
            <c:bubble3D val="0"/>
            <c:spPr>
              <a:solidFill>
                <a:schemeClr val="bg1">
                  <a:alpha val="30000"/>
                </a:schemeClr>
              </a:solidFill>
              <a:ln>
                <a:noFill/>
              </a:ln>
              <a:effectLst/>
            </c:spPr>
            <c:extLst>
              <c:ext xmlns:c16="http://schemas.microsoft.com/office/drawing/2014/chart" uri="{C3380CC4-5D6E-409C-BE32-E72D297353CC}">
                <c16:uniqueId val="{0000000A-1250-46B4-B838-80D6A3322510}"/>
              </c:ext>
            </c:extLst>
          </c:dPt>
          <c:dPt>
            <c:idx val="7"/>
            <c:invertIfNegative val="0"/>
            <c:bubble3D val="0"/>
            <c:spPr>
              <a:solidFill>
                <a:schemeClr val="bg1">
                  <a:alpha val="30000"/>
                </a:schemeClr>
              </a:solidFill>
              <a:ln>
                <a:noFill/>
              </a:ln>
              <a:effectLst/>
            </c:spPr>
            <c:extLst>
              <c:ext xmlns:c16="http://schemas.microsoft.com/office/drawing/2014/chart" uri="{C3380CC4-5D6E-409C-BE32-E72D297353CC}">
                <c16:uniqueId val="{0000000B-1250-46B4-B838-80D6A3322510}"/>
              </c:ext>
            </c:extLst>
          </c:dPt>
          <c:dPt>
            <c:idx val="8"/>
            <c:invertIfNegative val="0"/>
            <c:bubble3D val="0"/>
            <c:spPr>
              <a:solidFill>
                <a:schemeClr val="bg1"/>
              </a:solidFill>
              <a:ln>
                <a:noFill/>
              </a:ln>
              <a:effectLst/>
            </c:spPr>
            <c:extLst>
              <c:ext xmlns:c16="http://schemas.microsoft.com/office/drawing/2014/chart" uri="{C3380CC4-5D6E-409C-BE32-E72D297353CC}">
                <c16:uniqueId val="{00000001-1250-46B4-B838-80D6A3322510}"/>
              </c:ext>
            </c:extLst>
          </c:dPt>
          <c:dPt>
            <c:idx val="14"/>
            <c:invertIfNegative val="0"/>
            <c:bubble3D val="0"/>
            <c:spPr>
              <a:solidFill>
                <a:schemeClr val="bg1">
                  <a:alpha val="30000"/>
                </a:schemeClr>
              </a:solidFill>
              <a:ln>
                <a:noFill/>
              </a:ln>
              <a:effectLst/>
            </c:spPr>
            <c:extLst>
              <c:ext xmlns:c16="http://schemas.microsoft.com/office/drawing/2014/chart" uri="{C3380CC4-5D6E-409C-BE32-E72D297353CC}">
                <c16:uniqueId val="{0000000C-1250-46B4-B838-80D6A3322510}"/>
              </c:ext>
            </c:extLst>
          </c:dPt>
          <c:dPt>
            <c:idx val="15"/>
            <c:invertIfNegative val="0"/>
            <c:bubble3D val="0"/>
            <c:spPr>
              <a:solidFill>
                <a:schemeClr val="bg1">
                  <a:alpha val="30000"/>
                </a:schemeClr>
              </a:solidFill>
              <a:ln>
                <a:noFill/>
              </a:ln>
              <a:effectLst/>
            </c:spPr>
            <c:extLst>
              <c:ext xmlns:c16="http://schemas.microsoft.com/office/drawing/2014/chart" uri="{C3380CC4-5D6E-409C-BE32-E72D297353CC}">
                <c16:uniqueId val="{0000000D-1250-46B4-B838-80D6A3322510}"/>
              </c:ext>
            </c:extLst>
          </c:dPt>
          <c:dPt>
            <c:idx val="16"/>
            <c:invertIfNegative val="0"/>
            <c:bubble3D val="0"/>
            <c:spPr>
              <a:solidFill>
                <a:schemeClr val="bg1">
                  <a:alpha val="30000"/>
                </a:schemeClr>
              </a:solidFill>
              <a:ln>
                <a:noFill/>
              </a:ln>
              <a:effectLst/>
            </c:spPr>
            <c:extLst>
              <c:ext xmlns:c16="http://schemas.microsoft.com/office/drawing/2014/chart" uri="{C3380CC4-5D6E-409C-BE32-E72D297353CC}">
                <c16:uniqueId val="{0000000E-1250-46B4-B838-80D6A3322510}"/>
              </c:ext>
            </c:extLst>
          </c:dPt>
          <c:cat>
            <c:strRef>
              <c:f>'Figure 6.13'!$B$9:$R$9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6.13'!$B$16:$R$16</c:f>
              <c:numCache>
                <c:formatCode>General</c:formatCode>
                <c:ptCount val="17"/>
                <c:pt idx="5">
                  <c:v>1</c:v>
                </c:pt>
                <c:pt idx="6">
                  <c:v>1</c:v>
                </c:pt>
                <c:pt idx="7">
                  <c:v>1</c:v>
                </c:pt>
                <c:pt idx="8">
                  <c:v>1</c:v>
                </c:pt>
                <c:pt idx="14">
                  <c:v>1</c:v>
                </c:pt>
                <c:pt idx="15">
                  <c:v>1</c:v>
                </c:pt>
                <c:pt idx="16">
                  <c:v>1</c:v>
                </c:pt>
              </c:numCache>
            </c:numRef>
          </c:val>
          <c:extLst>
            <c:ext xmlns:c16="http://schemas.microsoft.com/office/drawing/2014/chart" uri="{C3380CC4-5D6E-409C-BE32-E72D297353CC}">
              <c16:uniqueId val="{00000007-A1BB-45EC-8B52-94CCA5B0AF46}"/>
            </c:ext>
          </c:extLst>
        </c:ser>
        <c:dLbls>
          <c:showLegendKey val="0"/>
          <c:showVal val="0"/>
          <c:showCatName val="0"/>
          <c:showSerName val="0"/>
          <c:showPercent val="0"/>
          <c:showBubbleSize val="0"/>
        </c:dLbls>
        <c:gapWidth val="0"/>
        <c:axId val="1175826360"/>
        <c:axId val="1175710576"/>
      </c:barChart>
      <c:lineChart>
        <c:grouping val="standard"/>
        <c:varyColors val="0"/>
        <c:ser>
          <c:idx val="4"/>
          <c:order val="0"/>
          <c:tx>
            <c:strRef>
              <c:f>'Figure 6.13'!$A$12</c:f>
              <c:strCache>
                <c:ptCount val="1"/>
                <c:pt idx="0">
                  <c:v>Queensland</c:v>
                </c:pt>
              </c:strCache>
            </c:strRef>
          </c:tx>
          <c:spPr>
            <a:ln w="19050" cap="rnd">
              <a:solidFill>
                <a:srgbClr val="E0601F"/>
              </a:solidFill>
              <a:round/>
            </a:ln>
            <a:effectLst/>
          </c:spPr>
          <c:marker>
            <c:symbol val="none"/>
          </c:marker>
          <c:cat>
            <c:strRef>
              <c:f>'Figure 6.13'!$B$9:$R$9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6.13'!$B$12:$R$12</c:f>
              <c:numCache>
                <c:formatCode>0.0%</c:formatCode>
                <c:ptCount val="17"/>
                <c:pt idx="0">
                  <c:v>1.0195188698969716E-2</c:v>
                </c:pt>
                <c:pt idx="1">
                  <c:v>9.4173256976638493E-3</c:v>
                </c:pt>
                <c:pt idx="2">
                  <c:v>9.315506726653185E-3</c:v>
                </c:pt>
                <c:pt idx="3">
                  <c:v>9.2861700209777055E-3</c:v>
                </c:pt>
                <c:pt idx="4">
                  <c:v>8.4457546392156541E-3</c:v>
                </c:pt>
                <c:pt idx="5">
                  <c:v>8.7001812974191774E-3</c:v>
                </c:pt>
                <c:pt idx="6">
                  <c:v>8.0932125619558783E-3</c:v>
                </c:pt>
                <c:pt idx="7">
                  <c:v>8.6330323147861474E-3</c:v>
                </c:pt>
                <c:pt idx="9">
                  <c:v>5.7136425275096346E-3</c:v>
                </c:pt>
                <c:pt idx="10">
                  <c:v>5.9223085928847919E-3</c:v>
                </c:pt>
                <c:pt idx="11">
                  <c:v>5.3979591836734696E-3</c:v>
                </c:pt>
                <c:pt idx="12">
                  <c:v>5.1859035884241787E-3</c:v>
                </c:pt>
                <c:pt idx="13">
                  <c:v>4.6530906291787763E-3</c:v>
                </c:pt>
                <c:pt idx="14">
                  <c:v>4.3428179300541627E-3</c:v>
                </c:pt>
                <c:pt idx="15">
                  <c:v>4.7501527183872938E-3</c:v>
                </c:pt>
                <c:pt idx="16">
                  <c:v>5.2977243535370696E-3</c:v>
                </c:pt>
              </c:numCache>
            </c:numRef>
          </c:val>
          <c:smooth val="0"/>
          <c:extLst>
            <c:ext xmlns:c16="http://schemas.microsoft.com/office/drawing/2014/chart" uri="{C3380CC4-5D6E-409C-BE32-E72D297353CC}">
              <c16:uniqueId val="{00000006-A1BB-45EC-8B52-94CCA5B0AF46}"/>
            </c:ext>
          </c:extLst>
        </c:ser>
        <c:ser>
          <c:idx val="6"/>
          <c:order val="1"/>
          <c:tx>
            <c:strRef>
              <c:f>'Figure 6.13'!$A$11</c:f>
              <c:strCache>
                <c:ptCount val="1"/>
                <c:pt idx="0">
                  <c:v>NSW</c:v>
                </c:pt>
              </c:strCache>
            </c:strRef>
          </c:tx>
          <c:spPr>
            <a:ln w="19050" cap="rnd">
              <a:solidFill>
                <a:srgbClr val="89B3CE"/>
              </a:solidFill>
              <a:round/>
            </a:ln>
            <a:effectLst/>
          </c:spPr>
          <c:marker>
            <c:symbol val="none"/>
          </c:marker>
          <c:dPt>
            <c:idx val="4"/>
            <c:marker>
              <c:symbol val="circle"/>
              <c:size val="5"/>
              <c:spPr>
                <a:solidFill>
                  <a:schemeClr val="bg1"/>
                </a:solidFill>
                <a:ln w="19050">
                  <a:solidFill>
                    <a:srgbClr val="89B3CE"/>
                  </a:solidFill>
                </a:ln>
                <a:effectLst/>
              </c:spPr>
            </c:marker>
            <c:bubble3D val="0"/>
            <c:extLst>
              <c:ext xmlns:c16="http://schemas.microsoft.com/office/drawing/2014/chart" uri="{C3380CC4-5D6E-409C-BE32-E72D297353CC}">
                <c16:uniqueId val="{00000003-1250-46B4-B838-80D6A3322510}"/>
              </c:ext>
            </c:extLst>
          </c:dPt>
          <c:dPt>
            <c:idx val="7"/>
            <c:marker>
              <c:symbol val="circle"/>
              <c:size val="5"/>
              <c:spPr>
                <a:solidFill>
                  <a:srgbClr val="89B3CE"/>
                </a:solidFill>
                <a:ln w="9525">
                  <a:noFill/>
                </a:ln>
                <a:effectLst/>
              </c:spPr>
            </c:marker>
            <c:bubble3D val="0"/>
            <c:extLst>
              <c:ext xmlns:c16="http://schemas.microsoft.com/office/drawing/2014/chart" uri="{C3380CC4-5D6E-409C-BE32-E72D297353CC}">
                <c16:uniqueId val="{00000002-1250-46B4-B838-80D6A3322510}"/>
              </c:ext>
            </c:extLst>
          </c:dPt>
          <c:dPt>
            <c:idx val="16"/>
            <c:marker>
              <c:symbol val="none"/>
            </c:marker>
            <c:bubble3D val="0"/>
            <c:extLst>
              <c:ext xmlns:c16="http://schemas.microsoft.com/office/drawing/2014/chart" uri="{C3380CC4-5D6E-409C-BE32-E72D297353CC}">
                <c16:uniqueId val="{00000006-1250-46B4-B838-80D6A3322510}"/>
              </c:ext>
            </c:extLst>
          </c:dPt>
          <c:dLbls>
            <c:dLbl>
              <c:idx val="7"/>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r>
                      <a:rPr lang="en-US" sz="800">
                        <a:solidFill>
                          <a:schemeClr val="bg1"/>
                        </a:solidFill>
                        <a:sym typeface="Wingdings" panose="05000000000000000000" pitchFamily="2" charset="2"/>
                      </a:rPr>
                      <a:t>22%</a:t>
                    </a:r>
                    <a:endParaRPr lang="en-US" sz="800">
                      <a:solidFill>
                        <a:schemeClr val="bg1"/>
                      </a:solidFill>
                    </a:endParaRPr>
                  </a:p>
                </c:rich>
              </c:tx>
              <c:spPr>
                <a:solidFill>
                  <a:srgbClr val="89B3CE"/>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250-46B4-B838-80D6A33225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6.13'!$B$9:$R$9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6.13'!$B$11:$R$11</c:f>
              <c:numCache>
                <c:formatCode>0.0%</c:formatCode>
                <c:ptCount val="17"/>
                <c:pt idx="0">
                  <c:v>8.3036184823940522E-3</c:v>
                </c:pt>
                <c:pt idx="1">
                  <c:v>9.7231666940054747E-3</c:v>
                </c:pt>
                <c:pt idx="2">
                  <c:v>1.003818016201647E-2</c:v>
                </c:pt>
                <c:pt idx="3">
                  <c:v>9.8098220413840569E-3</c:v>
                </c:pt>
                <c:pt idx="4">
                  <c:v>8.6319085922461226E-3</c:v>
                </c:pt>
                <c:pt idx="5">
                  <c:v>8.960545219083977E-3</c:v>
                </c:pt>
                <c:pt idx="6">
                  <c:v>1.0104995102723967E-2</c:v>
                </c:pt>
                <c:pt idx="7">
                  <c:v>1.0561168523243384E-2</c:v>
                </c:pt>
                <c:pt idx="9">
                  <c:v>5.1112686235053571E-3</c:v>
                </c:pt>
                <c:pt idx="10">
                  <c:v>4.7267759968963813E-3</c:v>
                </c:pt>
                <c:pt idx="11">
                  <c:v>4.7607751567990556E-3</c:v>
                </c:pt>
                <c:pt idx="12">
                  <c:v>5.1265166927174487E-3</c:v>
                </c:pt>
                <c:pt idx="13">
                  <c:v>4.6228044239623785E-3</c:v>
                </c:pt>
                <c:pt idx="14">
                  <c:v>4.8022935684025386E-3</c:v>
                </c:pt>
                <c:pt idx="15">
                  <c:v>5.4113875177957361E-3</c:v>
                </c:pt>
                <c:pt idx="16">
                  <c:v>5.6004225516799256E-3</c:v>
                </c:pt>
              </c:numCache>
            </c:numRef>
          </c:val>
          <c:smooth val="0"/>
          <c:extLst>
            <c:ext xmlns:c16="http://schemas.microsoft.com/office/drawing/2014/chart" uri="{C3380CC4-5D6E-409C-BE32-E72D297353CC}">
              <c16:uniqueId val="{00000002-A1BB-45EC-8B52-94CCA5B0AF46}"/>
            </c:ext>
          </c:extLst>
        </c:ser>
        <c:ser>
          <c:idx val="2"/>
          <c:order val="2"/>
          <c:tx>
            <c:strRef>
              <c:f>'Figure 6.13'!$A$15</c:f>
              <c:strCache>
                <c:ptCount val="1"/>
                <c:pt idx="0">
                  <c:v>Victoria</c:v>
                </c:pt>
              </c:strCache>
            </c:strRef>
          </c:tx>
          <c:spPr>
            <a:ln w="22225" cap="rnd">
              <a:solidFill>
                <a:srgbClr val="002060"/>
              </a:solidFill>
              <a:round/>
            </a:ln>
            <a:effectLst/>
          </c:spPr>
          <c:marker>
            <c:symbol val="none"/>
          </c:marker>
          <c:cat>
            <c:strRef>
              <c:f>'Figure 6.13'!$B$9:$R$9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6.13'!$B$15:$R$15</c:f>
              <c:numCache>
                <c:formatCode>0.0%</c:formatCode>
                <c:ptCount val="17"/>
                <c:pt idx="2">
                  <c:v>2.0763714856103579E-2</c:v>
                </c:pt>
                <c:pt idx="3">
                  <c:v>1.8727279569487828E-2</c:v>
                </c:pt>
                <c:pt idx="4">
                  <c:v>2.2166508259003348E-2</c:v>
                </c:pt>
                <c:pt idx="11">
                  <c:v>1.8068796046858734E-2</c:v>
                </c:pt>
                <c:pt idx="12">
                  <c:v>1.7207760601222696E-2</c:v>
                </c:pt>
                <c:pt idx="13">
                  <c:v>2.0783143498368052E-2</c:v>
                </c:pt>
              </c:numCache>
            </c:numRef>
          </c:val>
          <c:smooth val="0"/>
          <c:extLst>
            <c:ext xmlns:c16="http://schemas.microsoft.com/office/drawing/2014/chart" uri="{C3380CC4-5D6E-409C-BE32-E72D297353CC}">
              <c16:uniqueId val="{00000001-A1BB-45EC-8B52-94CCA5B0AF46}"/>
            </c:ext>
          </c:extLst>
        </c:ser>
        <c:ser>
          <c:idx val="7"/>
          <c:order val="3"/>
          <c:tx>
            <c:strRef>
              <c:f>'Figure 6.13'!$A$13</c:f>
              <c:strCache>
                <c:ptCount val="1"/>
                <c:pt idx="0">
                  <c:v>South Australia</c:v>
                </c:pt>
              </c:strCache>
            </c:strRef>
          </c:tx>
          <c:spPr>
            <a:ln w="19050" cap="rnd">
              <a:solidFill>
                <a:srgbClr val="FBA927"/>
              </a:solidFill>
              <a:round/>
            </a:ln>
            <a:effectLst/>
          </c:spPr>
          <c:marker>
            <c:symbol val="none"/>
          </c:marker>
          <c:cat>
            <c:strRef>
              <c:f>'Figure 6.13'!$B$9:$R$9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6.13'!$B$13:$R$13</c:f>
              <c:numCache>
                <c:formatCode>0.0%</c:formatCode>
                <c:ptCount val="17"/>
                <c:pt idx="0">
                  <c:v>1.5098224581324378E-2</c:v>
                </c:pt>
                <c:pt idx="1">
                  <c:v>2.0131808153116403E-2</c:v>
                </c:pt>
                <c:pt idx="2">
                  <c:v>2.0510226149283241E-2</c:v>
                </c:pt>
                <c:pt idx="3">
                  <c:v>1.9287901524983778E-2</c:v>
                </c:pt>
                <c:pt idx="4">
                  <c:v>1.6828538192320421E-2</c:v>
                </c:pt>
                <c:pt idx="5">
                  <c:v>1.6690284994489057E-2</c:v>
                </c:pt>
                <c:pt idx="6">
                  <c:v>1.7819982119916759E-2</c:v>
                </c:pt>
                <c:pt idx="7">
                  <c:v>1.8167324305480934E-2</c:v>
                </c:pt>
                <c:pt idx="9">
                  <c:v>9.984268083336122E-3</c:v>
                </c:pt>
                <c:pt idx="10">
                  <c:v>1.3187102599796833E-2</c:v>
                </c:pt>
                <c:pt idx="11">
                  <c:v>1.2244869738370485E-2</c:v>
                </c:pt>
                <c:pt idx="12">
                  <c:v>1.2380341436309344E-2</c:v>
                </c:pt>
                <c:pt idx="13">
                  <c:v>1.138691663787242E-2</c:v>
                </c:pt>
                <c:pt idx="14">
                  <c:v>1.1638694442101713E-2</c:v>
                </c:pt>
                <c:pt idx="15">
                  <c:v>1.2723302060121879E-2</c:v>
                </c:pt>
                <c:pt idx="16">
                  <c:v>1.3561724225748232E-2</c:v>
                </c:pt>
              </c:numCache>
            </c:numRef>
          </c:val>
          <c:smooth val="0"/>
          <c:extLst>
            <c:ext xmlns:c16="http://schemas.microsoft.com/office/drawing/2014/chart" uri="{C3380CC4-5D6E-409C-BE32-E72D297353CC}">
              <c16:uniqueId val="{00000004-A1BB-45EC-8B52-94CCA5B0AF46}"/>
            </c:ext>
          </c:extLst>
        </c:ser>
        <c:ser>
          <c:idx val="3"/>
          <c:order val="4"/>
          <c:tx>
            <c:strRef>
              <c:f>'Figure 6.13'!$A$14</c:f>
              <c:strCache>
                <c:ptCount val="1"/>
                <c:pt idx="0">
                  <c:v>Tasmania</c:v>
                </c:pt>
              </c:strCache>
            </c:strRef>
          </c:tx>
          <c:spPr>
            <a:ln w="22225" cap="rnd">
              <a:solidFill>
                <a:srgbClr val="5F9E88"/>
              </a:solidFill>
              <a:round/>
            </a:ln>
            <a:effectLst/>
          </c:spPr>
          <c:marker>
            <c:symbol val="none"/>
          </c:marker>
          <c:cat>
            <c:strRef>
              <c:f>'Figure 6.13'!$B$9:$R$9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6.13'!$B$14:$R$14</c:f>
              <c:numCache>
                <c:formatCode>0.0%</c:formatCode>
                <c:ptCount val="17"/>
                <c:pt idx="0">
                  <c:v>9.2627551662513522E-3</c:v>
                </c:pt>
                <c:pt idx="1">
                  <c:v>1.3482633488854329E-2</c:v>
                </c:pt>
                <c:pt idx="2">
                  <c:v>1.6674684648690079E-2</c:v>
                </c:pt>
                <c:pt idx="3">
                  <c:v>1.9966561635907657E-2</c:v>
                </c:pt>
                <c:pt idx="4">
                  <c:v>1.7979854281960424E-2</c:v>
                </c:pt>
                <c:pt idx="5">
                  <c:v>1.8586829767486136E-2</c:v>
                </c:pt>
                <c:pt idx="6">
                  <c:v>1.921684109992439E-2</c:v>
                </c:pt>
                <c:pt idx="7">
                  <c:v>1.8152790917691581E-2</c:v>
                </c:pt>
              </c:numCache>
            </c:numRef>
          </c:val>
          <c:smooth val="0"/>
          <c:extLst>
            <c:ext xmlns:c16="http://schemas.microsoft.com/office/drawing/2014/chart" uri="{C3380CC4-5D6E-409C-BE32-E72D297353CC}">
              <c16:uniqueId val="{00000005-A1BB-45EC-8B52-94CCA5B0AF46}"/>
            </c:ext>
          </c:extLst>
        </c:ser>
        <c:ser>
          <c:idx val="1"/>
          <c:order val="5"/>
          <c:tx>
            <c:strRef>
              <c:f>'Figure 6.13'!$A$10</c:f>
              <c:strCache>
                <c:ptCount val="1"/>
                <c:pt idx="0">
                  <c:v>ACT</c:v>
                </c:pt>
              </c:strCache>
            </c:strRef>
          </c:tx>
          <c:spPr>
            <a:ln w="19050" cap="rnd">
              <a:solidFill>
                <a:srgbClr val="D2147D"/>
              </a:solidFill>
              <a:round/>
            </a:ln>
            <a:effectLst/>
          </c:spPr>
          <c:marker>
            <c:symbol val="none"/>
          </c:marker>
          <c:dPt>
            <c:idx val="4"/>
            <c:marker>
              <c:symbol val="circle"/>
              <c:size val="5"/>
              <c:spPr>
                <a:solidFill>
                  <a:schemeClr val="bg1"/>
                </a:solidFill>
                <a:ln w="19050">
                  <a:solidFill>
                    <a:srgbClr val="D2147D"/>
                  </a:solidFill>
                </a:ln>
                <a:effectLst/>
              </c:spPr>
            </c:marker>
            <c:bubble3D val="0"/>
            <c:extLst>
              <c:ext xmlns:c16="http://schemas.microsoft.com/office/drawing/2014/chart" uri="{C3380CC4-5D6E-409C-BE32-E72D297353CC}">
                <c16:uniqueId val="{00000005-1250-46B4-B838-80D6A3322510}"/>
              </c:ext>
            </c:extLst>
          </c:dPt>
          <c:dPt>
            <c:idx val="7"/>
            <c:marker>
              <c:symbol val="circle"/>
              <c:size val="5"/>
              <c:spPr>
                <a:solidFill>
                  <a:srgbClr val="D2147D"/>
                </a:solidFill>
                <a:ln w="9525">
                  <a:noFill/>
                </a:ln>
                <a:effectLst/>
              </c:spPr>
            </c:marker>
            <c:bubble3D val="0"/>
            <c:extLst>
              <c:ext xmlns:c16="http://schemas.microsoft.com/office/drawing/2014/chart" uri="{C3380CC4-5D6E-409C-BE32-E72D297353CC}">
                <c16:uniqueId val="{00000004-1250-46B4-B838-80D6A3322510}"/>
              </c:ext>
            </c:extLst>
          </c:dPt>
          <c:dPt>
            <c:idx val="13"/>
            <c:marker>
              <c:symbol val="circle"/>
              <c:size val="5"/>
              <c:spPr>
                <a:solidFill>
                  <a:schemeClr val="bg1"/>
                </a:solidFill>
                <a:ln w="19050">
                  <a:solidFill>
                    <a:srgbClr val="D2147D"/>
                  </a:solidFill>
                </a:ln>
                <a:effectLst/>
              </c:spPr>
            </c:marker>
            <c:bubble3D val="0"/>
            <c:extLst>
              <c:ext xmlns:c16="http://schemas.microsoft.com/office/drawing/2014/chart" uri="{C3380CC4-5D6E-409C-BE32-E72D297353CC}">
                <c16:uniqueId val="{00000008-1250-46B4-B838-80D6A3322510}"/>
              </c:ext>
            </c:extLst>
          </c:dPt>
          <c:dPt>
            <c:idx val="16"/>
            <c:marker>
              <c:symbol val="circle"/>
              <c:size val="5"/>
              <c:spPr>
                <a:solidFill>
                  <a:srgbClr val="D2147D"/>
                </a:solidFill>
                <a:ln w="9525">
                  <a:noFill/>
                </a:ln>
                <a:effectLst/>
              </c:spPr>
            </c:marker>
            <c:bubble3D val="0"/>
            <c:extLst>
              <c:ext xmlns:c16="http://schemas.microsoft.com/office/drawing/2014/chart" uri="{C3380CC4-5D6E-409C-BE32-E72D297353CC}">
                <c16:uniqueId val="{00000007-1250-46B4-B838-80D6A3322510}"/>
              </c:ext>
            </c:extLst>
          </c:dPt>
          <c:dLbls>
            <c:dLbl>
              <c:idx val="7"/>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r>
                      <a:rPr lang="en-US" sz="800">
                        <a:solidFill>
                          <a:schemeClr val="bg1"/>
                        </a:solidFill>
                        <a:sym typeface="Wingdings" panose="05000000000000000000" pitchFamily="2" charset="2"/>
                      </a:rPr>
                      <a:t>22%</a:t>
                    </a:r>
                    <a:endParaRPr lang="en-US" sz="800">
                      <a:solidFill>
                        <a:schemeClr val="bg1"/>
                      </a:solidFill>
                    </a:endParaRPr>
                  </a:p>
                </c:rich>
              </c:tx>
              <c:spPr>
                <a:solidFill>
                  <a:srgbClr val="D2147D"/>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250-46B4-B838-80D6A3322510}"/>
                </c:ext>
              </c:extLst>
            </c:dLbl>
            <c:dLbl>
              <c:idx val="16"/>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r>
                      <a:rPr lang="en-US" sz="800">
                        <a:solidFill>
                          <a:schemeClr val="bg1"/>
                        </a:solidFill>
                        <a:sym typeface="Wingdings" panose="05000000000000000000" pitchFamily="2" charset="2"/>
                      </a:rPr>
                      <a:t>26%</a:t>
                    </a:r>
                    <a:endParaRPr lang="en-US" sz="800">
                      <a:solidFill>
                        <a:schemeClr val="bg1"/>
                      </a:solidFill>
                    </a:endParaRPr>
                  </a:p>
                </c:rich>
              </c:tx>
              <c:spPr>
                <a:solidFill>
                  <a:srgbClr val="D2147D"/>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250-46B4-B838-80D6A33225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6.13'!$B$9:$R$9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6.13'!$B$10:$R$10</c:f>
              <c:numCache>
                <c:formatCode>0.0%</c:formatCode>
                <c:ptCount val="17"/>
                <c:pt idx="0">
                  <c:v>3.9233897134556195E-3</c:v>
                </c:pt>
                <c:pt idx="1">
                  <c:v>5.7361043308459449E-3</c:v>
                </c:pt>
                <c:pt idx="2">
                  <c:v>7.5770063719610972E-3</c:v>
                </c:pt>
                <c:pt idx="3">
                  <c:v>7.2608428771297273E-3</c:v>
                </c:pt>
                <c:pt idx="4">
                  <c:v>7.8003288321069515E-3</c:v>
                </c:pt>
                <c:pt idx="5">
                  <c:v>8.2257744507660043E-3</c:v>
                </c:pt>
                <c:pt idx="6">
                  <c:v>8.7324094387072615E-3</c:v>
                </c:pt>
                <c:pt idx="7">
                  <c:v>9.4823085692368348E-3</c:v>
                </c:pt>
                <c:pt idx="9">
                  <c:v>4.6978323588735419E-3</c:v>
                </c:pt>
                <c:pt idx="10">
                  <c:v>5.2325868395504587E-3</c:v>
                </c:pt>
                <c:pt idx="11">
                  <c:v>6.0750110784353224E-3</c:v>
                </c:pt>
                <c:pt idx="12">
                  <c:v>5.5909339635360081E-3</c:v>
                </c:pt>
                <c:pt idx="13">
                  <c:v>5.8471303722464549E-3</c:v>
                </c:pt>
                <c:pt idx="14">
                  <c:v>6.0795485545483601E-3</c:v>
                </c:pt>
                <c:pt idx="15">
                  <c:v>6.7513123205582542E-3</c:v>
                </c:pt>
                <c:pt idx="16">
                  <c:v>7.3605077729161595E-3</c:v>
                </c:pt>
              </c:numCache>
            </c:numRef>
          </c:val>
          <c:smooth val="0"/>
          <c:extLst>
            <c:ext xmlns:c16="http://schemas.microsoft.com/office/drawing/2014/chart" uri="{C3380CC4-5D6E-409C-BE32-E72D297353CC}">
              <c16:uniqueId val="{00000003-A1BB-45EC-8B52-94CCA5B0AF46}"/>
            </c:ext>
          </c:extLst>
        </c:ser>
        <c:dLbls>
          <c:showLegendKey val="0"/>
          <c:showVal val="0"/>
          <c:showCatName val="0"/>
          <c:showSerName val="0"/>
          <c:showPercent val="0"/>
          <c:showBubbleSize val="0"/>
        </c:dLbls>
        <c:marker val="1"/>
        <c:smooth val="0"/>
        <c:axId val="1175826360"/>
        <c:axId val="1175710576"/>
      </c:lineChart>
      <c:catAx>
        <c:axId val="117582636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0576"/>
        <c:crosses val="autoZero"/>
        <c:auto val="1"/>
        <c:lblAlgn val="ctr"/>
        <c:lblOffset val="100"/>
        <c:noMultiLvlLbl val="0"/>
      </c:catAx>
      <c:valAx>
        <c:axId val="1175710576"/>
        <c:scaling>
          <c:orientation val="minMax"/>
          <c:max val="2.5000000000000005E-2"/>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Proportion of customers on hardship/</a:t>
                </a:r>
              </a:p>
              <a:p>
                <a:pPr>
                  <a:defRPr b="1"/>
                </a:pPr>
                <a:r>
                  <a:rPr lang="en-US" b="1"/>
                  <a:t>tailored</a:t>
                </a:r>
                <a:r>
                  <a:rPr lang="en-US" b="1" baseline="0"/>
                  <a:t> assistance programs</a:t>
                </a:r>
                <a:endParaRPr lang="en-US" b="1"/>
              </a:p>
            </c:rich>
          </c:tx>
          <c:layout>
            <c:manualLayout>
              <c:xMode val="edge"/>
              <c:yMode val="edge"/>
              <c:x val="1.4018754424612513E-2"/>
              <c:y val="0.1046696084693046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826360"/>
        <c:crosses val="autoZero"/>
        <c:crossBetween val="between"/>
      </c:valAx>
      <c:spPr>
        <a:solidFill>
          <a:srgbClr val="DBDBDB"/>
        </a:solidFill>
        <a:ln>
          <a:noFill/>
        </a:ln>
        <a:effectLst/>
      </c:spPr>
    </c:plotArea>
    <c:legend>
      <c:legendPos val="b"/>
      <c:legendEntry>
        <c:idx val="0"/>
        <c:delete val="1"/>
      </c:legendEntry>
      <c:layout>
        <c:manualLayout>
          <c:xMode val="edge"/>
          <c:yMode val="edge"/>
          <c:x val="3.9996222361260311E-2"/>
          <c:y val="0.92687288052490147"/>
          <c:w val="0.9252238447705281"/>
          <c:h val="7.0242334155315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3577566622108"/>
          <c:y val="0.14826044866638044"/>
          <c:w val="0.80983193710135226"/>
          <c:h val="0.53603268834297924"/>
        </c:manualLayout>
      </c:layout>
      <c:barChart>
        <c:barDir val="col"/>
        <c:grouping val="clustered"/>
        <c:varyColors val="0"/>
        <c:ser>
          <c:idx val="6"/>
          <c:order val="6"/>
          <c:tx>
            <c:strRef>
              <c:f>'Figure 6.14'!$A$16</c:f>
              <c:strCache>
                <c:ptCount val="1"/>
                <c:pt idx="0">
                  <c:v>White divider</c:v>
                </c:pt>
              </c:strCache>
            </c:strRef>
          </c:tx>
          <c:spPr>
            <a:solidFill>
              <a:schemeClr val="bg1">
                <a:alpha val="40000"/>
              </a:schemeClr>
            </a:solidFill>
            <a:ln>
              <a:noFill/>
            </a:ln>
            <a:effectLst/>
          </c:spPr>
          <c:invertIfNegative val="0"/>
          <c:dPt>
            <c:idx val="8"/>
            <c:invertIfNegative val="0"/>
            <c:bubble3D val="0"/>
            <c:spPr>
              <a:solidFill>
                <a:schemeClr val="bg1"/>
              </a:solidFill>
              <a:ln>
                <a:noFill/>
              </a:ln>
              <a:effectLst/>
            </c:spPr>
            <c:extLst>
              <c:ext xmlns:c16="http://schemas.microsoft.com/office/drawing/2014/chart" uri="{C3380CC4-5D6E-409C-BE32-E72D297353CC}">
                <c16:uniqueId val="{00000001-9776-4F01-9E8F-4C36D4642EE5}"/>
              </c:ext>
            </c:extLst>
          </c:dPt>
          <c:cat>
            <c:strRef>
              <c:f>'Figure 6.14'!$B$9:$R$9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6.14'!$B$16:$R$16</c:f>
              <c:numCache>
                <c:formatCode>0%</c:formatCode>
                <c:ptCount val="17"/>
                <c:pt idx="0">
                  <c:v>0</c:v>
                </c:pt>
                <c:pt idx="1">
                  <c:v>0</c:v>
                </c:pt>
                <c:pt idx="2">
                  <c:v>0</c:v>
                </c:pt>
                <c:pt idx="3">
                  <c:v>0</c:v>
                </c:pt>
                <c:pt idx="4">
                  <c:v>0</c:v>
                </c:pt>
                <c:pt idx="5" formatCode="0">
                  <c:v>1</c:v>
                </c:pt>
                <c:pt idx="6" formatCode="0">
                  <c:v>1</c:v>
                </c:pt>
                <c:pt idx="7" formatCode="0">
                  <c:v>1</c:v>
                </c:pt>
                <c:pt idx="8" formatCode="0">
                  <c:v>1</c:v>
                </c:pt>
                <c:pt idx="14" formatCode="0">
                  <c:v>1</c:v>
                </c:pt>
                <c:pt idx="15" formatCode="0">
                  <c:v>1</c:v>
                </c:pt>
                <c:pt idx="16" formatCode="0">
                  <c:v>1</c:v>
                </c:pt>
              </c:numCache>
            </c:numRef>
          </c:val>
          <c:extLst>
            <c:ext xmlns:c16="http://schemas.microsoft.com/office/drawing/2014/chart" uri="{C3380CC4-5D6E-409C-BE32-E72D297353CC}">
              <c16:uniqueId val="{00000000-F4EC-4CEE-91BF-F4DF5CEF2E75}"/>
            </c:ext>
          </c:extLst>
        </c:ser>
        <c:dLbls>
          <c:showLegendKey val="0"/>
          <c:showVal val="0"/>
          <c:showCatName val="0"/>
          <c:showSerName val="0"/>
          <c:showPercent val="0"/>
          <c:showBubbleSize val="0"/>
        </c:dLbls>
        <c:gapWidth val="0"/>
        <c:axId val="1175826360"/>
        <c:axId val="1175710576"/>
      </c:barChart>
      <c:lineChart>
        <c:grouping val="standard"/>
        <c:varyColors val="0"/>
        <c:ser>
          <c:idx val="4"/>
          <c:order val="0"/>
          <c:tx>
            <c:strRef>
              <c:f>'Figure 6.14'!$A$10</c:f>
              <c:strCache>
                <c:ptCount val="1"/>
                <c:pt idx="0">
                  <c:v>Queensland</c:v>
                </c:pt>
              </c:strCache>
            </c:strRef>
          </c:tx>
          <c:spPr>
            <a:ln w="19050" cap="rnd">
              <a:solidFill>
                <a:srgbClr val="E0601F"/>
              </a:solidFill>
              <a:round/>
            </a:ln>
            <a:effectLst/>
          </c:spPr>
          <c:marker>
            <c:symbol val="none"/>
          </c:marker>
          <c:cat>
            <c:strRef>
              <c:f>'Figure 6.14'!$B$9:$R$9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6.14'!$B$10:$R$10</c:f>
              <c:numCache>
                <c:formatCode>0.0%</c:formatCode>
                <c:ptCount val="17"/>
                <c:pt idx="0">
                  <c:v>1.3041561178377506E-2</c:v>
                </c:pt>
                <c:pt idx="1">
                  <c:v>1.409467826157218E-2</c:v>
                </c:pt>
                <c:pt idx="2">
                  <c:v>1.3364497480605924E-2</c:v>
                </c:pt>
                <c:pt idx="3">
                  <c:v>8.4600847757834562E-3</c:v>
                </c:pt>
                <c:pt idx="4">
                  <c:v>1.7379885494414019E-3</c:v>
                </c:pt>
                <c:pt idx="5">
                  <c:v>1.9967473110088668E-3</c:v>
                </c:pt>
                <c:pt idx="6">
                  <c:v>1.1846964535461931E-3</c:v>
                </c:pt>
                <c:pt idx="7">
                  <c:v>1.4960330308967454E-3</c:v>
                </c:pt>
                <c:pt idx="9" formatCode="0.00%">
                  <c:v>8.3799738540730456E-3</c:v>
                </c:pt>
                <c:pt idx="10" formatCode="0.00%">
                  <c:v>7.0834553290288118E-3</c:v>
                </c:pt>
                <c:pt idx="11" formatCode="0.00%">
                  <c:v>8.0839824468002634E-3</c:v>
                </c:pt>
                <c:pt idx="12" formatCode="0.00%">
                  <c:v>4.567787696950913E-3</c:v>
                </c:pt>
                <c:pt idx="13" formatCode="0.00%">
                  <c:v>8.8995550222488874E-4</c:v>
                </c:pt>
                <c:pt idx="14" formatCode="0.00%">
                  <c:v>1.0233421856592321E-3</c:v>
                </c:pt>
                <c:pt idx="15" formatCode="0.00%">
                  <c:v>6.9185280200384817E-4</c:v>
                </c:pt>
                <c:pt idx="16" formatCode="0.00%">
                  <c:v>8.2118351184418668E-4</c:v>
                </c:pt>
              </c:numCache>
            </c:numRef>
          </c:val>
          <c:smooth val="0"/>
          <c:extLst>
            <c:ext xmlns:c16="http://schemas.microsoft.com/office/drawing/2014/chart" uri="{C3380CC4-5D6E-409C-BE32-E72D297353CC}">
              <c16:uniqueId val="{00000001-F4EC-4CEE-91BF-F4DF5CEF2E75}"/>
            </c:ext>
          </c:extLst>
        </c:ser>
        <c:ser>
          <c:idx val="1"/>
          <c:order val="1"/>
          <c:tx>
            <c:strRef>
              <c:f>'Figure 6.14'!$A$11</c:f>
              <c:strCache>
                <c:ptCount val="1"/>
                <c:pt idx="0">
                  <c:v>NSW</c:v>
                </c:pt>
              </c:strCache>
            </c:strRef>
          </c:tx>
          <c:spPr>
            <a:ln w="19050" cap="rnd">
              <a:solidFill>
                <a:srgbClr val="89B3CE"/>
              </a:solidFill>
              <a:round/>
            </a:ln>
            <a:effectLst/>
          </c:spPr>
          <c:marker>
            <c:symbol val="none"/>
          </c:marker>
          <c:cat>
            <c:strRef>
              <c:f>'Figure 6.14'!$B$9:$R$9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6.14'!$B$11:$R$11</c:f>
              <c:numCache>
                <c:formatCode>0.0%</c:formatCode>
                <c:ptCount val="17"/>
                <c:pt idx="0">
                  <c:v>8.8799163281687056E-3</c:v>
                </c:pt>
                <c:pt idx="1">
                  <c:v>1.0292663272407604E-2</c:v>
                </c:pt>
                <c:pt idx="2">
                  <c:v>1.0042541472951772E-2</c:v>
                </c:pt>
                <c:pt idx="3">
                  <c:v>5.5877655807257806E-3</c:v>
                </c:pt>
                <c:pt idx="4">
                  <c:v>2.9784326698838338E-3</c:v>
                </c:pt>
                <c:pt idx="5">
                  <c:v>3.8675616005873933E-6</c:v>
                </c:pt>
                <c:pt idx="6">
                  <c:v>1.3606020158893361E-4</c:v>
                </c:pt>
                <c:pt idx="7">
                  <c:v>1.2687407036407459E-3</c:v>
                </c:pt>
                <c:pt idx="9" formatCode="0.00%">
                  <c:v>6.8102649324086797E-3</c:v>
                </c:pt>
                <c:pt idx="10" formatCode="0.00%">
                  <c:v>8.2557477610872461E-3</c:v>
                </c:pt>
                <c:pt idx="11" formatCode="0.00%">
                  <c:v>1.0384966291722031E-2</c:v>
                </c:pt>
                <c:pt idx="12" formatCode="0.00%">
                  <c:v>4.6469383013328265E-3</c:v>
                </c:pt>
                <c:pt idx="13" formatCode="0.00%">
                  <c:v>2.3973341644091769E-3</c:v>
                </c:pt>
                <c:pt idx="14" formatCode="0.00%">
                  <c:v>6.1700972407325138E-6</c:v>
                </c:pt>
                <c:pt idx="15" formatCode="0.00%">
                  <c:v>1.6634834575811718E-4</c:v>
                </c:pt>
                <c:pt idx="16" formatCode="0.00%">
                  <c:v>1.311820305369491E-3</c:v>
                </c:pt>
              </c:numCache>
            </c:numRef>
          </c:val>
          <c:smooth val="0"/>
          <c:extLst>
            <c:ext xmlns:c16="http://schemas.microsoft.com/office/drawing/2014/chart" uri="{C3380CC4-5D6E-409C-BE32-E72D297353CC}">
              <c16:uniqueId val="{00000002-F4EC-4CEE-91BF-F4DF5CEF2E75}"/>
            </c:ext>
          </c:extLst>
        </c:ser>
        <c:ser>
          <c:idx val="0"/>
          <c:order val="2"/>
          <c:tx>
            <c:strRef>
              <c:f>'Figure 6.14'!$A$12</c:f>
              <c:strCache>
                <c:ptCount val="1"/>
                <c:pt idx="0">
                  <c:v>Victoria</c:v>
                </c:pt>
              </c:strCache>
            </c:strRef>
          </c:tx>
          <c:spPr>
            <a:ln w="19050" cap="rnd">
              <a:solidFill>
                <a:srgbClr val="2F3F51"/>
              </a:solidFill>
              <a:round/>
            </a:ln>
            <a:effectLst/>
          </c:spPr>
          <c:marker>
            <c:symbol val="none"/>
          </c:marker>
          <c:cat>
            <c:strRef>
              <c:f>'Figure 6.14'!$B$9:$R$9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6.14'!$B$12:$R$12</c:f>
              <c:numCache>
                <c:formatCode>0.0%</c:formatCode>
                <c:ptCount val="17"/>
                <c:pt idx="0">
                  <c:v>1.161084244502273E-2</c:v>
                </c:pt>
                <c:pt idx="1">
                  <c:v>1.3418882145307289E-2</c:v>
                </c:pt>
                <c:pt idx="2">
                  <c:v>8.937888414663489E-3</c:v>
                </c:pt>
                <c:pt idx="3">
                  <c:v>6.8997286280975166E-3</c:v>
                </c:pt>
                <c:pt idx="4">
                  <c:v>2.6657791897705509E-3</c:v>
                </c:pt>
                <c:pt idx="9" formatCode="0.00%">
                  <c:v>1.2256291159288456E-2</c:v>
                </c:pt>
                <c:pt idx="10" formatCode="0.00%">
                  <c:v>1.6272656444971993E-2</c:v>
                </c:pt>
                <c:pt idx="11" formatCode="0.00%">
                  <c:v>1.5239682329272723E-2</c:v>
                </c:pt>
                <c:pt idx="12" formatCode="0.00%">
                  <c:v>1.0505544493397507E-2</c:v>
                </c:pt>
                <c:pt idx="13" formatCode="0.00%">
                  <c:v>2.6587116864601472E-3</c:v>
                </c:pt>
              </c:numCache>
            </c:numRef>
          </c:val>
          <c:smooth val="0"/>
          <c:extLst>
            <c:ext xmlns:c16="http://schemas.microsoft.com/office/drawing/2014/chart" uri="{C3380CC4-5D6E-409C-BE32-E72D297353CC}">
              <c16:uniqueId val="{00000003-F4EC-4CEE-91BF-F4DF5CEF2E75}"/>
            </c:ext>
          </c:extLst>
        </c:ser>
        <c:ser>
          <c:idx val="2"/>
          <c:order val="3"/>
          <c:tx>
            <c:strRef>
              <c:f>'Figure 6.14'!$A$13</c:f>
              <c:strCache>
                <c:ptCount val="1"/>
                <c:pt idx="0">
                  <c:v>South Australia</c:v>
                </c:pt>
              </c:strCache>
            </c:strRef>
          </c:tx>
          <c:spPr>
            <a:ln w="19050" cap="rnd">
              <a:solidFill>
                <a:srgbClr val="FBA927"/>
              </a:solidFill>
              <a:round/>
            </a:ln>
            <a:effectLst/>
          </c:spPr>
          <c:marker>
            <c:symbol val="none"/>
          </c:marker>
          <c:cat>
            <c:strRef>
              <c:f>'Figure 6.14'!$B$9:$R$9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6.14'!$B$13:$R$13</c:f>
              <c:numCache>
                <c:formatCode>0.0%</c:formatCode>
                <c:ptCount val="17"/>
                <c:pt idx="0">
                  <c:v>1.4334306747853206E-2</c:v>
                </c:pt>
                <c:pt idx="1">
                  <c:v>1.3691860502821774E-2</c:v>
                </c:pt>
                <c:pt idx="2">
                  <c:v>1.3280863816114681E-2</c:v>
                </c:pt>
                <c:pt idx="3">
                  <c:v>8.856870538611292E-3</c:v>
                </c:pt>
                <c:pt idx="4">
                  <c:v>4.8611598592043642E-3</c:v>
                </c:pt>
                <c:pt idx="5">
                  <c:v>1.1446766288523492E-3</c:v>
                </c:pt>
                <c:pt idx="6">
                  <c:v>1.022971148958122E-3</c:v>
                </c:pt>
                <c:pt idx="7">
                  <c:v>1.6555505299011167E-3</c:v>
                </c:pt>
                <c:pt idx="9" formatCode="0.00%">
                  <c:v>8.2132971812687115E-3</c:v>
                </c:pt>
                <c:pt idx="10" formatCode="0.00%">
                  <c:v>6.2126800140498767E-3</c:v>
                </c:pt>
                <c:pt idx="11" formatCode="0.00%">
                  <c:v>7.0870351621600096E-3</c:v>
                </c:pt>
                <c:pt idx="12" formatCode="0.00%">
                  <c:v>3.5546238592733528E-3</c:v>
                </c:pt>
                <c:pt idx="13" formatCode="0.00%">
                  <c:v>2.8575982512864884E-3</c:v>
                </c:pt>
                <c:pt idx="14" formatCode="0.00%">
                  <c:v>7.9580723275087819E-4</c:v>
                </c:pt>
                <c:pt idx="15" formatCode="0.00%">
                  <c:v>5.8545993043358476E-4</c:v>
                </c:pt>
                <c:pt idx="16" formatCode="0.00%">
                  <c:v>8.0532897688705835E-4</c:v>
                </c:pt>
              </c:numCache>
            </c:numRef>
          </c:val>
          <c:smooth val="0"/>
          <c:extLst>
            <c:ext xmlns:c16="http://schemas.microsoft.com/office/drawing/2014/chart" uri="{C3380CC4-5D6E-409C-BE32-E72D297353CC}">
              <c16:uniqueId val="{00000004-F4EC-4CEE-91BF-F4DF5CEF2E75}"/>
            </c:ext>
          </c:extLst>
        </c:ser>
        <c:ser>
          <c:idx val="5"/>
          <c:order val="4"/>
          <c:tx>
            <c:strRef>
              <c:f>'Figure 6.14'!$A$15</c:f>
              <c:strCache>
                <c:ptCount val="1"/>
                <c:pt idx="0">
                  <c:v>Tasmania</c:v>
                </c:pt>
              </c:strCache>
            </c:strRef>
          </c:tx>
          <c:spPr>
            <a:ln w="19050" cap="rnd">
              <a:solidFill>
                <a:srgbClr val="5F9E88"/>
              </a:solidFill>
              <a:round/>
            </a:ln>
            <a:effectLst/>
          </c:spPr>
          <c:marker>
            <c:symbol val="none"/>
          </c:marker>
          <c:cat>
            <c:strRef>
              <c:f>'Figure 6.14'!$B$9:$R$9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6.14'!$B$15:$R$15</c:f>
              <c:numCache>
                <c:formatCode>0.0%</c:formatCode>
                <c:ptCount val="17"/>
                <c:pt idx="0">
                  <c:v>4.2622098047605866E-3</c:v>
                </c:pt>
                <c:pt idx="1">
                  <c:v>3.3924313115603938E-3</c:v>
                </c:pt>
                <c:pt idx="2">
                  <c:v>2.4380101271189894E-3</c:v>
                </c:pt>
                <c:pt idx="3">
                  <c:v>1.9371744582341972E-3</c:v>
                </c:pt>
                <c:pt idx="4">
                  <c:v>3.1054664171676553E-4</c:v>
                </c:pt>
                <c:pt idx="5">
                  <c:v>7.2982856961533273E-4</c:v>
                </c:pt>
                <c:pt idx="6">
                  <c:v>8.1181105495642489E-4</c:v>
                </c:pt>
                <c:pt idx="7">
                  <c:v>9.5001576789656265E-4</c:v>
                </c:pt>
                <c:pt idx="9" formatCode="0.00%">
                  <c:v>2.3474178403755869E-3</c:v>
                </c:pt>
                <c:pt idx="10" formatCode="0.00%">
                  <c:v>1.1781867145421903E-3</c:v>
                </c:pt>
                <c:pt idx="11" formatCode="0.00%">
                  <c:v>9.1738018458801293E-4</c:v>
                </c:pt>
                <c:pt idx="12" formatCode="0.00%">
                  <c:v>6.0924951536970369E-4</c:v>
                </c:pt>
                <c:pt idx="13" formatCode="0.00%">
                  <c:v>1.9688361365809755E-4</c:v>
                </c:pt>
                <c:pt idx="14" formatCode="0.00%">
                  <c:v>3.0956267237012441E-4</c:v>
                </c:pt>
                <c:pt idx="15" formatCode="0.00%">
                  <c:v>3.3131781661558849E-4</c:v>
                </c:pt>
                <c:pt idx="16" formatCode="0.00%">
                  <c:v>1.9513282970479189E-4</c:v>
                </c:pt>
              </c:numCache>
            </c:numRef>
          </c:val>
          <c:smooth val="0"/>
          <c:extLst>
            <c:ext xmlns:c16="http://schemas.microsoft.com/office/drawing/2014/chart" uri="{C3380CC4-5D6E-409C-BE32-E72D297353CC}">
              <c16:uniqueId val="{00000006-F4EC-4CEE-91BF-F4DF5CEF2E75}"/>
            </c:ext>
          </c:extLst>
        </c:ser>
        <c:ser>
          <c:idx val="3"/>
          <c:order val="5"/>
          <c:tx>
            <c:strRef>
              <c:f>'Figure 6.14'!$A$14</c:f>
              <c:strCache>
                <c:ptCount val="1"/>
                <c:pt idx="0">
                  <c:v>ACT</c:v>
                </c:pt>
              </c:strCache>
            </c:strRef>
          </c:tx>
          <c:spPr>
            <a:ln w="19050" cap="rnd">
              <a:solidFill>
                <a:srgbClr val="D2147D"/>
              </a:solidFill>
              <a:round/>
            </a:ln>
            <a:effectLst/>
          </c:spPr>
          <c:marker>
            <c:symbol val="none"/>
          </c:marker>
          <c:cat>
            <c:strRef>
              <c:f>'Figure 6.14'!$B$9:$R$9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6.14'!$B$14:$R$14</c:f>
              <c:numCache>
                <c:formatCode>0.0%</c:formatCode>
                <c:ptCount val="17"/>
                <c:pt idx="0">
                  <c:v>2.5421660207064485E-3</c:v>
                </c:pt>
                <c:pt idx="1">
                  <c:v>2.9116395843503729E-3</c:v>
                </c:pt>
                <c:pt idx="2">
                  <c:v>4.0130281309861474E-3</c:v>
                </c:pt>
                <c:pt idx="3">
                  <c:v>1.9078376181338582E-3</c:v>
                </c:pt>
                <c:pt idx="4">
                  <c:v>3.8273900973019597E-4</c:v>
                </c:pt>
                <c:pt idx="5">
                  <c:v>3.9681050153630011E-4</c:v>
                </c:pt>
                <c:pt idx="6">
                  <c:v>0</c:v>
                </c:pt>
                <c:pt idx="7">
                  <c:v>7.404724107437752E-4</c:v>
                </c:pt>
                <c:pt idx="9" formatCode="0.00%">
                  <c:v>5.9252141884858674E-3</c:v>
                </c:pt>
                <c:pt idx="10" formatCode="0.00%">
                  <c:v>6.1480075901328276E-3</c:v>
                </c:pt>
                <c:pt idx="11" formatCode="0.00%">
                  <c:v>1.0070725707257073E-2</c:v>
                </c:pt>
                <c:pt idx="12" formatCode="0.00%">
                  <c:v>3.9724980901451488E-3</c:v>
                </c:pt>
                <c:pt idx="13" formatCode="0.00%">
                  <c:v>4.5537340619307832E-4</c:v>
                </c:pt>
                <c:pt idx="14" formatCode="0.00%">
                  <c:v>7.6045627376425851E-4</c:v>
                </c:pt>
                <c:pt idx="15" formatCode="0.00%">
                  <c:v>0</c:v>
                </c:pt>
                <c:pt idx="16" formatCode="0.00%">
                  <c:v>9.0627596103013363E-4</c:v>
                </c:pt>
              </c:numCache>
            </c:numRef>
          </c:val>
          <c:smooth val="0"/>
          <c:extLst>
            <c:ext xmlns:c16="http://schemas.microsoft.com/office/drawing/2014/chart" uri="{C3380CC4-5D6E-409C-BE32-E72D297353CC}">
              <c16:uniqueId val="{00000005-F4EC-4CEE-91BF-F4DF5CEF2E75}"/>
            </c:ext>
          </c:extLst>
        </c:ser>
        <c:dLbls>
          <c:showLegendKey val="0"/>
          <c:showVal val="0"/>
          <c:showCatName val="0"/>
          <c:showSerName val="0"/>
          <c:showPercent val="0"/>
          <c:showBubbleSize val="0"/>
        </c:dLbls>
        <c:marker val="1"/>
        <c:smooth val="0"/>
        <c:axId val="1175826360"/>
        <c:axId val="1175710576"/>
      </c:lineChart>
      <c:catAx>
        <c:axId val="117582636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0576"/>
        <c:crosses val="autoZero"/>
        <c:auto val="1"/>
        <c:lblAlgn val="ctr"/>
        <c:lblOffset val="100"/>
        <c:noMultiLvlLbl val="0"/>
      </c:catAx>
      <c:valAx>
        <c:axId val="1175710576"/>
        <c:scaling>
          <c:orientation val="minMax"/>
          <c:max val="1.8000000000000002E-2"/>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Proportion of electricity customers</a:t>
                </a:r>
              </a:p>
              <a:p>
                <a:pPr>
                  <a:defRPr b="1"/>
                </a:pPr>
                <a:r>
                  <a:rPr lang="en-US" b="1"/>
                  <a:t>disconnected for non-payment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826360"/>
        <c:crosses val="autoZero"/>
        <c:crossBetween val="between"/>
      </c:valAx>
      <c:spPr>
        <a:solidFill>
          <a:srgbClr val="DBDBDB"/>
        </a:solidFill>
        <a:ln>
          <a:noFill/>
        </a:ln>
        <a:effectLst/>
      </c:spPr>
    </c:plotArea>
    <c:legend>
      <c:legendPos val="b"/>
      <c:legendEntry>
        <c:idx val="0"/>
        <c:delete val="1"/>
      </c:legendEntry>
      <c:layout>
        <c:manualLayout>
          <c:xMode val="edge"/>
          <c:yMode val="edge"/>
          <c:x val="4.6616698634335839E-2"/>
          <c:y val="0.92955226104680488"/>
          <c:w val="0.89999985189941467"/>
          <c:h val="5.93086502485061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41724641189309"/>
          <c:y val="0.11848372935683925"/>
          <c:w val="0.80983193710135226"/>
          <c:h val="0.56168704837821193"/>
        </c:manualLayout>
      </c:layout>
      <c:barChart>
        <c:barDir val="col"/>
        <c:grouping val="clustered"/>
        <c:varyColors val="0"/>
        <c:ser>
          <c:idx val="6"/>
          <c:order val="6"/>
          <c:tx>
            <c:strRef>
              <c:f>'Figure 6.15'!$A$16</c:f>
              <c:strCache>
                <c:ptCount val="1"/>
                <c:pt idx="0">
                  <c:v>White divider</c:v>
                </c:pt>
              </c:strCache>
            </c:strRef>
          </c:tx>
          <c:spPr>
            <a:solidFill>
              <a:sysClr val="window" lastClr="FFFFFF">
                <a:alpha val="40000"/>
              </a:sysClr>
            </a:solidFill>
            <a:ln>
              <a:noFill/>
            </a:ln>
            <a:effectLst/>
          </c:spPr>
          <c:invertIfNegative val="0"/>
          <c:dPt>
            <c:idx val="8"/>
            <c:invertIfNegative val="0"/>
            <c:bubble3D val="0"/>
            <c:spPr>
              <a:solidFill>
                <a:sysClr val="window" lastClr="FFFFFF"/>
              </a:solidFill>
              <a:ln>
                <a:noFill/>
              </a:ln>
              <a:effectLst/>
            </c:spPr>
            <c:extLst>
              <c:ext xmlns:c16="http://schemas.microsoft.com/office/drawing/2014/chart" uri="{C3380CC4-5D6E-409C-BE32-E72D297353CC}">
                <c16:uniqueId val="{00000001-E84E-4330-A9E3-D5777783D77C}"/>
              </c:ext>
            </c:extLst>
          </c:dPt>
          <c:cat>
            <c:strRef>
              <c:f>'Figure 6.15'!$B$9:$R$9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6.15'!$B$16:$R$16</c:f>
              <c:numCache>
                <c:formatCode>0.00</c:formatCode>
                <c:ptCount val="17"/>
                <c:pt idx="0">
                  <c:v>0</c:v>
                </c:pt>
                <c:pt idx="1">
                  <c:v>0</c:v>
                </c:pt>
                <c:pt idx="2">
                  <c:v>0</c:v>
                </c:pt>
                <c:pt idx="3">
                  <c:v>0</c:v>
                </c:pt>
                <c:pt idx="4">
                  <c:v>0</c:v>
                </c:pt>
                <c:pt idx="5">
                  <c:v>1</c:v>
                </c:pt>
                <c:pt idx="6">
                  <c:v>1</c:v>
                </c:pt>
                <c:pt idx="7">
                  <c:v>1</c:v>
                </c:pt>
                <c:pt idx="8">
                  <c:v>1</c:v>
                </c:pt>
                <c:pt idx="9">
                  <c:v>0</c:v>
                </c:pt>
                <c:pt idx="10">
                  <c:v>0</c:v>
                </c:pt>
                <c:pt idx="11">
                  <c:v>0</c:v>
                </c:pt>
                <c:pt idx="12">
                  <c:v>0</c:v>
                </c:pt>
                <c:pt idx="13">
                  <c:v>0</c:v>
                </c:pt>
                <c:pt idx="14">
                  <c:v>1</c:v>
                </c:pt>
                <c:pt idx="15">
                  <c:v>1</c:v>
                </c:pt>
                <c:pt idx="16">
                  <c:v>1</c:v>
                </c:pt>
              </c:numCache>
            </c:numRef>
          </c:val>
          <c:extLst>
            <c:ext xmlns:c16="http://schemas.microsoft.com/office/drawing/2014/chart" uri="{C3380CC4-5D6E-409C-BE32-E72D297353CC}">
              <c16:uniqueId val="{00000000-D921-47B5-A1A9-880283AA8E1F}"/>
            </c:ext>
          </c:extLst>
        </c:ser>
        <c:dLbls>
          <c:showLegendKey val="0"/>
          <c:showVal val="0"/>
          <c:showCatName val="0"/>
          <c:showSerName val="0"/>
          <c:showPercent val="0"/>
          <c:showBubbleSize val="0"/>
        </c:dLbls>
        <c:gapWidth val="0"/>
        <c:axId val="1175826360"/>
        <c:axId val="1175710576"/>
      </c:barChart>
      <c:lineChart>
        <c:grouping val="standard"/>
        <c:varyColors val="0"/>
        <c:ser>
          <c:idx val="4"/>
          <c:order val="0"/>
          <c:tx>
            <c:strRef>
              <c:f>'Figure 6.15'!$A$10</c:f>
              <c:strCache>
                <c:ptCount val="1"/>
                <c:pt idx="0">
                  <c:v>Queensland</c:v>
                </c:pt>
              </c:strCache>
            </c:strRef>
          </c:tx>
          <c:spPr>
            <a:ln w="19050" cap="rnd">
              <a:solidFill>
                <a:srgbClr val="E0601F"/>
              </a:solidFill>
              <a:round/>
            </a:ln>
            <a:effectLst/>
          </c:spPr>
          <c:marker>
            <c:symbol val="none"/>
          </c:marker>
          <c:cat>
            <c:strRef>
              <c:f>'Figure 6.15'!$B$9:$R$9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6.15'!$B$10:$R$10</c:f>
              <c:numCache>
                <c:formatCode>0.0%</c:formatCode>
                <c:ptCount val="17"/>
                <c:pt idx="0">
                  <c:v>5.5153266048850033E-3</c:v>
                </c:pt>
                <c:pt idx="1">
                  <c:v>9.2236132938161176E-3</c:v>
                </c:pt>
                <c:pt idx="2">
                  <c:v>7.9285714285714289E-3</c:v>
                </c:pt>
                <c:pt idx="3">
                  <c:v>6.3617770764971028E-3</c:v>
                </c:pt>
                <c:pt idx="4">
                  <c:v>2.9704777929646059E-3</c:v>
                </c:pt>
                <c:pt idx="5">
                  <c:v>1.0538440800921501E-3</c:v>
                </c:pt>
                <c:pt idx="6">
                  <c:v>5.9621258399511305E-4</c:v>
                </c:pt>
                <c:pt idx="7">
                  <c:v>1.3426071783437946E-3</c:v>
                </c:pt>
                <c:pt idx="9">
                  <c:v>6.0958118187033851E-3</c:v>
                </c:pt>
                <c:pt idx="10">
                  <c:v>8.1238893120081247E-3</c:v>
                </c:pt>
                <c:pt idx="11">
                  <c:v>6.3833457933176142E-3</c:v>
                </c:pt>
                <c:pt idx="12">
                  <c:v>4.2977574522012228E-3</c:v>
                </c:pt>
                <c:pt idx="13">
                  <c:v>2.7217685941232019E-3</c:v>
                </c:pt>
                <c:pt idx="14">
                  <c:v>4.4523597506678539E-4</c:v>
                </c:pt>
                <c:pt idx="15">
                  <c:v>0</c:v>
                </c:pt>
                <c:pt idx="16">
                  <c:v>7.1205564988771435E-4</c:v>
                </c:pt>
              </c:numCache>
            </c:numRef>
          </c:val>
          <c:smooth val="0"/>
          <c:extLst>
            <c:ext xmlns:c16="http://schemas.microsoft.com/office/drawing/2014/chart" uri="{C3380CC4-5D6E-409C-BE32-E72D297353CC}">
              <c16:uniqueId val="{00000001-D921-47B5-A1A9-880283AA8E1F}"/>
            </c:ext>
          </c:extLst>
        </c:ser>
        <c:ser>
          <c:idx val="1"/>
          <c:order val="1"/>
          <c:tx>
            <c:strRef>
              <c:f>'Figure 6.15'!$A$11</c:f>
              <c:strCache>
                <c:ptCount val="1"/>
                <c:pt idx="0">
                  <c:v>NSW</c:v>
                </c:pt>
              </c:strCache>
            </c:strRef>
          </c:tx>
          <c:spPr>
            <a:ln w="19050" cap="rnd">
              <a:solidFill>
                <a:srgbClr val="89B3CE"/>
              </a:solidFill>
              <a:round/>
            </a:ln>
            <a:effectLst/>
          </c:spPr>
          <c:marker>
            <c:symbol val="none"/>
          </c:marker>
          <c:cat>
            <c:strRef>
              <c:f>'Figure 6.15'!$B$9:$R$9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6.15'!$B$11:$R$11</c:f>
              <c:numCache>
                <c:formatCode>0.0%</c:formatCode>
                <c:ptCount val="17"/>
                <c:pt idx="0">
                  <c:v>4.2698027915686818E-3</c:v>
                </c:pt>
                <c:pt idx="1">
                  <c:v>3.9018198087588051E-3</c:v>
                </c:pt>
                <c:pt idx="2">
                  <c:v>2.7815845243011742E-3</c:v>
                </c:pt>
                <c:pt idx="3">
                  <c:v>2.1737096198434181E-3</c:v>
                </c:pt>
                <c:pt idx="4">
                  <c:v>2.1762005464059232E-3</c:v>
                </c:pt>
                <c:pt idx="5">
                  <c:v>4.5133071830967887E-5</c:v>
                </c:pt>
                <c:pt idx="6">
                  <c:v>8.7672031070967817E-5</c:v>
                </c:pt>
                <c:pt idx="7">
                  <c:v>1.3110660425159027E-3</c:v>
                </c:pt>
                <c:pt idx="9">
                  <c:v>4.3760013391042352E-3</c:v>
                </c:pt>
                <c:pt idx="10">
                  <c:v>6.1154652831438353E-3</c:v>
                </c:pt>
                <c:pt idx="11">
                  <c:v>3.6876574307304786E-3</c:v>
                </c:pt>
                <c:pt idx="12">
                  <c:v>4.2775573405593728E-3</c:v>
                </c:pt>
                <c:pt idx="13">
                  <c:v>4.1915480018373912E-3</c:v>
                </c:pt>
                <c:pt idx="14">
                  <c:v>1.8850141376060321E-5</c:v>
                </c:pt>
                <c:pt idx="15">
                  <c:v>3.166207256202041E-4</c:v>
                </c:pt>
                <c:pt idx="16">
                  <c:v>2.4701985515653948E-3</c:v>
                </c:pt>
              </c:numCache>
            </c:numRef>
          </c:val>
          <c:smooth val="0"/>
          <c:extLst>
            <c:ext xmlns:c16="http://schemas.microsoft.com/office/drawing/2014/chart" uri="{C3380CC4-5D6E-409C-BE32-E72D297353CC}">
              <c16:uniqueId val="{00000002-D921-47B5-A1A9-880283AA8E1F}"/>
            </c:ext>
          </c:extLst>
        </c:ser>
        <c:ser>
          <c:idx val="0"/>
          <c:order val="2"/>
          <c:tx>
            <c:strRef>
              <c:f>'Figure 6.15'!$A$12</c:f>
              <c:strCache>
                <c:ptCount val="1"/>
                <c:pt idx="0">
                  <c:v>Victoria</c:v>
                </c:pt>
              </c:strCache>
            </c:strRef>
          </c:tx>
          <c:spPr>
            <a:ln w="19050" cap="rnd">
              <a:solidFill>
                <a:srgbClr val="2F3F51"/>
              </a:solidFill>
              <a:round/>
            </a:ln>
            <a:effectLst/>
          </c:spPr>
          <c:marker>
            <c:symbol val="none"/>
          </c:marker>
          <c:cat>
            <c:strRef>
              <c:f>'Figure 6.15'!$B$9:$R$9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6.15'!$B$12:$R$12</c:f>
              <c:numCache>
                <c:formatCode>0.0%</c:formatCode>
                <c:ptCount val="17"/>
                <c:pt idx="0">
                  <c:v>9.124959233303127E-3</c:v>
                </c:pt>
                <c:pt idx="1">
                  <c:v>1.1087760520761129E-2</c:v>
                </c:pt>
                <c:pt idx="2">
                  <c:v>6.8540444652703978E-3</c:v>
                </c:pt>
                <c:pt idx="3">
                  <c:v>4.2270887080794366E-3</c:v>
                </c:pt>
                <c:pt idx="4">
                  <c:v>1.161733624281778E-3</c:v>
                </c:pt>
                <c:pt idx="9">
                  <c:v>7.8976356643809774E-3</c:v>
                </c:pt>
                <c:pt idx="10">
                  <c:v>1.0803860478032785E-2</c:v>
                </c:pt>
                <c:pt idx="11">
                  <c:v>8.2175775169555237E-3</c:v>
                </c:pt>
                <c:pt idx="12">
                  <c:v>5.367961338266892E-3</c:v>
                </c:pt>
                <c:pt idx="13">
                  <c:v>7.9707761446444123E-4</c:v>
                </c:pt>
              </c:numCache>
            </c:numRef>
          </c:val>
          <c:smooth val="0"/>
          <c:extLst>
            <c:ext xmlns:c16="http://schemas.microsoft.com/office/drawing/2014/chart" uri="{C3380CC4-5D6E-409C-BE32-E72D297353CC}">
              <c16:uniqueId val="{00000003-D921-47B5-A1A9-880283AA8E1F}"/>
            </c:ext>
          </c:extLst>
        </c:ser>
        <c:ser>
          <c:idx val="2"/>
          <c:order val="3"/>
          <c:tx>
            <c:strRef>
              <c:f>'Figure 6.15'!$A$13</c:f>
              <c:strCache>
                <c:ptCount val="1"/>
                <c:pt idx="0">
                  <c:v>South Australia</c:v>
                </c:pt>
              </c:strCache>
            </c:strRef>
          </c:tx>
          <c:spPr>
            <a:ln w="19050" cap="rnd">
              <a:solidFill>
                <a:srgbClr val="FBA927"/>
              </a:solidFill>
              <a:round/>
            </a:ln>
            <a:effectLst/>
          </c:spPr>
          <c:marker>
            <c:symbol val="none"/>
          </c:marker>
          <c:cat>
            <c:strRef>
              <c:f>'Figure 6.15'!$B$9:$R$9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6.15'!$B$13:$R$13</c:f>
              <c:numCache>
                <c:formatCode>0.0%</c:formatCode>
                <c:ptCount val="17"/>
                <c:pt idx="0">
                  <c:v>8.6692902466898418E-3</c:v>
                </c:pt>
                <c:pt idx="1">
                  <c:v>1.0257157906618007E-2</c:v>
                </c:pt>
                <c:pt idx="2">
                  <c:v>8.2992237771263161E-3</c:v>
                </c:pt>
                <c:pt idx="3">
                  <c:v>5.1161235820544907E-3</c:v>
                </c:pt>
                <c:pt idx="4">
                  <c:v>2.6104305761449893E-3</c:v>
                </c:pt>
                <c:pt idx="5">
                  <c:v>8.9886942201586448E-4</c:v>
                </c:pt>
                <c:pt idx="6">
                  <c:v>6.642687822553591E-4</c:v>
                </c:pt>
                <c:pt idx="7">
                  <c:v>1.2046992127379226E-3</c:v>
                </c:pt>
                <c:pt idx="9">
                  <c:v>9.5268006700167506E-3</c:v>
                </c:pt>
                <c:pt idx="10">
                  <c:v>9.1780542524984698E-3</c:v>
                </c:pt>
                <c:pt idx="11">
                  <c:v>1.1003565970453388E-2</c:v>
                </c:pt>
                <c:pt idx="12">
                  <c:v>9.161381254404511E-3</c:v>
                </c:pt>
                <c:pt idx="13">
                  <c:v>2.4676734774454643E-3</c:v>
                </c:pt>
                <c:pt idx="14">
                  <c:v>8.82958893358187E-4</c:v>
                </c:pt>
                <c:pt idx="15">
                  <c:v>2.9225523623964932E-4</c:v>
                </c:pt>
                <c:pt idx="16">
                  <c:v>1.1891784758695867E-3</c:v>
                </c:pt>
              </c:numCache>
            </c:numRef>
          </c:val>
          <c:smooth val="0"/>
          <c:extLst>
            <c:ext xmlns:c16="http://schemas.microsoft.com/office/drawing/2014/chart" uri="{C3380CC4-5D6E-409C-BE32-E72D297353CC}">
              <c16:uniqueId val="{00000004-D921-47B5-A1A9-880283AA8E1F}"/>
            </c:ext>
          </c:extLst>
        </c:ser>
        <c:ser>
          <c:idx val="3"/>
          <c:order val="4"/>
          <c:tx>
            <c:strRef>
              <c:f>'Figure 6.15'!$A$14</c:f>
              <c:strCache>
                <c:ptCount val="1"/>
                <c:pt idx="0">
                  <c:v>ACT</c:v>
                </c:pt>
              </c:strCache>
            </c:strRef>
          </c:tx>
          <c:spPr>
            <a:ln w="19050" cap="rnd">
              <a:solidFill>
                <a:srgbClr val="D2147D"/>
              </a:solidFill>
              <a:round/>
            </a:ln>
            <a:effectLst/>
          </c:spPr>
          <c:marker>
            <c:symbol val="none"/>
          </c:marker>
          <c:cat>
            <c:strRef>
              <c:f>'Figure 6.15'!$B$9:$R$9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6.15'!$B$14:$R$14</c:f>
              <c:numCache>
                <c:formatCode>0.0%</c:formatCode>
                <c:ptCount val="17"/>
                <c:pt idx="0">
                  <c:v>3.5999693619628769E-3</c:v>
                </c:pt>
                <c:pt idx="1">
                  <c:v>3.5624372665492899E-3</c:v>
                </c:pt>
                <c:pt idx="2">
                  <c:v>3.76263948757201E-3</c:v>
                </c:pt>
                <c:pt idx="3">
                  <c:v>2.6170329191019612E-3</c:v>
                </c:pt>
                <c:pt idx="4">
                  <c:v>3.3613182621202884E-4</c:v>
                </c:pt>
                <c:pt idx="5">
                  <c:v>2.8059454867146276E-4</c:v>
                </c:pt>
                <c:pt idx="6">
                  <c:v>1.2516917396168258E-4</c:v>
                </c:pt>
                <c:pt idx="7">
                  <c:v>8.4838296635533111E-4</c:v>
                </c:pt>
                <c:pt idx="9">
                  <c:v>7.9066265060240958E-3</c:v>
                </c:pt>
                <c:pt idx="10">
                  <c:v>1.0584084672677381E-2</c:v>
                </c:pt>
                <c:pt idx="11">
                  <c:v>1.0948905109489052E-2</c:v>
                </c:pt>
                <c:pt idx="12">
                  <c:v>3.7037037037037038E-3</c:v>
                </c:pt>
                <c:pt idx="13">
                  <c:v>0</c:v>
                </c:pt>
                <c:pt idx="14">
                  <c:v>2.7240533914464724E-4</c:v>
                </c:pt>
                <c:pt idx="15">
                  <c:v>0</c:v>
                </c:pt>
                <c:pt idx="16">
                  <c:v>5.6593095642331638E-4</c:v>
                </c:pt>
              </c:numCache>
            </c:numRef>
          </c:val>
          <c:smooth val="0"/>
          <c:extLst>
            <c:ext xmlns:c16="http://schemas.microsoft.com/office/drawing/2014/chart" uri="{C3380CC4-5D6E-409C-BE32-E72D297353CC}">
              <c16:uniqueId val="{00000005-D921-47B5-A1A9-880283AA8E1F}"/>
            </c:ext>
          </c:extLst>
        </c:ser>
        <c:ser>
          <c:idx val="5"/>
          <c:order val="5"/>
          <c:tx>
            <c:strRef>
              <c:f>'Figure 6.15'!$A$15</c:f>
              <c:strCache>
                <c:ptCount val="1"/>
              </c:strCache>
            </c:strRef>
          </c:tx>
          <c:spPr>
            <a:ln w="19050" cap="rnd">
              <a:solidFill>
                <a:srgbClr val="5F9E88"/>
              </a:solidFill>
              <a:round/>
            </a:ln>
            <a:effectLst/>
          </c:spPr>
          <c:marker>
            <c:symbol val="none"/>
          </c:marker>
          <c:cat>
            <c:strRef>
              <c:f>'Figure 6.15'!$B$9:$R$9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6.15'!$B$15:$R$15</c:f>
              <c:numCache>
                <c:formatCode>General</c:formatCode>
                <c:ptCount val="17"/>
              </c:numCache>
            </c:numRef>
          </c:val>
          <c:smooth val="0"/>
          <c:extLst>
            <c:ext xmlns:c16="http://schemas.microsoft.com/office/drawing/2014/chart" uri="{C3380CC4-5D6E-409C-BE32-E72D297353CC}">
              <c16:uniqueId val="{00000006-D921-47B5-A1A9-880283AA8E1F}"/>
            </c:ext>
          </c:extLst>
        </c:ser>
        <c:dLbls>
          <c:showLegendKey val="0"/>
          <c:showVal val="0"/>
          <c:showCatName val="0"/>
          <c:showSerName val="0"/>
          <c:showPercent val="0"/>
          <c:showBubbleSize val="0"/>
        </c:dLbls>
        <c:marker val="1"/>
        <c:smooth val="0"/>
        <c:axId val="1175826360"/>
        <c:axId val="1175710576"/>
      </c:lineChart>
      <c:catAx>
        <c:axId val="117582636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0576"/>
        <c:crosses val="autoZero"/>
        <c:auto val="1"/>
        <c:lblAlgn val="ctr"/>
        <c:lblOffset val="100"/>
        <c:noMultiLvlLbl val="0"/>
      </c:catAx>
      <c:valAx>
        <c:axId val="1175710576"/>
        <c:scaling>
          <c:orientation val="minMax"/>
          <c:max val="1.2000000000000002E-2"/>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Proportion of gas</a:t>
                </a:r>
                <a:r>
                  <a:rPr lang="en-US" b="1" baseline="0"/>
                  <a:t> </a:t>
                </a:r>
                <a:r>
                  <a:rPr lang="en-US" b="1"/>
                  <a:t>customers</a:t>
                </a:r>
              </a:p>
              <a:p>
                <a:pPr>
                  <a:defRPr b="1"/>
                </a:pPr>
                <a:r>
                  <a:rPr lang="en-US" b="1"/>
                  <a:t>disconnected for non-payment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826360"/>
        <c:crosses val="autoZero"/>
        <c:crossBetween val="between"/>
      </c:valAx>
      <c:spPr>
        <a:solidFill>
          <a:srgbClr val="DBDBDB"/>
        </a:solidFill>
        <a:ln>
          <a:noFill/>
        </a:ln>
        <a:effectLst/>
      </c:spPr>
    </c:plotArea>
    <c:legend>
      <c:legendPos val="b"/>
      <c:legendEntry>
        <c:idx val="0"/>
        <c:delete val="1"/>
      </c:legendEntry>
      <c:legendEntry>
        <c:idx val="6"/>
        <c:delete val="1"/>
      </c:legendEntry>
      <c:layout>
        <c:manualLayout>
          <c:xMode val="edge"/>
          <c:yMode val="edge"/>
          <c:x val="4.6615975675959868E-2"/>
          <c:y val="0.93413589967920674"/>
          <c:w val="0.89999985189941467"/>
          <c:h val="6.25004374453193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674132914991"/>
          <c:y val="0.13539672393128246"/>
          <c:w val="0.80983193710135226"/>
          <c:h val="0.58208316569917817"/>
        </c:manualLayout>
      </c:layout>
      <c:barChart>
        <c:barDir val="col"/>
        <c:grouping val="clustered"/>
        <c:varyColors val="0"/>
        <c:ser>
          <c:idx val="0"/>
          <c:order val="2"/>
          <c:tx>
            <c:strRef>
              <c:f>'Figure 6.16'!$A$12</c:f>
              <c:strCache>
                <c:ptCount val="1"/>
                <c:pt idx="0">
                  <c:v>Total retailers</c:v>
                </c:pt>
              </c:strCache>
            </c:strRef>
          </c:tx>
          <c:spPr>
            <a:solidFill>
              <a:schemeClr val="bg1">
                <a:lumMod val="65000"/>
              </a:schemeClr>
            </a:solidFill>
            <a:ln w="19050">
              <a:noFill/>
            </a:ln>
            <a:effectLst/>
          </c:spPr>
          <c:invertIfNegative val="0"/>
          <c:dPt>
            <c:idx val="5"/>
            <c:invertIfNegative val="0"/>
            <c:bubble3D val="0"/>
            <c:spPr>
              <a:solidFill>
                <a:schemeClr val="bg1">
                  <a:lumMod val="65000"/>
                  <a:alpha val="60000"/>
                </a:schemeClr>
              </a:solidFill>
              <a:ln w="19050">
                <a:noFill/>
              </a:ln>
              <a:effectLst/>
            </c:spPr>
            <c:extLst>
              <c:ext xmlns:c16="http://schemas.microsoft.com/office/drawing/2014/chart" uri="{C3380CC4-5D6E-409C-BE32-E72D297353CC}">
                <c16:uniqueId val="{0000000B-8810-4744-9BB0-BB5D5D0A87E4}"/>
              </c:ext>
            </c:extLst>
          </c:dPt>
          <c:dPt>
            <c:idx val="6"/>
            <c:invertIfNegative val="0"/>
            <c:bubble3D val="0"/>
            <c:spPr>
              <a:solidFill>
                <a:schemeClr val="bg1">
                  <a:lumMod val="65000"/>
                  <a:alpha val="60000"/>
                </a:schemeClr>
              </a:solidFill>
              <a:ln w="19050">
                <a:noFill/>
              </a:ln>
              <a:effectLst/>
            </c:spPr>
            <c:extLst>
              <c:ext xmlns:c16="http://schemas.microsoft.com/office/drawing/2014/chart" uri="{C3380CC4-5D6E-409C-BE32-E72D297353CC}">
                <c16:uniqueId val="{0000000C-8810-4744-9BB0-BB5D5D0A87E4}"/>
              </c:ext>
            </c:extLst>
          </c:dPt>
          <c:dPt>
            <c:idx val="7"/>
            <c:invertIfNegative val="0"/>
            <c:bubble3D val="0"/>
            <c:spPr>
              <a:solidFill>
                <a:schemeClr val="bg1">
                  <a:lumMod val="65000"/>
                  <a:alpha val="60000"/>
                </a:schemeClr>
              </a:solidFill>
              <a:ln w="19050">
                <a:noFill/>
              </a:ln>
              <a:effectLst/>
            </c:spPr>
            <c:extLst>
              <c:ext xmlns:c16="http://schemas.microsoft.com/office/drawing/2014/chart" uri="{C3380CC4-5D6E-409C-BE32-E72D297353CC}">
                <c16:uniqueId val="{0000000D-8810-4744-9BB0-BB5D5D0A87E4}"/>
              </c:ext>
            </c:extLst>
          </c:dPt>
          <c:dPt>
            <c:idx val="8"/>
            <c:invertIfNegative val="0"/>
            <c:bubble3D val="0"/>
            <c:spPr>
              <a:solidFill>
                <a:schemeClr val="bg1"/>
              </a:solidFill>
              <a:ln w="19050">
                <a:noFill/>
              </a:ln>
              <a:effectLst/>
            </c:spPr>
            <c:extLst>
              <c:ext xmlns:c16="http://schemas.microsoft.com/office/drawing/2014/chart" uri="{C3380CC4-5D6E-409C-BE32-E72D297353CC}">
                <c16:uniqueId val="{0000000A-8810-4744-9BB0-BB5D5D0A87E4}"/>
              </c:ext>
            </c:extLst>
          </c:dPt>
          <c:dPt>
            <c:idx val="14"/>
            <c:invertIfNegative val="0"/>
            <c:bubble3D val="0"/>
            <c:spPr>
              <a:solidFill>
                <a:schemeClr val="bg1">
                  <a:lumMod val="65000"/>
                  <a:alpha val="60000"/>
                </a:schemeClr>
              </a:solidFill>
              <a:ln w="19050">
                <a:noFill/>
              </a:ln>
              <a:effectLst/>
            </c:spPr>
            <c:extLst>
              <c:ext xmlns:c16="http://schemas.microsoft.com/office/drawing/2014/chart" uri="{C3380CC4-5D6E-409C-BE32-E72D297353CC}">
                <c16:uniqueId val="{0000000E-8810-4744-9BB0-BB5D5D0A87E4}"/>
              </c:ext>
            </c:extLst>
          </c:dPt>
          <c:dPt>
            <c:idx val="15"/>
            <c:invertIfNegative val="0"/>
            <c:bubble3D val="0"/>
            <c:spPr>
              <a:solidFill>
                <a:schemeClr val="bg1">
                  <a:lumMod val="65000"/>
                  <a:alpha val="60000"/>
                </a:schemeClr>
              </a:solidFill>
              <a:ln w="19050">
                <a:noFill/>
              </a:ln>
              <a:effectLst/>
            </c:spPr>
            <c:extLst>
              <c:ext xmlns:c16="http://schemas.microsoft.com/office/drawing/2014/chart" uri="{C3380CC4-5D6E-409C-BE32-E72D297353CC}">
                <c16:uniqueId val="{0000000F-8810-4744-9BB0-BB5D5D0A87E4}"/>
              </c:ext>
            </c:extLst>
          </c:dPt>
          <c:dPt>
            <c:idx val="16"/>
            <c:invertIfNegative val="0"/>
            <c:bubble3D val="0"/>
            <c:spPr>
              <a:solidFill>
                <a:schemeClr val="bg1">
                  <a:lumMod val="65000"/>
                  <a:alpha val="60000"/>
                </a:schemeClr>
              </a:solidFill>
              <a:ln w="19050">
                <a:noFill/>
              </a:ln>
              <a:effectLst/>
            </c:spPr>
            <c:extLst>
              <c:ext xmlns:c16="http://schemas.microsoft.com/office/drawing/2014/chart" uri="{C3380CC4-5D6E-409C-BE32-E72D297353CC}">
                <c16:uniqueId val="{00000010-8810-4744-9BB0-BB5D5D0A87E4}"/>
              </c:ext>
            </c:extLst>
          </c:dPt>
          <c:cat>
            <c:strRef>
              <c:f>'Figure 6.16'!$B$9:$R$9</c:f>
              <c:strCache>
                <c:ptCount val="17"/>
                <c:pt idx="0">
                  <c:v>2016-17</c:v>
                </c:pt>
                <c:pt idx="1">
                  <c:v>2017-18</c:v>
                </c:pt>
                <c:pt idx="2">
                  <c:v>2018-19</c:v>
                </c:pt>
                <c:pt idx="3">
                  <c:v>2019-20</c:v>
                </c:pt>
                <c:pt idx="4">
                  <c:v>2020-21</c:v>
                </c:pt>
                <c:pt idx="5">
                  <c:v>Jul - Sep  2021</c:v>
                </c:pt>
                <c:pt idx="6">
                  <c:v>Oct - Dec  2021</c:v>
                </c:pt>
                <c:pt idx="7">
                  <c:v>Jan - Mar  2022</c:v>
                </c:pt>
                <c:pt idx="8">
                  <c:v> </c:v>
                </c:pt>
                <c:pt idx="9">
                  <c:v>2016-17</c:v>
                </c:pt>
                <c:pt idx="10">
                  <c:v>2017-18</c:v>
                </c:pt>
                <c:pt idx="11">
                  <c:v>2018-19</c:v>
                </c:pt>
                <c:pt idx="12">
                  <c:v>2019-20</c:v>
                </c:pt>
                <c:pt idx="13">
                  <c:v>2020-21</c:v>
                </c:pt>
                <c:pt idx="14">
                  <c:v>Jul - Sep  2021</c:v>
                </c:pt>
                <c:pt idx="15">
                  <c:v>Oct - Dec  2021</c:v>
                </c:pt>
                <c:pt idx="16">
                  <c:v>Jan - Mar  2022</c:v>
                </c:pt>
              </c:strCache>
            </c:strRef>
          </c:cat>
          <c:val>
            <c:numRef>
              <c:f>'Figure 6.16'!$B$12:$R$12</c:f>
              <c:numCache>
                <c:formatCode>General</c:formatCode>
                <c:ptCount val="17"/>
                <c:pt idx="0">
                  <c:v>33</c:v>
                </c:pt>
                <c:pt idx="1">
                  <c:v>36</c:v>
                </c:pt>
                <c:pt idx="2">
                  <c:v>45</c:v>
                </c:pt>
                <c:pt idx="3">
                  <c:v>52</c:v>
                </c:pt>
                <c:pt idx="4">
                  <c:v>59</c:v>
                </c:pt>
                <c:pt idx="5">
                  <c:v>61</c:v>
                </c:pt>
                <c:pt idx="6">
                  <c:v>65</c:v>
                </c:pt>
                <c:pt idx="7">
                  <c:v>66</c:v>
                </c:pt>
                <c:pt idx="8">
                  <c:v>70</c:v>
                </c:pt>
                <c:pt idx="9">
                  <c:v>14</c:v>
                </c:pt>
                <c:pt idx="10">
                  <c:v>13</c:v>
                </c:pt>
                <c:pt idx="11">
                  <c:v>15</c:v>
                </c:pt>
                <c:pt idx="12">
                  <c:v>18</c:v>
                </c:pt>
                <c:pt idx="13">
                  <c:v>18</c:v>
                </c:pt>
                <c:pt idx="14">
                  <c:v>17</c:v>
                </c:pt>
                <c:pt idx="15">
                  <c:v>18</c:v>
                </c:pt>
                <c:pt idx="16">
                  <c:v>19</c:v>
                </c:pt>
              </c:numCache>
            </c:numRef>
          </c:val>
          <c:extLst>
            <c:ext xmlns:c16="http://schemas.microsoft.com/office/drawing/2014/chart" uri="{C3380CC4-5D6E-409C-BE32-E72D297353CC}">
              <c16:uniqueId val="{00000005-8810-4744-9BB0-BB5D5D0A87E4}"/>
            </c:ext>
          </c:extLst>
        </c:ser>
        <c:dLbls>
          <c:showLegendKey val="0"/>
          <c:showVal val="0"/>
          <c:showCatName val="0"/>
          <c:showSerName val="0"/>
          <c:showPercent val="0"/>
          <c:showBubbleSize val="0"/>
        </c:dLbls>
        <c:gapWidth val="20"/>
        <c:axId val="1175826360"/>
        <c:axId val="1175710576"/>
      </c:barChart>
      <c:lineChart>
        <c:grouping val="standard"/>
        <c:varyColors val="0"/>
        <c:ser>
          <c:idx val="4"/>
          <c:order val="0"/>
          <c:tx>
            <c:strRef>
              <c:f>'Figure 6.16'!$A$10</c:f>
              <c:strCache>
                <c:ptCount val="1"/>
                <c:pt idx="0">
                  <c:v>Retailers serving residential customers</c:v>
                </c:pt>
              </c:strCache>
            </c:strRef>
          </c:tx>
          <c:spPr>
            <a:ln w="19050" cap="rnd">
              <a:solidFill>
                <a:srgbClr val="0070C0"/>
              </a:solidFill>
              <a:round/>
            </a:ln>
            <a:effectLst/>
          </c:spPr>
          <c:marker>
            <c:symbol val="none"/>
          </c:marker>
          <c:cat>
            <c:strRef>
              <c:f>'Figure 6.16'!$B$9:$R$9</c:f>
              <c:strCache>
                <c:ptCount val="17"/>
                <c:pt idx="0">
                  <c:v>2016-17</c:v>
                </c:pt>
                <c:pt idx="1">
                  <c:v>2017-18</c:v>
                </c:pt>
                <c:pt idx="2">
                  <c:v>2018-19</c:v>
                </c:pt>
                <c:pt idx="3">
                  <c:v>2019-20</c:v>
                </c:pt>
                <c:pt idx="4">
                  <c:v>2020-21</c:v>
                </c:pt>
                <c:pt idx="5">
                  <c:v>Jul - Sep  2021</c:v>
                </c:pt>
                <c:pt idx="6">
                  <c:v>Oct - Dec  2021</c:v>
                </c:pt>
                <c:pt idx="7">
                  <c:v>Jan - Mar  2022</c:v>
                </c:pt>
                <c:pt idx="8">
                  <c:v> </c:v>
                </c:pt>
                <c:pt idx="9">
                  <c:v>2016-17</c:v>
                </c:pt>
                <c:pt idx="10">
                  <c:v>2017-18</c:v>
                </c:pt>
                <c:pt idx="11">
                  <c:v>2018-19</c:v>
                </c:pt>
                <c:pt idx="12">
                  <c:v>2019-20</c:v>
                </c:pt>
                <c:pt idx="13">
                  <c:v>2020-21</c:v>
                </c:pt>
                <c:pt idx="14">
                  <c:v>Jul - Sep  2021</c:v>
                </c:pt>
                <c:pt idx="15">
                  <c:v>Oct - Dec  2021</c:v>
                </c:pt>
                <c:pt idx="16">
                  <c:v>Jan - Mar  2022</c:v>
                </c:pt>
              </c:strCache>
            </c:strRef>
          </c:cat>
          <c:val>
            <c:numRef>
              <c:f>'Figure 6.16'!$B$10:$R$10</c:f>
              <c:numCache>
                <c:formatCode>General</c:formatCode>
                <c:ptCount val="17"/>
                <c:pt idx="0">
                  <c:v>32</c:v>
                </c:pt>
                <c:pt idx="1">
                  <c:v>34</c:v>
                </c:pt>
                <c:pt idx="2">
                  <c:v>42</c:v>
                </c:pt>
                <c:pt idx="3">
                  <c:v>49</c:v>
                </c:pt>
                <c:pt idx="4">
                  <c:v>55</c:v>
                </c:pt>
                <c:pt idx="5">
                  <c:v>58</c:v>
                </c:pt>
                <c:pt idx="6">
                  <c:v>61</c:v>
                </c:pt>
                <c:pt idx="7">
                  <c:v>61</c:v>
                </c:pt>
                <c:pt idx="9">
                  <c:v>13</c:v>
                </c:pt>
                <c:pt idx="10">
                  <c:v>13</c:v>
                </c:pt>
                <c:pt idx="11">
                  <c:v>14</c:v>
                </c:pt>
                <c:pt idx="12">
                  <c:v>18</c:v>
                </c:pt>
                <c:pt idx="13">
                  <c:v>17</c:v>
                </c:pt>
                <c:pt idx="14">
                  <c:v>16</c:v>
                </c:pt>
                <c:pt idx="15">
                  <c:v>17</c:v>
                </c:pt>
                <c:pt idx="16">
                  <c:v>18</c:v>
                </c:pt>
              </c:numCache>
            </c:numRef>
          </c:val>
          <c:smooth val="0"/>
          <c:extLst>
            <c:ext xmlns:c16="http://schemas.microsoft.com/office/drawing/2014/chart" uri="{C3380CC4-5D6E-409C-BE32-E72D297353CC}">
              <c16:uniqueId val="{00000003-8810-4744-9BB0-BB5D5D0A87E4}"/>
            </c:ext>
          </c:extLst>
        </c:ser>
        <c:ser>
          <c:idx val="1"/>
          <c:order val="1"/>
          <c:tx>
            <c:strRef>
              <c:f>'Figure 6.16'!$A$11</c:f>
              <c:strCache>
                <c:ptCount val="1"/>
                <c:pt idx="0">
                  <c:v>Retailers serving small business customers</c:v>
                </c:pt>
              </c:strCache>
            </c:strRef>
          </c:tx>
          <c:spPr>
            <a:ln w="19050" cap="rnd">
              <a:solidFill>
                <a:srgbClr val="E0601F"/>
              </a:solidFill>
              <a:round/>
            </a:ln>
            <a:effectLst/>
          </c:spPr>
          <c:marker>
            <c:symbol val="none"/>
          </c:marker>
          <c:cat>
            <c:strRef>
              <c:f>'Figure 6.16'!$B$9:$R$9</c:f>
              <c:strCache>
                <c:ptCount val="17"/>
                <c:pt idx="0">
                  <c:v>2016-17</c:v>
                </c:pt>
                <c:pt idx="1">
                  <c:v>2017-18</c:v>
                </c:pt>
                <c:pt idx="2">
                  <c:v>2018-19</c:v>
                </c:pt>
                <c:pt idx="3">
                  <c:v>2019-20</c:v>
                </c:pt>
                <c:pt idx="4">
                  <c:v>2020-21</c:v>
                </c:pt>
                <c:pt idx="5">
                  <c:v>Jul - Sep  2021</c:v>
                </c:pt>
                <c:pt idx="6">
                  <c:v>Oct - Dec  2021</c:v>
                </c:pt>
                <c:pt idx="7">
                  <c:v>Jan - Mar  2022</c:v>
                </c:pt>
                <c:pt idx="8">
                  <c:v> </c:v>
                </c:pt>
                <c:pt idx="9">
                  <c:v>2016-17</c:v>
                </c:pt>
                <c:pt idx="10">
                  <c:v>2017-18</c:v>
                </c:pt>
                <c:pt idx="11">
                  <c:v>2018-19</c:v>
                </c:pt>
                <c:pt idx="12">
                  <c:v>2019-20</c:v>
                </c:pt>
                <c:pt idx="13">
                  <c:v>2020-21</c:v>
                </c:pt>
                <c:pt idx="14">
                  <c:v>Jul - Sep  2021</c:v>
                </c:pt>
                <c:pt idx="15">
                  <c:v>Oct - Dec  2021</c:v>
                </c:pt>
                <c:pt idx="16">
                  <c:v>Jan - Mar  2022</c:v>
                </c:pt>
              </c:strCache>
            </c:strRef>
          </c:cat>
          <c:val>
            <c:numRef>
              <c:f>'Figure 6.16'!$B$11:$R$11</c:f>
              <c:numCache>
                <c:formatCode>General</c:formatCode>
                <c:ptCount val="17"/>
                <c:pt idx="0">
                  <c:v>31</c:v>
                </c:pt>
                <c:pt idx="1">
                  <c:v>36</c:v>
                </c:pt>
                <c:pt idx="2">
                  <c:v>43</c:v>
                </c:pt>
                <c:pt idx="3">
                  <c:v>48</c:v>
                </c:pt>
                <c:pt idx="4">
                  <c:v>54</c:v>
                </c:pt>
                <c:pt idx="5">
                  <c:v>54</c:v>
                </c:pt>
                <c:pt idx="6">
                  <c:v>55</c:v>
                </c:pt>
                <c:pt idx="7">
                  <c:v>58</c:v>
                </c:pt>
                <c:pt idx="9">
                  <c:v>12</c:v>
                </c:pt>
                <c:pt idx="10">
                  <c:v>11</c:v>
                </c:pt>
                <c:pt idx="11">
                  <c:v>12</c:v>
                </c:pt>
                <c:pt idx="12">
                  <c:v>13</c:v>
                </c:pt>
                <c:pt idx="13">
                  <c:v>14</c:v>
                </c:pt>
                <c:pt idx="14">
                  <c:v>14</c:v>
                </c:pt>
                <c:pt idx="15">
                  <c:v>15</c:v>
                </c:pt>
                <c:pt idx="16">
                  <c:v>14</c:v>
                </c:pt>
              </c:numCache>
            </c:numRef>
          </c:val>
          <c:smooth val="0"/>
          <c:extLst>
            <c:ext xmlns:c16="http://schemas.microsoft.com/office/drawing/2014/chart" uri="{C3380CC4-5D6E-409C-BE32-E72D297353CC}">
              <c16:uniqueId val="{00000004-8810-4744-9BB0-BB5D5D0A87E4}"/>
            </c:ext>
          </c:extLst>
        </c:ser>
        <c:dLbls>
          <c:showLegendKey val="0"/>
          <c:showVal val="0"/>
          <c:showCatName val="0"/>
          <c:showSerName val="0"/>
          <c:showPercent val="0"/>
          <c:showBubbleSize val="0"/>
        </c:dLbls>
        <c:marker val="1"/>
        <c:smooth val="0"/>
        <c:axId val="1175826360"/>
        <c:axId val="1175710576"/>
      </c:lineChart>
      <c:catAx>
        <c:axId val="117582636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0576"/>
        <c:crosses val="autoZero"/>
        <c:auto val="1"/>
        <c:lblAlgn val="ctr"/>
        <c:lblOffset val="100"/>
        <c:noMultiLvlLbl val="0"/>
      </c:catAx>
      <c:valAx>
        <c:axId val="1175710576"/>
        <c:scaling>
          <c:orientation val="minMax"/>
          <c:max val="7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Number of retailers serving customers</a:t>
                </a:r>
              </a:p>
            </c:rich>
          </c:tx>
          <c:layout>
            <c:manualLayout>
              <c:xMode val="edge"/>
              <c:yMode val="edge"/>
              <c:x val="3.1384724764934854E-2"/>
              <c:y val="0.1221635795985483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826360"/>
        <c:crosses val="autoZero"/>
        <c:crossBetween val="between"/>
      </c:valAx>
      <c:spPr>
        <a:solidFill>
          <a:srgbClr val="DBDBDB"/>
        </a:solidFill>
        <a:ln>
          <a:noFill/>
        </a:ln>
        <a:effectLst/>
      </c:spPr>
    </c:plotArea>
    <c:legend>
      <c:legendPos val="b"/>
      <c:layout>
        <c:manualLayout>
          <c:xMode val="edge"/>
          <c:yMode val="edge"/>
          <c:x val="8.2951328645785791E-3"/>
          <c:y val="0.93413589967920674"/>
          <c:w val="0.98470927808856046"/>
          <c:h val="6.25004374453193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1763642907845"/>
          <c:y val="3.2111681836829956E-2"/>
          <c:w val="0.81170617554626467"/>
          <c:h val="0.58270789740933349"/>
        </c:manualLayout>
      </c:layout>
      <c:barChart>
        <c:barDir val="col"/>
        <c:grouping val="percentStacked"/>
        <c:varyColors val="0"/>
        <c:ser>
          <c:idx val="2"/>
          <c:order val="0"/>
          <c:tx>
            <c:strRef>
              <c:f>'Figure 6.17'!$C$8</c:f>
              <c:strCache>
                <c:ptCount val="1"/>
                <c:pt idx="0">
                  <c:v>AGL Energy</c:v>
                </c:pt>
              </c:strCache>
            </c:strRef>
          </c:tx>
          <c:spPr>
            <a:solidFill>
              <a:srgbClr val="3787A8">
                <a:alpha val="70000"/>
              </a:srgbClr>
            </a:solidFill>
            <a:ln>
              <a:noFill/>
            </a:ln>
            <a:effectLst/>
          </c:spPr>
          <c:invertIfNegative val="0"/>
          <c:dPt>
            <c:idx val="5"/>
            <c:invertIfNegative val="0"/>
            <c:bubble3D val="0"/>
            <c:spPr>
              <a:solidFill>
                <a:srgbClr val="3787A8">
                  <a:alpha val="40000"/>
                </a:srgbClr>
              </a:solidFill>
              <a:ln>
                <a:noFill/>
              </a:ln>
              <a:effectLst/>
            </c:spPr>
            <c:extLst>
              <c:ext xmlns:c16="http://schemas.microsoft.com/office/drawing/2014/chart" uri="{C3380CC4-5D6E-409C-BE32-E72D297353CC}">
                <c16:uniqueId val="{00000001-5707-49B7-9337-71E0D5E40FF0}"/>
              </c:ext>
            </c:extLst>
          </c:dPt>
          <c:dPt>
            <c:idx val="6"/>
            <c:invertIfNegative val="0"/>
            <c:bubble3D val="0"/>
            <c:spPr>
              <a:solidFill>
                <a:srgbClr val="3787A8">
                  <a:alpha val="40000"/>
                </a:srgbClr>
              </a:solidFill>
              <a:ln>
                <a:noFill/>
              </a:ln>
              <a:effectLst/>
            </c:spPr>
            <c:extLst>
              <c:ext xmlns:c16="http://schemas.microsoft.com/office/drawing/2014/chart" uri="{C3380CC4-5D6E-409C-BE32-E72D297353CC}">
                <c16:uniqueId val="{00000003-5707-49B7-9337-71E0D5E40FF0}"/>
              </c:ext>
            </c:extLst>
          </c:dPt>
          <c:dPt>
            <c:idx val="7"/>
            <c:invertIfNegative val="0"/>
            <c:bubble3D val="0"/>
            <c:spPr>
              <a:solidFill>
                <a:srgbClr val="3787A8">
                  <a:alpha val="40000"/>
                </a:srgbClr>
              </a:solidFill>
              <a:ln>
                <a:noFill/>
              </a:ln>
              <a:effectLst/>
            </c:spPr>
            <c:extLst>
              <c:ext xmlns:c16="http://schemas.microsoft.com/office/drawing/2014/chart" uri="{C3380CC4-5D6E-409C-BE32-E72D297353CC}">
                <c16:uniqueId val="{00000005-5707-49B7-9337-71E0D5E40FF0}"/>
              </c:ext>
            </c:extLst>
          </c:dPt>
          <c:dPt>
            <c:idx val="14"/>
            <c:invertIfNegative val="0"/>
            <c:bubble3D val="0"/>
            <c:spPr>
              <a:solidFill>
                <a:srgbClr val="3787A8">
                  <a:alpha val="40000"/>
                </a:srgbClr>
              </a:solidFill>
              <a:ln>
                <a:noFill/>
              </a:ln>
              <a:effectLst/>
            </c:spPr>
            <c:extLst>
              <c:ext xmlns:c16="http://schemas.microsoft.com/office/drawing/2014/chart" uri="{C3380CC4-5D6E-409C-BE32-E72D297353CC}">
                <c16:uniqueId val="{00000007-5707-49B7-9337-71E0D5E40FF0}"/>
              </c:ext>
            </c:extLst>
          </c:dPt>
          <c:dPt>
            <c:idx val="15"/>
            <c:invertIfNegative val="0"/>
            <c:bubble3D val="0"/>
            <c:spPr>
              <a:solidFill>
                <a:srgbClr val="3787A8">
                  <a:alpha val="40000"/>
                </a:srgbClr>
              </a:solidFill>
              <a:ln>
                <a:noFill/>
              </a:ln>
              <a:effectLst/>
            </c:spPr>
            <c:extLst>
              <c:ext xmlns:c16="http://schemas.microsoft.com/office/drawing/2014/chart" uri="{C3380CC4-5D6E-409C-BE32-E72D297353CC}">
                <c16:uniqueId val="{00000009-5707-49B7-9337-71E0D5E40FF0}"/>
              </c:ext>
            </c:extLst>
          </c:dPt>
          <c:dPt>
            <c:idx val="16"/>
            <c:invertIfNegative val="0"/>
            <c:bubble3D val="0"/>
            <c:spPr>
              <a:solidFill>
                <a:srgbClr val="3787A8">
                  <a:alpha val="40000"/>
                </a:srgbClr>
              </a:solidFill>
              <a:ln>
                <a:noFill/>
              </a:ln>
              <a:effectLst/>
            </c:spPr>
            <c:extLst>
              <c:ext xmlns:c16="http://schemas.microsoft.com/office/drawing/2014/chart" uri="{C3380CC4-5D6E-409C-BE32-E72D297353CC}">
                <c16:uniqueId val="{0000000B-5707-49B7-9337-71E0D5E40FF0}"/>
              </c:ext>
            </c:extLst>
          </c:dPt>
          <c:dPt>
            <c:idx val="23"/>
            <c:invertIfNegative val="0"/>
            <c:bubble3D val="0"/>
            <c:spPr>
              <a:solidFill>
                <a:srgbClr val="3787A8">
                  <a:alpha val="40000"/>
                </a:srgbClr>
              </a:solidFill>
              <a:ln>
                <a:noFill/>
              </a:ln>
              <a:effectLst/>
            </c:spPr>
            <c:extLst>
              <c:ext xmlns:c16="http://schemas.microsoft.com/office/drawing/2014/chart" uri="{C3380CC4-5D6E-409C-BE32-E72D297353CC}">
                <c16:uniqueId val="{0000000D-5707-49B7-9337-71E0D5E40FF0}"/>
              </c:ext>
            </c:extLst>
          </c:dPt>
          <c:dPt>
            <c:idx val="24"/>
            <c:invertIfNegative val="0"/>
            <c:bubble3D val="0"/>
            <c:spPr>
              <a:solidFill>
                <a:srgbClr val="3787A8">
                  <a:alpha val="40000"/>
                </a:srgbClr>
              </a:solidFill>
              <a:ln>
                <a:noFill/>
              </a:ln>
              <a:effectLst/>
            </c:spPr>
            <c:extLst>
              <c:ext xmlns:c16="http://schemas.microsoft.com/office/drawing/2014/chart" uri="{C3380CC4-5D6E-409C-BE32-E72D297353CC}">
                <c16:uniqueId val="{0000000F-5707-49B7-9337-71E0D5E40FF0}"/>
              </c:ext>
            </c:extLst>
          </c:dPt>
          <c:dPt>
            <c:idx val="25"/>
            <c:invertIfNegative val="0"/>
            <c:bubble3D val="0"/>
            <c:spPr>
              <a:solidFill>
                <a:srgbClr val="3787A8">
                  <a:alpha val="40000"/>
                </a:srgbClr>
              </a:solidFill>
              <a:ln>
                <a:noFill/>
              </a:ln>
              <a:effectLst/>
            </c:spPr>
            <c:extLst>
              <c:ext xmlns:c16="http://schemas.microsoft.com/office/drawing/2014/chart" uri="{C3380CC4-5D6E-409C-BE32-E72D297353CC}">
                <c16:uniqueId val="{00000011-5707-49B7-9337-71E0D5E40FF0}"/>
              </c:ext>
            </c:extLst>
          </c:dPt>
          <c:cat>
            <c:multiLvlStrRef>
              <c:f>'Figure 6.17'!$A$9:$B$34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6.17'!$C$9:$C$34</c:f>
              <c:numCache>
                <c:formatCode>#,##0</c:formatCode>
                <c:ptCount val="26"/>
                <c:pt idx="0">
                  <c:v>1411503</c:v>
                </c:pt>
                <c:pt idx="1">
                  <c:v>1378777</c:v>
                </c:pt>
                <c:pt idx="2">
                  <c:v>1376845</c:v>
                </c:pt>
                <c:pt idx="3">
                  <c:v>1390017</c:v>
                </c:pt>
                <c:pt idx="4">
                  <c:v>1499550</c:v>
                </c:pt>
                <c:pt idx="5">
                  <c:v>1503316</c:v>
                </c:pt>
                <c:pt idx="6">
                  <c:v>1498721</c:v>
                </c:pt>
                <c:pt idx="7">
                  <c:v>1490189</c:v>
                </c:pt>
                <c:pt idx="9">
                  <c:v>105707</c:v>
                </c:pt>
                <c:pt idx="10">
                  <c:v>115706</c:v>
                </c:pt>
                <c:pt idx="11">
                  <c:v>119559</c:v>
                </c:pt>
                <c:pt idx="12">
                  <c:v>132691</c:v>
                </c:pt>
                <c:pt idx="13">
                  <c:v>134161</c:v>
                </c:pt>
                <c:pt idx="14">
                  <c:v>134468</c:v>
                </c:pt>
                <c:pt idx="15">
                  <c:v>133783</c:v>
                </c:pt>
                <c:pt idx="16">
                  <c:v>128595</c:v>
                </c:pt>
                <c:pt idx="18">
                  <c:v>7658</c:v>
                </c:pt>
                <c:pt idx="19">
                  <c:v>10712</c:v>
                </c:pt>
                <c:pt idx="20">
                  <c:v>11968</c:v>
                </c:pt>
                <c:pt idx="21">
                  <c:v>11263</c:v>
                </c:pt>
                <c:pt idx="22">
                  <c:v>10583</c:v>
                </c:pt>
                <c:pt idx="23">
                  <c:v>10287</c:v>
                </c:pt>
                <c:pt idx="24">
                  <c:v>10126</c:v>
                </c:pt>
                <c:pt idx="25">
                  <c:v>9107</c:v>
                </c:pt>
              </c:numCache>
            </c:numRef>
          </c:val>
          <c:extLst>
            <c:ext xmlns:c16="http://schemas.microsoft.com/office/drawing/2014/chart" uri="{C3380CC4-5D6E-409C-BE32-E72D297353CC}">
              <c16:uniqueId val="{00000012-5707-49B7-9337-71E0D5E40FF0}"/>
            </c:ext>
          </c:extLst>
        </c:ser>
        <c:ser>
          <c:idx val="0"/>
          <c:order val="1"/>
          <c:tx>
            <c:strRef>
              <c:f>'Figure 6.17'!$D$8</c:f>
              <c:strCache>
                <c:ptCount val="1"/>
                <c:pt idx="0">
                  <c:v>EnergyAustralia</c:v>
                </c:pt>
              </c:strCache>
            </c:strRef>
          </c:tx>
          <c:spPr>
            <a:solidFill>
              <a:srgbClr val="9EC5B7">
                <a:alpha val="69804"/>
              </a:srgbClr>
            </a:solidFill>
            <a:ln>
              <a:noFill/>
            </a:ln>
            <a:effectLst/>
          </c:spPr>
          <c:invertIfNegative val="0"/>
          <c:dPt>
            <c:idx val="5"/>
            <c:invertIfNegative val="0"/>
            <c:bubble3D val="0"/>
            <c:spPr>
              <a:solidFill>
                <a:srgbClr val="9EC5B7">
                  <a:alpha val="40000"/>
                </a:srgbClr>
              </a:solidFill>
              <a:ln>
                <a:noFill/>
              </a:ln>
              <a:effectLst/>
            </c:spPr>
            <c:extLst>
              <c:ext xmlns:c16="http://schemas.microsoft.com/office/drawing/2014/chart" uri="{C3380CC4-5D6E-409C-BE32-E72D297353CC}">
                <c16:uniqueId val="{00000014-5707-49B7-9337-71E0D5E40FF0}"/>
              </c:ext>
            </c:extLst>
          </c:dPt>
          <c:dPt>
            <c:idx val="6"/>
            <c:invertIfNegative val="0"/>
            <c:bubble3D val="0"/>
            <c:spPr>
              <a:solidFill>
                <a:srgbClr val="9EC5B7">
                  <a:alpha val="40000"/>
                </a:srgbClr>
              </a:solidFill>
              <a:ln>
                <a:noFill/>
              </a:ln>
              <a:effectLst/>
            </c:spPr>
            <c:extLst>
              <c:ext xmlns:c16="http://schemas.microsoft.com/office/drawing/2014/chart" uri="{C3380CC4-5D6E-409C-BE32-E72D297353CC}">
                <c16:uniqueId val="{00000016-5707-49B7-9337-71E0D5E40FF0}"/>
              </c:ext>
            </c:extLst>
          </c:dPt>
          <c:dPt>
            <c:idx val="7"/>
            <c:invertIfNegative val="0"/>
            <c:bubble3D val="0"/>
            <c:spPr>
              <a:solidFill>
                <a:srgbClr val="9EC5B7">
                  <a:alpha val="40000"/>
                </a:srgbClr>
              </a:solidFill>
              <a:ln>
                <a:noFill/>
              </a:ln>
              <a:effectLst/>
            </c:spPr>
            <c:extLst>
              <c:ext xmlns:c16="http://schemas.microsoft.com/office/drawing/2014/chart" uri="{C3380CC4-5D6E-409C-BE32-E72D297353CC}">
                <c16:uniqueId val="{00000018-5707-49B7-9337-71E0D5E40FF0}"/>
              </c:ext>
            </c:extLst>
          </c:dPt>
          <c:dPt>
            <c:idx val="14"/>
            <c:invertIfNegative val="0"/>
            <c:bubble3D val="0"/>
            <c:spPr>
              <a:solidFill>
                <a:srgbClr val="9EC5B7">
                  <a:alpha val="40000"/>
                </a:srgbClr>
              </a:solidFill>
              <a:ln>
                <a:noFill/>
              </a:ln>
              <a:effectLst/>
            </c:spPr>
            <c:extLst>
              <c:ext xmlns:c16="http://schemas.microsoft.com/office/drawing/2014/chart" uri="{C3380CC4-5D6E-409C-BE32-E72D297353CC}">
                <c16:uniqueId val="{0000001A-5707-49B7-9337-71E0D5E40FF0}"/>
              </c:ext>
            </c:extLst>
          </c:dPt>
          <c:dPt>
            <c:idx val="15"/>
            <c:invertIfNegative val="0"/>
            <c:bubble3D val="0"/>
            <c:spPr>
              <a:solidFill>
                <a:srgbClr val="9EC5B7">
                  <a:alpha val="40000"/>
                </a:srgbClr>
              </a:solidFill>
              <a:ln>
                <a:noFill/>
              </a:ln>
              <a:effectLst/>
            </c:spPr>
            <c:extLst>
              <c:ext xmlns:c16="http://schemas.microsoft.com/office/drawing/2014/chart" uri="{C3380CC4-5D6E-409C-BE32-E72D297353CC}">
                <c16:uniqueId val="{0000001C-5707-49B7-9337-71E0D5E40FF0}"/>
              </c:ext>
            </c:extLst>
          </c:dPt>
          <c:dPt>
            <c:idx val="16"/>
            <c:invertIfNegative val="0"/>
            <c:bubble3D val="0"/>
            <c:spPr>
              <a:solidFill>
                <a:srgbClr val="9EC5B7">
                  <a:alpha val="40000"/>
                </a:srgbClr>
              </a:solidFill>
              <a:ln>
                <a:noFill/>
              </a:ln>
              <a:effectLst/>
            </c:spPr>
            <c:extLst>
              <c:ext xmlns:c16="http://schemas.microsoft.com/office/drawing/2014/chart" uri="{C3380CC4-5D6E-409C-BE32-E72D297353CC}">
                <c16:uniqueId val="{0000001E-5707-49B7-9337-71E0D5E40FF0}"/>
              </c:ext>
            </c:extLst>
          </c:dPt>
          <c:dPt>
            <c:idx val="23"/>
            <c:invertIfNegative val="0"/>
            <c:bubble3D val="0"/>
            <c:spPr>
              <a:solidFill>
                <a:srgbClr val="9EC5B7">
                  <a:alpha val="40000"/>
                </a:srgbClr>
              </a:solidFill>
              <a:ln>
                <a:noFill/>
              </a:ln>
              <a:effectLst/>
            </c:spPr>
            <c:extLst>
              <c:ext xmlns:c16="http://schemas.microsoft.com/office/drawing/2014/chart" uri="{C3380CC4-5D6E-409C-BE32-E72D297353CC}">
                <c16:uniqueId val="{00000020-5707-49B7-9337-71E0D5E40FF0}"/>
              </c:ext>
            </c:extLst>
          </c:dPt>
          <c:dPt>
            <c:idx val="24"/>
            <c:invertIfNegative val="0"/>
            <c:bubble3D val="0"/>
            <c:spPr>
              <a:solidFill>
                <a:srgbClr val="9EC5B7">
                  <a:alpha val="40000"/>
                </a:srgbClr>
              </a:solidFill>
              <a:ln>
                <a:noFill/>
              </a:ln>
              <a:effectLst/>
            </c:spPr>
            <c:extLst>
              <c:ext xmlns:c16="http://schemas.microsoft.com/office/drawing/2014/chart" uri="{C3380CC4-5D6E-409C-BE32-E72D297353CC}">
                <c16:uniqueId val="{00000022-5707-49B7-9337-71E0D5E40FF0}"/>
              </c:ext>
            </c:extLst>
          </c:dPt>
          <c:dPt>
            <c:idx val="25"/>
            <c:invertIfNegative val="0"/>
            <c:bubble3D val="0"/>
            <c:spPr>
              <a:solidFill>
                <a:srgbClr val="9EC5B7">
                  <a:alpha val="40000"/>
                </a:srgbClr>
              </a:solidFill>
              <a:ln>
                <a:noFill/>
              </a:ln>
              <a:effectLst/>
            </c:spPr>
            <c:extLst>
              <c:ext xmlns:c16="http://schemas.microsoft.com/office/drawing/2014/chart" uri="{C3380CC4-5D6E-409C-BE32-E72D297353CC}">
                <c16:uniqueId val="{00000024-5707-49B7-9337-71E0D5E40FF0}"/>
              </c:ext>
            </c:extLst>
          </c:dPt>
          <c:cat>
            <c:multiLvlStrRef>
              <c:f>'Figure 6.17'!$A$9:$B$34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6.17'!$D$9:$D$34</c:f>
              <c:numCache>
                <c:formatCode>#,##0</c:formatCode>
                <c:ptCount val="26"/>
                <c:pt idx="0">
                  <c:v>1108680</c:v>
                </c:pt>
                <c:pt idx="1">
                  <c:v>1062092</c:v>
                </c:pt>
                <c:pt idx="2">
                  <c:v>1059276</c:v>
                </c:pt>
                <c:pt idx="3">
                  <c:v>1044384</c:v>
                </c:pt>
                <c:pt idx="4">
                  <c:v>1024747</c:v>
                </c:pt>
                <c:pt idx="5">
                  <c:v>1022889</c:v>
                </c:pt>
                <c:pt idx="6">
                  <c:v>1019017</c:v>
                </c:pt>
                <c:pt idx="7">
                  <c:v>1004954</c:v>
                </c:pt>
                <c:pt idx="9">
                  <c:v>95901</c:v>
                </c:pt>
                <c:pt idx="10">
                  <c:v>100607</c:v>
                </c:pt>
                <c:pt idx="11">
                  <c:v>91164</c:v>
                </c:pt>
                <c:pt idx="12">
                  <c:v>90458</c:v>
                </c:pt>
                <c:pt idx="13">
                  <c:v>87299</c:v>
                </c:pt>
                <c:pt idx="14">
                  <c:v>87152</c:v>
                </c:pt>
                <c:pt idx="15">
                  <c:v>87197</c:v>
                </c:pt>
                <c:pt idx="16">
                  <c:v>87265</c:v>
                </c:pt>
                <c:pt idx="18">
                  <c:v>10874</c:v>
                </c:pt>
                <c:pt idx="19">
                  <c:v>7549</c:v>
                </c:pt>
                <c:pt idx="20">
                  <c:v>9567</c:v>
                </c:pt>
                <c:pt idx="21">
                  <c:v>7065</c:v>
                </c:pt>
                <c:pt idx="22">
                  <c:v>6040</c:v>
                </c:pt>
                <c:pt idx="23">
                  <c:v>5789</c:v>
                </c:pt>
                <c:pt idx="24">
                  <c:v>5493</c:v>
                </c:pt>
                <c:pt idx="25">
                  <c:v>8565</c:v>
                </c:pt>
              </c:numCache>
            </c:numRef>
          </c:val>
          <c:extLst>
            <c:ext xmlns:c16="http://schemas.microsoft.com/office/drawing/2014/chart" uri="{C3380CC4-5D6E-409C-BE32-E72D297353CC}">
              <c16:uniqueId val="{00000025-5707-49B7-9337-71E0D5E40FF0}"/>
            </c:ext>
          </c:extLst>
        </c:ser>
        <c:ser>
          <c:idx val="1"/>
          <c:order val="2"/>
          <c:tx>
            <c:strRef>
              <c:f>'Figure 6.17'!$E$8</c:f>
              <c:strCache>
                <c:ptCount val="1"/>
                <c:pt idx="0">
                  <c:v>Origin Energy</c:v>
                </c:pt>
              </c:strCache>
            </c:strRef>
          </c:tx>
          <c:spPr>
            <a:solidFill>
              <a:srgbClr val="E0601F">
                <a:alpha val="70000"/>
              </a:srgbClr>
            </a:solidFill>
            <a:ln>
              <a:noFill/>
            </a:ln>
            <a:effectLst/>
          </c:spPr>
          <c:invertIfNegative val="0"/>
          <c:dPt>
            <c:idx val="5"/>
            <c:invertIfNegative val="0"/>
            <c:bubble3D val="0"/>
            <c:spPr>
              <a:solidFill>
                <a:srgbClr val="E0601F">
                  <a:alpha val="40000"/>
                </a:srgbClr>
              </a:solidFill>
              <a:ln>
                <a:noFill/>
              </a:ln>
              <a:effectLst/>
            </c:spPr>
            <c:extLst>
              <c:ext xmlns:c16="http://schemas.microsoft.com/office/drawing/2014/chart" uri="{C3380CC4-5D6E-409C-BE32-E72D297353CC}">
                <c16:uniqueId val="{00000027-5707-49B7-9337-71E0D5E40FF0}"/>
              </c:ext>
            </c:extLst>
          </c:dPt>
          <c:dPt>
            <c:idx val="6"/>
            <c:invertIfNegative val="0"/>
            <c:bubble3D val="0"/>
            <c:spPr>
              <a:solidFill>
                <a:srgbClr val="E0601F">
                  <a:alpha val="40000"/>
                </a:srgbClr>
              </a:solidFill>
              <a:ln>
                <a:noFill/>
              </a:ln>
              <a:effectLst/>
            </c:spPr>
            <c:extLst>
              <c:ext xmlns:c16="http://schemas.microsoft.com/office/drawing/2014/chart" uri="{C3380CC4-5D6E-409C-BE32-E72D297353CC}">
                <c16:uniqueId val="{00000029-5707-49B7-9337-71E0D5E40FF0}"/>
              </c:ext>
            </c:extLst>
          </c:dPt>
          <c:dPt>
            <c:idx val="7"/>
            <c:invertIfNegative val="0"/>
            <c:bubble3D val="0"/>
            <c:spPr>
              <a:solidFill>
                <a:srgbClr val="E0601F">
                  <a:alpha val="40000"/>
                </a:srgbClr>
              </a:solidFill>
              <a:ln>
                <a:noFill/>
              </a:ln>
              <a:effectLst/>
            </c:spPr>
            <c:extLst>
              <c:ext xmlns:c16="http://schemas.microsoft.com/office/drawing/2014/chart" uri="{C3380CC4-5D6E-409C-BE32-E72D297353CC}">
                <c16:uniqueId val="{0000002B-5707-49B7-9337-71E0D5E40FF0}"/>
              </c:ext>
            </c:extLst>
          </c:dPt>
          <c:dPt>
            <c:idx val="14"/>
            <c:invertIfNegative val="0"/>
            <c:bubble3D val="0"/>
            <c:spPr>
              <a:solidFill>
                <a:srgbClr val="E0601F">
                  <a:alpha val="40000"/>
                </a:srgbClr>
              </a:solidFill>
              <a:ln>
                <a:noFill/>
              </a:ln>
              <a:effectLst/>
            </c:spPr>
            <c:extLst>
              <c:ext xmlns:c16="http://schemas.microsoft.com/office/drawing/2014/chart" uri="{C3380CC4-5D6E-409C-BE32-E72D297353CC}">
                <c16:uniqueId val="{0000002D-5707-49B7-9337-71E0D5E40FF0}"/>
              </c:ext>
            </c:extLst>
          </c:dPt>
          <c:dPt>
            <c:idx val="15"/>
            <c:invertIfNegative val="0"/>
            <c:bubble3D val="0"/>
            <c:spPr>
              <a:solidFill>
                <a:srgbClr val="E0601F">
                  <a:alpha val="40000"/>
                </a:srgbClr>
              </a:solidFill>
              <a:ln>
                <a:noFill/>
              </a:ln>
              <a:effectLst/>
            </c:spPr>
            <c:extLst>
              <c:ext xmlns:c16="http://schemas.microsoft.com/office/drawing/2014/chart" uri="{C3380CC4-5D6E-409C-BE32-E72D297353CC}">
                <c16:uniqueId val="{0000002F-5707-49B7-9337-71E0D5E40FF0}"/>
              </c:ext>
            </c:extLst>
          </c:dPt>
          <c:dPt>
            <c:idx val="16"/>
            <c:invertIfNegative val="0"/>
            <c:bubble3D val="0"/>
            <c:spPr>
              <a:solidFill>
                <a:srgbClr val="E0601F">
                  <a:alpha val="40000"/>
                </a:srgbClr>
              </a:solidFill>
              <a:ln>
                <a:noFill/>
              </a:ln>
              <a:effectLst/>
            </c:spPr>
            <c:extLst>
              <c:ext xmlns:c16="http://schemas.microsoft.com/office/drawing/2014/chart" uri="{C3380CC4-5D6E-409C-BE32-E72D297353CC}">
                <c16:uniqueId val="{00000031-5707-49B7-9337-71E0D5E40FF0}"/>
              </c:ext>
            </c:extLst>
          </c:dPt>
          <c:dPt>
            <c:idx val="23"/>
            <c:invertIfNegative val="0"/>
            <c:bubble3D val="0"/>
            <c:spPr>
              <a:solidFill>
                <a:srgbClr val="E0601F">
                  <a:alpha val="40000"/>
                </a:srgbClr>
              </a:solidFill>
              <a:ln>
                <a:noFill/>
              </a:ln>
              <a:effectLst/>
            </c:spPr>
            <c:extLst>
              <c:ext xmlns:c16="http://schemas.microsoft.com/office/drawing/2014/chart" uri="{C3380CC4-5D6E-409C-BE32-E72D297353CC}">
                <c16:uniqueId val="{00000033-5707-49B7-9337-71E0D5E40FF0}"/>
              </c:ext>
            </c:extLst>
          </c:dPt>
          <c:dPt>
            <c:idx val="24"/>
            <c:invertIfNegative val="0"/>
            <c:bubble3D val="0"/>
            <c:spPr>
              <a:solidFill>
                <a:srgbClr val="E0601F">
                  <a:alpha val="40000"/>
                </a:srgbClr>
              </a:solidFill>
              <a:ln>
                <a:noFill/>
              </a:ln>
              <a:effectLst/>
            </c:spPr>
            <c:extLst>
              <c:ext xmlns:c16="http://schemas.microsoft.com/office/drawing/2014/chart" uri="{C3380CC4-5D6E-409C-BE32-E72D297353CC}">
                <c16:uniqueId val="{00000035-5707-49B7-9337-71E0D5E40FF0}"/>
              </c:ext>
            </c:extLst>
          </c:dPt>
          <c:dPt>
            <c:idx val="25"/>
            <c:invertIfNegative val="0"/>
            <c:bubble3D val="0"/>
            <c:spPr>
              <a:solidFill>
                <a:srgbClr val="E0601F">
                  <a:alpha val="40000"/>
                </a:srgbClr>
              </a:solidFill>
              <a:ln>
                <a:noFill/>
              </a:ln>
              <a:effectLst/>
            </c:spPr>
            <c:extLst>
              <c:ext xmlns:c16="http://schemas.microsoft.com/office/drawing/2014/chart" uri="{C3380CC4-5D6E-409C-BE32-E72D297353CC}">
                <c16:uniqueId val="{00000037-5707-49B7-9337-71E0D5E40FF0}"/>
              </c:ext>
            </c:extLst>
          </c:dPt>
          <c:cat>
            <c:multiLvlStrRef>
              <c:f>'Figure 6.17'!$A$9:$B$34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6.17'!$E$9:$E$34</c:f>
              <c:numCache>
                <c:formatCode>#,##0</c:formatCode>
                <c:ptCount val="26"/>
                <c:pt idx="0">
                  <c:v>1903767</c:v>
                </c:pt>
                <c:pt idx="1">
                  <c:v>1869626</c:v>
                </c:pt>
                <c:pt idx="2">
                  <c:v>1826581</c:v>
                </c:pt>
                <c:pt idx="3">
                  <c:v>1831948</c:v>
                </c:pt>
                <c:pt idx="4">
                  <c:v>1820543</c:v>
                </c:pt>
                <c:pt idx="5">
                  <c:v>1821111</c:v>
                </c:pt>
                <c:pt idx="6">
                  <c:v>1812279</c:v>
                </c:pt>
                <c:pt idx="7">
                  <c:v>1811625</c:v>
                </c:pt>
                <c:pt idx="9">
                  <c:v>204561</c:v>
                </c:pt>
                <c:pt idx="10">
                  <c:v>198443</c:v>
                </c:pt>
                <c:pt idx="11">
                  <c:v>203026</c:v>
                </c:pt>
                <c:pt idx="12">
                  <c:v>189904</c:v>
                </c:pt>
                <c:pt idx="13">
                  <c:v>189234</c:v>
                </c:pt>
                <c:pt idx="14">
                  <c:v>177060</c:v>
                </c:pt>
                <c:pt idx="15">
                  <c:v>176527</c:v>
                </c:pt>
                <c:pt idx="16">
                  <c:v>175751</c:v>
                </c:pt>
                <c:pt idx="18">
                  <c:v>20732</c:v>
                </c:pt>
                <c:pt idx="19">
                  <c:v>17641</c:v>
                </c:pt>
                <c:pt idx="20">
                  <c:v>17911</c:v>
                </c:pt>
                <c:pt idx="21">
                  <c:v>17907</c:v>
                </c:pt>
                <c:pt idx="22">
                  <c:v>18313</c:v>
                </c:pt>
                <c:pt idx="23">
                  <c:v>18507</c:v>
                </c:pt>
                <c:pt idx="24">
                  <c:v>18449</c:v>
                </c:pt>
                <c:pt idx="25">
                  <c:v>18060</c:v>
                </c:pt>
              </c:numCache>
            </c:numRef>
          </c:val>
          <c:extLst>
            <c:ext xmlns:c16="http://schemas.microsoft.com/office/drawing/2014/chart" uri="{C3380CC4-5D6E-409C-BE32-E72D297353CC}">
              <c16:uniqueId val="{00000038-5707-49B7-9337-71E0D5E40FF0}"/>
            </c:ext>
          </c:extLst>
        </c:ser>
        <c:ser>
          <c:idx val="3"/>
          <c:order val="3"/>
          <c:tx>
            <c:strRef>
              <c:f>'Figure 6.17'!$F$8</c:f>
              <c:strCache>
                <c:ptCount val="1"/>
                <c:pt idx="0">
                  <c:v>Primary regional retailers</c:v>
                </c:pt>
              </c:strCache>
            </c:strRef>
          </c:tx>
          <c:spPr>
            <a:solidFill>
              <a:srgbClr val="FDCC7B">
                <a:alpha val="69804"/>
              </a:srgbClr>
            </a:solidFill>
            <a:ln>
              <a:noFill/>
            </a:ln>
            <a:effectLst/>
          </c:spPr>
          <c:invertIfNegative val="0"/>
          <c:dPt>
            <c:idx val="5"/>
            <c:invertIfNegative val="0"/>
            <c:bubble3D val="0"/>
            <c:spPr>
              <a:solidFill>
                <a:srgbClr val="FDCC7B">
                  <a:alpha val="40000"/>
                </a:srgbClr>
              </a:solidFill>
              <a:ln>
                <a:noFill/>
              </a:ln>
              <a:effectLst/>
            </c:spPr>
            <c:extLst>
              <c:ext xmlns:c16="http://schemas.microsoft.com/office/drawing/2014/chart" uri="{C3380CC4-5D6E-409C-BE32-E72D297353CC}">
                <c16:uniqueId val="{0000003A-5707-49B7-9337-71E0D5E40FF0}"/>
              </c:ext>
            </c:extLst>
          </c:dPt>
          <c:dPt>
            <c:idx val="6"/>
            <c:invertIfNegative val="0"/>
            <c:bubble3D val="0"/>
            <c:spPr>
              <a:solidFill>
                <a:srgbClr val="FDCC7B">
                  <a:alpha val="40000"/>
                </a:srgbClr>
              </a:solidFill>
              <a:ln>
                <a:noFill/>
              </a:ln>
              <a:effectLst/>
            </c:spPr>
            <c:extLst>
              <c:ext xmlns:c16="http://schemas.microsoft.com/office/drawing/2014/chart" uri="{C3380CC4-5D6E-409C-BE32-E72D297353CC}">
                <c16:uniqueId val="{0000003C-5707-49B7-9337-71E0D5E40FF0}"/>
              </c:ext>
            </c:extLst>
          </c:dPt>
          <c:dPt>
            <c:idx val="7"/>
            <c:invertIfNegative val="0"/>
            <c:bubble3D val="0"/>
            <c:spPr>
              <a:solidFill>
                <a:srgbClr val="FDCC7B">
                  <a:alpha val="40000"/>
                </a:srgbClr>
              </a:solidFill>
              <a:ln>
                <a:noFill/>
              </a:ln>
              <a:effectLst/>
            </c:spPr>
            <c:extLst>
              <c:ext xmlns:c16="http://schemas.microsoft.com/office/drawing/2014/chart" uri="{C3380CC4-5D6E-409C-BE32-E72D297353CC}">
                <c16:uniqueId val="{0000003E-5707-49B7-9337-71E0D5E40FF0}"/>
              </c:ext>
            </c:extLst>
          </c:dPt>
          <c:dPt>
            <c:idx val="14"/>
            <c:invertIfNegative val="0"/>
            <c:bubble3D val="0"/>
            <c:spPr>
              <a:solidFill>
                <a:srgbClr val="FDCC7B">
                  <a:alpha val="40000"/>
                </a:srgbClr>
              </a:solidFill>
              <a:ln>
                <a:noFill/>
              </a:ln>
              <a:effectLst/>
            </c:spPr>
            <c:extLst>
              <c:ext xmlns:c16="http://schemas.microsoft.com/office/drawing/2014/chart" uri="{C3380CC4-5D6E-409C-BE32-E72D297353CC}">
                <c16:uniqueId val="{00000040-5707-49B7-9337-71E0D5E40FF0}"/>
              </c:ext>
            </c:extLst>
          </c:dPt>
          <c:dPt>
            <c:idx val="15"/>
            <c:invertIfNegative val="0"/>
            <c:bubble3D val="0"/>
            <c:spPr>
              <a:solidFill>
                <a:srgbClr val="FDCC7B">
                  <a:alpha val="40000"/>
                </a:srgbClr>
              </a:solidFill>
              <a:ln>
                <a:noFill/>
              </a:ln>
              <a:effectLst/>
            </c:spPr>
            <c:extLst>
              <c:ext xmlns:c16="http://schemas.microsoft.com/office/drawing/2014/chart" uri="{C3380CC4-5D6E-409C-BE32-E72D297353CC}">
                <c16:uniqueId val="{00000042-5707-49B7-9337-71E0D5E40FF0}"/>
              </c:ext>
            </c:extLst>
          </c:dPt>
          <c:dPt>
            <c:idx val="16"/>
            <c:invertIfNegative val="0"/>
            <c:bubble3D val="0"/>
            <c:spPr>
              <a:solidFill>
                <a:srgbClr val="FDCC7B">
                  <a:alpha val="40000"/>
                </a:srgbClr>
              </a:solidFill>
              <a:ln>
                <a:noFill/>
              </a:ln>
              <a:effectLst/>
            </c:spPr>
            <c:extLst>
              <c:ext xmlns:c16="http://schemas.microsoft.com/office/drawing/2014/chart" uri="{C3380CC4-5D6E-409C-BE32-E72D297353CC}">
                <c16:uniqueId val="{00000044-5707-49B7-9337-71E0D5E40FF0}"/>
              </c:ext>
            </c:extLst>
          </c:dPt>
          <c:dPt>
            <c:idx val="23"/>
            <c:invertIfNegative val="0"/>
            <c:bubble3D val="0"/>
            <c:spPr>
              <a:solidFill>
                <a:srgbClr val="FDCC7B">
                  <a:alpha val="40000"/>
                </a:srgbClr>
              </a:solidFill>
              <a:ln>
                <a:noFill/>
              </a:ln>
              <a:effectLst/>
            </c:spPr>
            <c:extLst>
              <c:ext xmlns:c16="http://schemas.microsoft.com/office/drawing/2014/chart" uri="{C3380CC4-5D6E-409C-BE32-E72D297353CC}">
                <c16:uniqueId val="{00000046-5707-49B7-9337-71E0D5E40FF0}"/>
              </c:ext>
            </c:extLst>
          </c:dPt>
          <c:dPt>
            <c:idx val="24"/>
            <c:invertIfNegative val="0"/>
            <c:bubble3D val="0"/>
            <c:spPr>
              <a:solidFill>
                <a:srgbClr val="FDCC7B">
                  <a:alpha val="40000"/>
                </a:srgbClr>
              </a:solidFill>
              <a:ln>
                <a:noFill/>
              </a:ln>
              <a:effectLst/>
            </c:spPr>
            <c:extLst>
              <c:ext xmlns:c16="http://schemas.microsoft.com/office/drawing/2014/chart" uri="{C3380CC4-5D6E-409C-BE32-E72D297353CC}">
                <c16:uniqueId val="{00000048-5707-49B7-9337-71E0D5E40FF0}"/>
              </c:ext>
            </c:extLst>
          </c:dPt>
          <c:dPt>
            <c:idx val="25"/>
            <c:invertIfNegative val="0"/>
            <c:bubble3D val="0"/>
            <c:spPr>
              <a:solidFill>
                <a:srgbClr val="FDCC7B">
                  <a:alpha val="40000"/>
                </a:srgbClr>
              </a:solidFill>
              <a:ln>
                <a:noFill/>
              </a:ln>
              <a:effectLst/>
            </c:spPr>
            <c:extLst>
              <c:ext xmlns:c16="http://schemas.microsoft.com/office/drawing/2014/chart" uri="{C3380CC4-5D6E-409C-BE32-E72D297353CC}">
                <c16:uniqueId val="{0000004A-5707-49B7-9337-71E0D5E40FF0}"/>
              </c:ext>
            </c:extLst>
          </c:dPt>
          <c:cat>
            <c:multiLvlStrRef>
              <c:f>'Figure 6.17'!$A$9:$B$34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6.17'!$F$9:$F$34</c:f>
              <c:numCache>
                <c:formatCode>#,##0</c:formatCode>
                <c:ptCount val="26"/>
                <c:pt idx="0">
                  <c:v>1017789</c:v>
                </c:pt>
                <c:pt idx="1">
                  <c:v>1035004</c:v>
                </c:pt>
                <c:pt idx="2">
                  <c:v>1033341</c:v>
                </c:pt>
                <c:pt idx="3">
                  <c:v>1042572</c:v>
                </c:pt>
                <c:pt idx="4">
                  <c:v>1043888</c:v>
                </c:pt>
                <c:pt idx="5">
                  <c:v>1043458</c:v>
                </c:pt>
                <c:pt idx="6">
                  <c:v>1042652</c:v>
                </c:pt>
                <c:pt idx="7">
                  <c:v>1044314</c:v>
                </c:pt>
                <c:pt idx="9">
                  <c:v>137004</c:v>
                </c:pt>
                <c:pt idx="10">
                  <c:v>136561</c:v>
                </c:pt>
                <c:pt idx="11">
                  <c:v>135087</c:v>
                </c:pt>
                <c:pt idx="12">
                  <c:v>134074</c:v>
                </c:pt>
                <c:pt idx="13">
                  <c:v>134078</c:v>
                </c:pt>
                <c:pt idx="14">
                  <c:v>133603</c:v>
                </c:pt>
                <c:pt idx="15">
                  <c:v>134867</c:v>
                </c:pt>
                <c:pt idx="16">
                  <c:v>134755</c:v>
                </c:pt>
                <c:pt idx="18">
                  <c:v>3473</c:v>
                </c:pt>
                <c:pt idx="19">
                  <c:v>3586</c:v>
                </c:pt>
                <c:pt idx="20">
                  <c:v>8509</c:v>
                </c:pt>
                <c:pt idx="21">
                  <c:v>8044</c:v>
                </c:pt>
                <c:pt idx="22">
                  <c:v>7301</c:v>
                </c:pt>
                <c:pt idx="23">
                  <c:v>7103</c:v>
                </c:pt>
                <c:pt idx="24">
                  <c:v>7697</c:v>
                </c:pt>
                <c:pt idx="25">
                  <c:v>7647</c:v>
                </c:pt>
              </c:numCache>
            </c:numRef>
          </c:val>
          <c:extLst>
            <c:ext xmlns:c16="http://schemas.microsoft.com/office/drawing/2014/chart" uri="{C3380CC4-5D6E-409C-BE32-E72D297353CC}">
              <c16:uniqueId val="{0000004B-5707-49B7-9337-71E0D5E40FF0}"/>
            </c:ext>
          </c:extLst>
        </c:ser>
        <c:ser>
          <c:idx val="4"/>
          <c:order val="4"/>
          <c:tx>
            <c:strRef>
              <c:f>'Figure 6.17'!$G$8</c:f>
              <c:strCache>
                <c:ptCount val="1"/>
                <c:pt idx="0">
                  <c:v>Tier 2 retailers</c:v>
                </c:pt>
              </c:strCache>
            </c:strRef>
          </c:tx>
          <c:spPr>
            <a:solidFill>
              <a:srgbClr val="2F3F51">
                <a:alpha val="69804"/>
              </a:srgbClr>
            </a:solidFill>
            <a:ln>
              <a:noFill/>
            </a:ln>
            <a:effectLst/>
          </c:spPr>
          <c:invertIfNegative val="0"/>
          <c:dPt>
            <c:idx val="5"/>
            <c:invertIfNegative val="0"/>
            <c:bubble3D val="0"/>
            <c:spPr>
              <a:solidFill>
                <a:srgbClr val="2F3F51">
                  <a:alpha val="40000"/>
                </a:srgbClr>
              </a:solidFill>
              <a:ln>
                <a:noFill/>
              </a:ln>
              <a:effectLst/>
            </c:spPr>
            <c:extLst>
              <c:ext xmlns:c16="http://schemas.microsoft.com/office/drawing/2014/chart" uri="{C3380CC4-5D6E-409C-BE32-E72D297353CC}">
                <c16:uniqueId val="{0000004D-5707-49B7-9337-71E0D5E40FF0}"/>
              </c:ext>
            </c:extLst>
          </c:dPt>
          <c:dPt>
            <c:idx val="6"/>
            <c:invertIfNegative val="0"/>
            <c:bubble3D val="0"/>
            <c:spPr>
              <a:solidFill>
                <a:srgbClr val="2F3F51">
                  <a:alpha val="40000"/>
                </a:srgbClr>
              </a:solidFill>
              <a:ln>
                <a:noFill/>
              </a:ln>
              <a:effectLst/>
            </c:spPr>
            <c:extLst>
              <c:ext xmlns:c16="http://schemas.microsoft.com/office/drawing/2014/chart" uri="{C3380CC4-5D6E-409C-BE32-E72D297353CC}">
                <c16:uniqueId val="{0000004F-5707-49B7-9337-71E0D5E40FF0}"/>
              </c:ext>
            </c:extLst>
          </c:dPt>
          <c:dPt>
            <c:idx val="7"/>
            <c:invertIfNegative val="0"/>
            <c:bubble3D val="0"/>
            <c:spPr>
              <a:solidFill>
                <a:srgbClr val="2F3F51">
                  <a:alpha val="40000"/>
                </a:srgbClr>
              </a:solidFill>
              <a:ln>
                <a:noFill/>
              </a:ln>
              <a:effectLst/>
            </c:spPr>
            <c:extLst>
              <c:ext xmlns:c16="http://schemas.microsoft.com/office/drawing/2014/chart" uri="{C3380CC4-5D6E-409C-BE32-E72D297353CC}">
                <c16:uniqueId val="{00000051-5707-49B7-9337-71E0D5E40FF0}"/>
              </c:ext>
            </c:extLst>
          </c:dPt>
          <c:dPt>
            <c:idx val="14"/>
            <c:invertIfNegative val="0"/>
            <c:bubble3D val="0"/>
            <c:spPr>
              <a:solidFill>
                <a:srgbClr val="2F3F51">
                  <a:alpha val="40000"/>
                </a:srgbClr>
              </a:solidFill>
              <a:ln>
                <a:noFill/>
              </a:ln>
              <a:effectLst/>
            </c:spPr>
            <c:extLst>
              <c:ext xmlns:c16="http://schemas.microsoft.com/office/drawing/2014/chart" uri="{C3380CC4-5D6E-409C-BE32-E72D297353CC}">
                <c16:uniqueId val="{00000053-5707-49B7-9337-71E0D5E40FF0}"/>
              </c:ext>
            </c:extLst>
          </c:dPt>
          <c:dPt>
            <c:idx val="15"/>
            <c:invertIfNegative val="0"/>
            <c:bubble3D val="0"/>
            <c:spPr>
              <a:solidFill>
                <a:srgbClr val="2F3F51">
                  <a:alpha val="40000"/>
                </a:srgbClr>
              </a:solidFill>
              <a:ln>
                <a:noFill/>
              </a:ln>
              <a:effectLst/>
            </c:spPr>
            <c:extLst>
              <c:ext xmlns:c16="http://schemas.microsoft.com/office/drawing/2014/chart" uri="{C3380CC4-5D6E-409C-BE32-E72D297353CC}">
                <c16:uniqueId val="{00000055-5707-49B7-9337-71E0D5E40FF0}"/>
              </c:ext>
            </c:extLst>
          </c:dPt>
          <c:dPt>
            <c:idx val="16"/>
            <c:invertIfNegative val="0"/>
            <c:bubble3D val="0"/>
            <c:spPr>
              <a:solidFill>
                <a:srgbClr val="2F3F51">
                  <a:alpha val="40000"/>
                </a:srgbClr>
              </a:solidFill>
              <a:ln>
                <a:noFill/>
              </a:ln>
              <a:effectLst/>
            </c:spPr>
            <c:extLst>
              <c:ext xmlns:c16="http://schemas.microsoft.com/office/drawing/2014/chart" uri="{C3380CC4-5D6E-409C-BE32-E72D297353CC}">
                <c16:uniqueId val="{00000057-5707-49B7-9337-71E0D5E40FF0}"/>
              </c:ext>
            </c:extLst>
          </c:dPt>
          <c:dPt>
            <c:idx val="23"/>
            <c:invertIfNegative val="0"/>
            <c:bubble3D val="0"/>
            <c:spPr>
              <a:solidFill>
                <a:srgbClr val="2F3F51">
                  <a:alpha val="40000"/>
                </a:srgbClr>
              </a:solidFill>
              <a:ln>
                <a:noFill/>
              </a:ln>
              <a:effectLst/>
            </c:spPr>
            <c:extLst>
              <c:ext xmlns:c16="http://schemas.microsoft.com/office/drawing/2014/chart" uri="{C3380CC4-5D6E-409C-BE32-E72D297353CC}">
                <c16:uniqueId val="{00000059-5707-49B7-9337-71E0D5E40FF0}"/>
              </c:ext>
            </c:extLst>
          </c:dPt>
          <c:dPt>
            <c:idx val="24"/>
            <c:invertIfNegative val="0"/>
            <c:bubble3D val="0"/>
            <c:spPr>
              <a:solidFill>
                <a:srgbClr val="2F3F51">
                  <a:alpha val="40000"/>
                </a:srgbClr>
              </a:solidFill>
              <a:ln>
                <a:noFill/>
              </a:ln>
              <a:effectLst/>
            </c:spPr>
            <c:extLst>
              <c:ext xmlns:c16="http://schemas.microsoft.com/office/drawing/2014/chart" uri="{C3380CC4-5D6E-409C-BE32-E72D297353CC}">
                <c16:uniqueId val="{0000005B-5707-49B7-9337-71E0D5E40FF0}"/>
              </c:ext>
            </c:extLst>
          </c:dPt>
          <c:dPt>
            <c:idx val="25"/>
            <c:invertIfNegative val="0"/>
            <c:bubble3D val="0"/>
            <c:spPr>
              <a:solidFill>
                <a:srgbClr val="2F3F51">
                  <a:alpha val="40000"/>
                </a:srgbClr>
              </a:solidFill>
              <a:ln>
                <a:noFill/>
              </a:ln>
              <a:effectLst/>
            </c:spPr>
            <c:extLst>
              <c:ext xmlns:c16="http://schemas.microsoft.com/office/drawing/2014/chart" uri="{C3380CC4-5D6E-409C-BE32-E72D297353CC}">
                <c16:uniqueId val="{0000005D-5707-49B7-9337-71E0D5E40FF0}"/>
              </c:ext>
            </c:extLst>
          </c:dPt>
          <c:cat>
            <c:multiLvlStrRef>
              <c:f>'Figure 6.17'!$A$9:$B$34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6.17'!$G$9:$G$34</c:f>
              <c:numCache>
                <c:formatCode>#,##0</c:formatCode>
                <c:ptCount val="26"/>
                <c:pt idx="0">
                  <c:v>740914</c:v>
                </c:pt>
                <c:pt idx="1">
                  <c:v>958458</c:v>
                </c:pt>
                <c:pt idx="2">
                  <c:v>1127606</c:v>
                </c:pt>
                <c:pt idx="3">
                  <c:v>1257485</c:v>
                </c:pt>
                <c:pt idx="4">
                  <c:v>1273995</c:v>
                </c:pt>
                <c:pt idx="5">
                  <c:v>1309760</c:v>
                </c:pt>
                <c:pt idx="6">
                  <c:v>1338879</c:v>
                </c:pt>
                <c:pt idx="7">
                  <c:v>1376520</c:v>
                </c:pt>
                <c:pt idx="9">
                  <c:v>101923</c:v>
                </c:pt>
                <c:pt idx="10">
                  <c:v>104762</c:v>
                </c:pt>
                <c:pt idx="11">
                  <c:v>108146</c:v>
                </c:pt>
                <c:pt idx="12">
                  <c:v>118060</c:v>
                </c:pt>
                <c:pt idx="13">
                  <c:v>125508</c:v>
                </c:pt>
                <c:pt idx="14">
                  <c:v>128830</c:v>
                </c:pt>
                <c:pt idx="15">
                  <c:v>126854</c:v>
                </c:pt>
                <c:pt idx="16">
                  <c:v>131378</c:v>
                </c:pt>
                <c:pt idx="18">
                  <c:v>10324</c:v>
                </c:pt>
                <c:pt idx="19">
                  <c:v>10786</c:v>
                </c:pt>
                <c:pt idx="20">
                  <c:v>16586</c:v>
                </c:pt>
                <c:pt idx="21">
                  <c:v>16920</c:v>
                </c:pt>
                <c:pt idx="22">
                  <c:v>19138</c:v>
                </c:pt>
                <c:pt idx="23">
                  <c:v>18469</c:v>
                </c:pt>
                <c:pt idx="24">
                  <c:v>19098</c:v>
                </c:pt>
                <c:pt idx="25">
                  <c:v>20095</c:v>
                </c:pt>
              </c:numCache>
            </c:numRef>
          </c:val>
          <c:extLst>
            <c:ext xmlns:c16="http://schemas.microsoft.com/office/drawing/2014/chart" uri="{C3380CC4-5D6E-409C-BE32-E72D297353CC}">
              <c16:uniqueId val="{0000005E-5707-49B7-9337-71E0D5E40FF0}"/>
            </c:ext>
          </c:extLst>
        </c:ser>
        <c:dLbls>
          <c:showLegendKey val="0"/>
          <c:showVal val="0"/>
          <c:showCatName val="0"/>
          <c:showSerName val="0"/>
          <c:showPercent val="0"/>
          <c:showBubbleSize val="0"/>
        </c:dLbls>
        <c:gapWidth val="20"/>
        <c:overlap val="100"/>
        <c:axId val="1148058160"/>
        <c:axId val="1148063408"/>
      </c:barChart>
      <c:lineChart>
        <c:grouping val="standard"/>
        <c:varyColors val="0"/>
        <c:ser>
          <c:idx val="5"/>
          <c:order val="5"/>
          <c:tx>
            <c:strRef>
              <c:f>'Figure 6.17'!$H$8</c:f>
              <c:strCache>
                <c:ptCount val="1"/>
                <c:pt idx="0">
                  <c:v> 'Big 3' retailers </c:v>
                </c:pt>
              </c:strCache>
            </c:strRef>
          </c:tx>
          <c:spPr>
            <a:ln w="19050" cap="rnd">
              <a:solidFill>
                <a:srgbClr val="C00000"/>
              </a:solidFill>
              <a:round/>
            </a:ln>
            <a:effectLst/>
          </c:spPr>
          <c:marker>
            <c:symbol val="circle"/>
            <c:size val="5"/>
            <c:spPr>
              <a:solidFill>
                <a:schemeClr val="bg1"/>
              </a:solidFill>
              <a:ln w="19050">
                <a:solidFill>
                  <a:srgbClr val="C00000"/>
                </a:solidFill>
              </a:ln>
              <a:effectLst/>
            </c:spPr>
          </c:marker>
          <c:dPt>
            <c:idx val="5"/>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0-5707-49B7-9337-71E0D5E40FF0}"/>
              </c:ext>
            </c:extLst>
          </c:dPt>
          <c:dPt>
            <c:idx val="6"/>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2-5707-49B7-9337-71E0D5E40FF0}"/>
              </c:ext>
            </c:extLst>
          </c:dPt>
          <c:dPt>
            <c:idx val="7"/>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4-5707-49B7-9337-71E0D5E40FF0}"/>
              </c:ext>
            </c:extLst>
          </c:dPt>
          <c:dPt>
            <c:idx val="14"/>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6-5707-49B7-9337-71E0D5E40FF0}"/>
              </c:ext>
            </c:extLst>
          </c:dPt>
          <c:dPt>
            <c:idx val="15"/>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8-5707-49B7-9337-71E0D5E40FF0}"/>
              </c:ext>
            </c:extLst>
          </c:dPt>
          <c:dPt>
            <c:idx val="16"/>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A-5707-49B7-9337-71E0D5E40FF0}"/>
              </c:ext>
            </c:extLst>
          </c:dPt>
          <c:dPt>
            <c:idx val="23"/>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C-5707-49B7-9337-71E0D5E40FF0}"/>
              </c:ext>
            </c:extLst>
          </c:dPt>
          <c:dPt>
            <c:idx val="24"/>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E-5707-49B7-9337-71E0D5E40FF0}"/>
              </c:ext>
            </c:extLst>
          </c:dPt>
          <c:dPt>
            <c:idx val="25"/>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70-5707-49B7-9337-71E0D5E40FF0}"/>
              </c:ext>
            </c:extLst>
          </c:dPt>
          <c:cat>
            <c:multiLvlStrRef>
              <c:f>'Figure 6.17'!$A$9:$B$34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6.17'!$H$9:$H$34</c:f>
              <c:numCache>
                <c:formatCode>0%</c:formatCode>
                <c:ptCount val="26"/>
                <c:pt idx="0">
                  <c:v>0.71554234080418233</c:v>
                </c:pt>
                <c:pt idx="1">
                  <c:v>0.68377607905637683</c:v>
                </c:pt>
                <c:pt idx="2">
                  <c:v>0.66359509991906473</c:v>
                </c:pt>
                <c:pt idx="3">
                  <c:v>0.64972360831785303</c:v>
                </c:pt>
                <c:pt idx="4">
                  <c:v>0.65211175670968158</c:v>
                </c:pt>
                <c:pt idx="5">
                  <c:v>0.64880142388651407</c:v>
                </c:pt>
                <c:pt idx="6">
                  <c:v>0.64515920917201219</c:v>
                </c:pt>
                <c:pt idx="7">
                  <c:v>0.64016390981511684</c:v>
                </c:pt>
                <c:pt idx="9">
                  <c:v>0.62962566811761356</c:v>
                </c:pt>
                <c:pt idx="10">
                  <c:v>0.63217386930537334</c:v>
                </c:pt>
                <c:pt idx="11">
                  <c:v>0.62977220076044704</c:v>
                </c:pt>
                <c:pt idx="12">
                  <c:v>0.62095771564988489</c:v>
                </c:pt>
                <c:pt idx="13">
                  <c:v>0.61272005728949097</c:v>
                </c:pt>
                <c:pt idx="14">
                  <c:v>0.60304365516938863</c:v>
                </c:pt>
                <c:pt idx="15">
                  <c:v>0.60298864732687329</c:v>
                </c:pt>
                <c:pt idx="16">
                  <c:v>0.59538513464204923</c:v>
                </c:pt>
                <c:pt idx="18">
                  <c:v>0.7399785152937185</c:v>
                </c:pt>
                <c:pt idx="19">
                  <c:v>0.7141265863070374</c:v>
                </c:pt>
                <c:pt idx="20">
                  <c:v>0.61117739111572489</c:v>
                </c:pt>
                <c:pt idx="21">
                  <c:v>0.59208483798754885</c:v>
                </c:pt>
                <c:pt idx="22">
                  <c:v>0.56922199592668021</c:v>
                </c:pt>
                <c:pt idx="23">
                  <c:v>0.5748981797024354</c:v>
                </c:pt>
                <c:pt idx="24">
                  <c:v>0.55974894435042633</c:v>
                </c:pt>
                <c:pt idx="25">
                  <c:v>0.56293915618993606</c:v>
                </c:pt>
              </c:numCache>
            </c:numRef>
          </c:val>
          <c:smooth val="0"/>
          <c:extLst>
            <c:ext xmlns:c16="http://schemas.microsoft.com/office/drawing/2014/chart" uri="{C3380CC4-5D6E-409C-BE32-E72D297353CC}">
              <c16:uniqueId val="{00000071-5707-49B7-9337-71E0D5E40FF0}"/>
            </c:ext>
          </c:extLst>
        </c:ser>
        <c:dLbls>
          <c:showLegendKey val="0"/>
          <c:showVal val="0"/>
          <c:showCatName val="0"/>
          <c:showSerName val="0"/>
          <c:showPercent val="0"/>
          <c:showBubbleSize val="0"/>
        </c:dLbls>
        <c:marker val="1"/>
        <c:smooth val="0"/>
        <c:axId val="278605991"/>
        <c:axId val="278596807"/>
      </c:lineChart>
      <c:catAx>
        <c:axId val="114805816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063408"/>
        <c:crosses val="autoZero"/>
        <c:auto val="1"/>
        <c:lblAlgn val="ctr"/>
        <c:lblOffset val="100"/>
        <c:noMultiLvlLbl val="0"/>
      </c:catAx>
      <c:valAx>
        <c:axId val="114806340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Market share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058160"/>
        <c:crosses val="autoZero"/>
        <c:crossBetween val="between"/>
      </c:valAx>
      <c:valAx>
        <c:axId val="278596807"/>
        <c:scaling>
          <c:orientation val="minMax"/>
          <c:max val="1"/>
        </c:scaling>
        <c:delete val="1"/>
        <c:axPos val="r"/>
        <c:numFmt formatCode="0%" sourceLinked="1"/>
        <c:majorTickMark val="out"/>
        <c:minorTickMark val="none"/>
        <c:tickLblPos val="nextTo"/>
        <c:crossAx val="278605991"/>
        <c:crosses val="max"/>
        <c:crossBetween val="between"/>
      </c:valAx>
      <c:catAx>
        <c:axId val="278605991"/>
        <c:scaling>
          <c:orientation val="minMax"/>
        </c:scaling>
        <c:delete val="1"/>
        <c:axPos val="b"/>
        <c:numFmt formatCode="General" sourceLinked="1"/>
        <c:majorTickMark val="out"/>
        <c:minorTickMark val="none"/>
        <c:tickLblPos val="nextTo"/>
        <c:crossAx val="278596807"/>
        <c:crosses val="autoZero"/>
        <c:auto val="1"/>
        <c:lblAlgn val="ctr"/>
        <c:lblOffset val="100"/>
        <c:noMultiLvlLbl val="0"/>
      </c:catAx>
      <c:spPr>
        <a:solidFill>
          <a:srgbClr val="DBDBDB"/>
        </a:solidFill>
        <a:ln>
          <a:noFill/>
        </a:ln>
        <a:effectLst/>
      </c:spPr>
    </c:plotArea>
    <c:legend>
      <c:legendPos val="b"/>
      <c:layout>
        <c:manualLayout>
          <c:xMode val="edge"/>
          <c:yMode val="edge"/>
          <c:x val="2.591680194075607E-3"/>
          <c:y val="0.894036716330456"/>
          <c:w val="0.99509307498636745"/>
          <c:h val="0.105963283669544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13875707084578E-2"/>
          <c:y val="4.4578778160897198E-2"/>
          <c:w val="0.8894411587035127"/>
          <c:h val="0.70050954065640036"/>
        </c:manualLayout>
      </c:layout>
      <c:barChart>
        <c:barDir val="col"/>
        <c:grouping val="stacked"/>
        <c:varyColors val="0"/>
        <c:ser>
          <c:idx val="0"/>
          <c:order val="0"/>
          <c:tx>
            <c:strRef>
              <c:f>'Figure 6.3'!$B$10</c:f>
              <c:strCache>
                <c:ptCount val="1"/>
                <c:pt idx="0">
                  <c:v>Wholesale costs</c:v>
                </c:pt>
              </c:strCache>
            </c:strRef>
          </c:tx>
          <c:spPr>
            <a:solidFill>
              <a:srgbClr val="2F3F51"/>
            </a:solidFill>
            <a:ln>
              <a:noFill/>
            </a:ln>
            <a:effectLst/>
          </c:spPr>
          <c:invertIfNegative val="0"/>
          <c:cat>
            <c:strRef>
              <c:f>'Figure 6.3'!$C$9:$I$9</c:f>
              <c:strCache>
                <c:ptCount val="7"/>
                <c:pt idx="0">
                  <c:v>Queensland</c:v>
                </c:pt>
                <c:pt idx="1">
                  <c:v>NSW</c:v>
                </c:pt>
                <c:pt idx="2">
                  <c:v>Victoria</c:v>
                </c:pt>
                <c:pt idx="3">
                  <c:v>South Australia</c:v>
                </c:pt>
                <c:pt idx="4">
                  <c:v>Tasmania</c:v>
                </c:pt>
                <c:pt idx="5">
                  <c:v>ACT</c:v>
                </c:pt>
                <c:pt idx="6">
                  <c:v>National</c:v>
                </c:pt>
              </c:strCache>
            </c:strRef>
          </c:cat>
          <c:val>
            <c:numRef>
              <c:f>'Figure 6.3'!$C$10:$I$10</c:f>
              <c:numCache>
                <c:formatCode>0.00</c:formatCode>
                <c:ptCount val="7"/>
                <c:pt idx="0">
                  <c:v>0.97034870114673533</c:v>
                </c:pt>
                <c:pt idx="1">
                  <c:v>1.0017599067599068</c:v>
                </c:pt>
                <c:pt idx="2">
                  <c:v>1.0866400563512562</c:v>
                </c:pt>
                <c:pt idx="3">
                  <c:v>0.99352657572906866</c:v>
                </c:pt>
                <c:pt idx="4">
                  <c:v>1.0941821649976156</c:v>
                </c:pt>
                <c:pt idx="5">
                  <c:v>1.0011868027533823</c:v>
                </c:pt>
                <c:pt idx="6">
                  <c:v>1.0200926084348234</c:v>
                </c:pt>
              </c:numCache>
            </c:numRef>
          </c:val>
          <c:extLst>
            <c:ext xmlns:c16="http://schemas.microsoft.com/office/drawing/2014/chart" uri="{C3380CC4-5D6E-409C-BE32-E72D297353CC}">
              <c16:uniqueId val="{00000000-1326-47EA-9A64-6017D435D7D7}"/>
            </c:ext>
          </c:extLst>
        </c:ser>
        <c:ser>
          <c:idx val="2"/>
          <c:order val="1"/>
          <c:tx>
            <c:strRef>
              <c:f>'Figure 6.3'!$B$11</c:f>
              <c:strCache>
                <c:ptCount val="1"/>
                <c:pt idx="0">
                  <c:v>Network costs</c:v>
                </c:pt>
              </c:strCache>
            </c:strRef>
          </c:tx>
          <c:spPr>
            <a:solidFill>
              <a:srgbClr val="FBA927"/>
            </a:solidFill>
            <a:ln>
              <a:noFill/>
            </a:ln>
            <a:effectLst/>
          </c:spPr>
          <c:invertIfNegative val="0"/>
          <c:cat>
            <c:strRef>
              <c:f>'Figure 6.3'!$C$9:$I$9</c:f>
              <c:strCache>
                <c:ptCount val="7"/>
                <c:pt idx="0">
                  <c:v>Queensland</c:v>
                </c:pt>
                <c:pt idx="1">
                  <c:v>NSW</c:v>
                </c:pt>
                <c:pt idx="2">
                  <c:v>Victoria</c:v>
                </c:pt>
                <c:pt idx="3">
                  <c:v>South Australia</c:v>
                </c:pt>
                <c:pt idx="4">
                  <c:v>Tasmania</c:v>
                </c:pt>
                <c:pt idx="5">
                  <c:v>ACT</c:v>
                </c:pt>
                <c:pt idx="6">
                  <c:v>National</c:v>
                </c:pt>
              </c:strCache>
            </c:strRef>
          </c:cat>
          <c:val>
            <c:numRef>
              <c:f>'Figure 6.3'!$C$11:$I$11</c:f>
              <c:numCache>
                <c:formatCode>0.00</c:formatCode>
                <c:ptCount val="7"/>
                <c:pt idx="0">
                  <c:v>4.3095600820211475</c:v>
                </c:pt>
                <c:pt idx="1">
                  <c:v>1.8243575073964116</c:v>
                </c:pt>
                <c:pt idx="2">
                  <c:v>0.83710786082262068</c:v>
                </c:pt>
                <c:pt idx="3">
                  <c:v>2.929168626279008</c:v>
                </c:pt>
                <c:pt idx="4">
                  <c:v>2.6663030478583223</c:v>
                </c:pt>
                <c:pt idx="5">
                  <c:v>1.8108136091780211</c:v>
                </c:pt>
                <c:pt idx="6">
                  <c:v>1.3264808213527373</c:v>
                </c:pt>
              </c:numCache>
            </c:numRef>
          </c:val>
          <c:extLst>
            <c:ext xmlns:c16="http://schemas.microsoft.com/office/drawing/2014/chart" uri="{C3380CC4-5D6E-409C-BE32-E72D297353CC}">
              <c16:uniqueId val="{00000001-1326-47EA-9A64-6017D435D7D7}"/>
            </c:ext>
          </c:extLst>
        </c:ser>
        <c:ser>
          <c:idx val="1"/>
          <c:order val="2"/>
          <c:tx>
            <c:strRef>
              <c:f>'Figure 6.3'!$B$12</c:f>
              <c:strCache>
                <c:ptCount val="1"/>
                <c:pt idx="0">
                  <c:v>Retail costs and margin</c:v>
                </c:pt>
              </c:strCache>
            </c:strRef>
          </c:tx>
          <c:spPr>
            <a:solidFill>
              <a:srgbClr val="E0601F"/>
            </a:solidFill>
            <a:ln>
              <a:noFill/>
            </a:ln>
            <a:effectLst/>
          </c:spPr>
          <c:invertIfNegative val="0"/>
          <c:cat>
            <c:strRef>
              <c:f>'Figure 6.3'!$C$9:$I$9</c:f>
              <c:strCache>
                <c:ptCount val="7"/>
                <c:pt idx="0">
                  <c:v>Queensland</c:v>
                </c:pt>
                <c:pt idx="1">
                  <c:v>NSW</c:v>
                </c:pt>
                <c:pt idx="2">
                  <c:v>Victoria</c:v>
                </c:pt>
                <c:pt idx="3">
                  <c:v>South Australia</c:v>
                </c:pt>
                <c:pt idx="4">
                  <c:v>Tasmania</c:v>
                </c:pt>
                <c:pt idx="5">
                  <c:v>ACT</c:v>
                </c:pt>
                <c:pt idx="6">
                  <c:v>National</c:v>
                </c:pt>
              </c:strCache>
            </c:strRef>
          </c:cat>
          <c:val>
            <c:numRef>
              <c:f>'Figure 6.3'!$C$12:$I$12</c:f>
              <c:numCache>
                <c:formatCode>0.00</c:formatCode>
                <c:ptCount val="7"/>
                <c:pt idx="0">
                  <c:v>1.6196636016707973</c:v>
                </c:pt>
                <c:pt idx="1">
                  <c:v>0.90668519237662615</c:v>
                </c:pt>
                <c:pt idx="2">
                  <c:v>0.62539658812516108</c:v>
                </c:pt>
                <c:pt idx="3">
                  <c:v>0.94224096244095579</c:v>
                </c:pt>
                <c:pt idx="4">
                  <c:v>0.51380478656603557</c:v>
                </c:pt>
                <c:pt idx="5">
                  <c:v>0.4393291342234571</c:v>
                </c:pt>
                <c:pt idx="6">
                  <c:v>0.76937057572462209</c:v>
                </c:pt>
              </c:numCache>
            </c:numRef>
          </c:val>
          <c:extLst>
            <c:ext xmlns:c16="http://schemas.microsoft.com/office/drawing/2014/chart" uri="{C3380CC4-5D6E-409C-BE32-E72D297353CC}">
              <c16:uniqueId val="{00000002-1326-47EA-9A64-6017D435D7D7}"/>
            </c:ext>
          </c:extLst>
        </c:ser>
        <c:dLbls>
          <c:showLegendKey val="0"/>
          <c:showVal val="0"/>
          <c:showCatName val="0"/>
          <c:showSerName val="0"/>
          <c:showPercent val="0"/>
          <c:showBubbleSize val="0"/>
        </c:dLbls>
        <c:gapWidth val="20"/>
        <c:overlap val="100"/>
        <c:axId val="874752904"/>
        <c:axId val="874749624"/>
        <c:extLst/>
      </c:barChart>
      <c:catAx>
        <c:axId val="87475290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749624"/>
        <c:crosses val="autoZero"/>
        <c:auto val="1"/>
        <c:lblAlgn val="ctr"/>
        <c:lblOffset val="100"/>
        <c:noMultiLvlLbl val="0"/>
      </c:catAx>
      <c:valAx>
        <c:axId val="874749624"/>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Cents per megajoule (MJ)</a:t>
                </a:r>
              </a:p>
            </c:rich>
          </c:tx>
          <c:layout>
            <c:manualLayout>
              <c:xMode val="edge"/>
              <c:yMode val="edge"/>
              <c:x val="9.0343430407797583E-3"/>
              <c:y val="0.1066558497022543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752904"/>
        <c:crosses val="autoZero"/>
        <c:crossBetween val="between"/>
      </c:valAx>
      <c:spPr>
        <a:solidFill>
          <a:srgbClr val="DBDBDB"/>
        </a:solidFill>
        <a:ln>
          <a:noFill/>
        </a:ln>
        <a:effectLst/>
      </c:spPr>
    </c:plotArea>
    <c:legend>
      <c:legendPos val="b"/>
      <c:layout>
        <c:manualLayout>
          <c:xMode val="edge"/>
          <c:yMode val="edge"/>
          <c:x val="0.11591080873686832"/>
          <c:y val="0.88893508636799679"/>
          <c:w val="0.74275044402671153"/>
          <c:h val="7.178654761753233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1763642907845"/>
          <c:y val="3.2111681836829956E-2"/>
          <c:w val="0.81170617554626467"/>
          <c:h val="0.58651144510550635"/>
        </c:manualLayout>
      </c:layout>
      <c:barChart>
        <c:barDir val="col"/>
        <c:grouping val="percentStacked"/>
        <c:varyColors val="0"/>
        <c:ser>
          <c:idx val="2"/>
          <c:order val="0"/>
          <c:tx>
            <c:strRef>
              <c:f>'Figure 6.18'!$D$8</c:f>
              <c:strCache>
                <c:ptCount val="1"/>
                <c:pt idx="0">
                  <c:v>AGL Energy</c:v>
                </c:pt>
              </c:strCache>
            </c:strRef>
          </c:tx>
          <c:spPr>
            <a:solidFill>
              <a:srgbClr val="3787A8">
                <a:alpha val="70000"/>
              </a:srgbClr>
            </a:solidFill>
            <a:ln>
              <a:noFill/>
            </a:ln>
            <a:effectLst/>
          </c:spPr>
          <c:invertIfNegative val="0"/>
          <c:dPt>
            <c:idx val="5"/>
            <c:invertIfNegative val="0"/>
            <c:bubble3D val="0"/>
            <c:spPr>
              <a:solidFill>
                <a:srgbClr val="3787A8">
                  <a:alpha val="40000"/>
                </a:srgbClr>
              </a:solidFill>
              <a:ln>
                <a:noFill/>
              </a:ln>
              <a:effectLst/>
            </c:spPr>
            <c:extLst>
              <c:ext xmlns:c16="http://schemas.microsoft.com/office/drawing/2014/chart" uri="{C3380CC4-5D6E-409C-BE32-E72D297353CC}">
                <c16:uniqueId val="{00000001-4925-4C51-BAA4-1931DEFBFEF3}"/>
              </c:ext>
            </c:extLst>
          </c:dPt>
          <c:dPt>
            <c:idx val="6"/>
            <c:invertIfNegative val="0"/>
            <c:bubble3D val="0"/>
            <c:spPr>
              <a:solidFill>
                <a:srgbClr val="3787A8">
                  <a:alpha val="40000"/>
                </a:srgbClr>
              </a:solidFill>
              <a:ln>
                <a:noFill/>
              </a:ln>
              <a:effectLst/>
            </c:spPr>
            <c:extLst>
              <c:ext xmlns:c16="http://schemas.microsoft.com/office/drawing/2014/chart" uri="{C3380CC4-5D6E-409C-BE32-E72D297353CC}">
                <c16:uniqueId val="{00000003-4925-4C51-BAA4-1931DEFBFEF3}"/>
              </c:ext>
            </c:extLst>
          </c:dPt>
          <c:dPt>
            <c:idx val="7"/>
            <c:invertIfNegative val="0"/>
            <c:bubble3D val="0"/>
            <c:spPr>
              <a:solidFill>
                <a:srgbClr val="3787A8">
                  <a:alpha val="40000"/>
                </a:srgbClr>
              </a:solidFill>
              <a:ln>
                <a:noFill/>
              </a:ln>
              <a:effectLst/>
            </c:spPr>
            <c:extLst>
              <c:ext xmlns:c16="http://schemas.microsoft.com/office/drawing/2014/chart" uri="{C3380CC4-5D6E-409C-BE32-E72D297353CC}">
                <c16:uniqueId val="{00000005-4925-4C51-BAA4-1931DEFBFEF3}"/>
              </c:ext>
            </c:extLst>
          </c:dPt>
          <c:dPt>
            <c:idx val="14"/>
            <c:invertIfNegative val="0"/>
            <c:bubble3D val="0"/>
            <c:spPr>
              <a:solidFill>
                <a:srgbClr val="3787A8">
                  <a:alpha val="40000"/>
                </a:srgbClr>
              </a:solidFill>
              <a:ln>
                <a:noFill/>
              </a:ln>
              <a:effectLst/>
            </c:spPr>
            <c:extLst>
              <c:ext xmlns:c16="http://schemas.microsoft.com/office/drawing/2014/chart" uri="{C3380CC4-5D6E-409C-BE32-E72D297353CC}">
                <c16:uniqueId val="{00000007-4925-4C51-BAA4-1931DEFBFEF3}"/>
              </c:ext>
            </c:extLst>
          </c:dPt>
          <c:dPt>
            <c:idx val="15"/>
            <c:invertIfNegative val="0"/>
            <c:bubble3D val="0"/>
            <c:spPr>
              <a:solidFill>
                <a:srgbClr val="3787A8">
                  <a:alpha val="40000"/>
                </a:srgbClr>
              </a:solidFill>
              <a:ln>
                <a:noFill/>
              </a:ln>
              <a:effectLst/>
            </c:spPr>
            <c:extLst>
              <c:ext xmlns:c16="http://schemas.microsoft.com/office/drawing/2014/chart" uri="{C3380CC4-5D6E-409C-BE32-E72D297353CC}">
                <c16:uniqueId val="{00000009-4925-4C51-BAA4-1931DEFBFEF3}"/>
              </c:ext>
            </c:extLst>
          </c:dPt>
          <c:dPt>
            <c:idx val="16"/>
            <c:invertIfNegative val="0"/>
            <c:bubble3D val="0"/>
            <c:spPr>
              <a:solidFill>
                <a:srgbClr val="3787A8">
                  <a:alpha val="40000"/>
                </a:srgbClr>
              </a:solidFill>
              <a:ln>
                <a:noFill/>
              </a:ln>
              <a:effectLst/>
            </c:spPr>
            <c:extLst>
              <c:ext xmlns:c16="http://schemas.microsoft.com/office/drawing/2014/chart" uri="{C3380CC4-5D6E-409C-BE32-E72D297353CC}">
                <c16:uniqueId val="{0000000B-4925-4C51-BAA4-1931DEFBFEF3}"/>
              </c:ext>
            </c:extLst>
          </c:dPt>
          <c:dPt>
            <c:idx val="23"/>
            <c:invertIfNegative val="0"/>
            <c:bubble3D val="0"/>
            <c:spPr>
              <a:solidFill>
                <a:srgbClr val="3787A8">
                  <a:alpha val="40000"/>
                </a:srgbClr>
              </a:solidFill>
              <a:ln>
                <a:noFill/>
              </a:ln>
              <a:effectLst/>
            </c:spPr>
            <c:extLst>
              <c:ext xmlns:c16="http://schemas.microsoft.com/office/drawing/2014/chart" uri="{C3380CC4-5D6E-409C-BE32-E72D297353CC}">
                <c16:uniqueId val="{0000000D-4925-4C51-BAA4-1931DEFBFEF3}"/>
              </c:ext>
            </c:extLst>
          </c:dPt>
          <c:dPt>
            <c:idx val="24"/>
            <c:invertIfNegative val="0"/>
            <c:bubble3D val="0"/>
            <c:spPr>
              <a:solidFill>
                <a:srgbClr val="3787A8">
                  <a:alpha val="40000"/>
                </a:srgbClr>
              </a:solidFill>
              <a:ln>
                <a:noFill/>
              </a:ln>
              <a:effectLst/>
            </c:spPr>
            <c:extLst>
              <c:ext xmlns:c16="http://schemas.microsoft.com/office/drawing/2014/chart" uri="{C3380CC4-5D6E-409C-BE32-E72D297353CC}">
                <c16:uniqueId val="{0000000F-4925-4C51-BAA4-1931DEFBFEF3}"/>
              </c:ext>
            </c:extLst>
          </c:dPt>
          <c:dPt>
            <c:idx val="25"/>
            <c:invertIfNegative val="0"/>
            <c:bubble3D val="0"/>
            <c:spPr>
              <a:solidFill>
                <a:srgbClr val="3787A8">
                  <a:alpha val="40000"/>
                </a:srgbClr>
              </a:solidFill>
              <a:ln>
                <a:noFill/>
              </a:ln>
              <a:effectLst/>
            </c:spPr>
            <c:extLst>
              <c:ext xmlns:c16="http://schemas.microsoft.com/office/drawing/2014/chart" uri="{C3380CC4-5D6E-409C-BE32-E72D297353CC}">
                <c16:uniqueId val="{00000011-4925-4C51-BAA4-1931DEFBFEF3}"/>
              </c:ext>
            </c:extLst>
          </c:dPt>
          <c:cat>
            <c:multiLvlStrRef>
              <c:f>'Figure 6.18'!$B$9:$C$34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6.18'!$D$9:$D$34</c:f>
              <c:numCache>
                <c:formatCode>#,##0</c:formatCode>
                <c:ptCount val="26"/>
                <c:pt idx="0">
                  <c:v>840132</c:v>
                </c:pt>
                <c:pt idx="1">
                  <c:v>826589</c:v>
                </c:pt>
                <c:pt idx="2">
                  <c:v>822787</c:v>
                </c:pt>
                <c:pt idx="3">
                  <c:v>818844</c:v>
                </c:pt>
                <c:pt idx="4">
                  <c:v>831405</c:v>
                </c:pt>
                <c:pt idx="5">
                  <c:v>832644</c:v>
                </c:pt>
                <c:pt idx="6">
                  <c:v>827507</c:v>
                </c:pt>
                <c:pt idx="7">
                  <c:v>821952</c:v>
                </c:pt>
                <c:pt idx="9">
                  <c:v>23974</c:v>
                </c:pt>
                <c:pt idx="10">
                  <c:v>23099</c:v>
                </c:pt>
                <c:pt idx="11">
                  <c:v>22782</c:v>
                </c:pt>
                <c:pt idx="12">
                  <c:v>21408</c:v>
                </c:pt>
                <c:pt idx="13">
                  <c:v>17501</c:v>
                </c:pt>
                <c:pt idx="14">
                  <c:v>17366</c:v>
                </c:pt>
                <c:pt idx="15">
                  <c:v>17511</c:v>
                </c:pt>
                <c:pt idx="16">
                  <c:v>17074</c:v>
                </c:pt>
                <c:pt idx="18">
                  <c:v>1628</c:v>
                </c:pt>
                <c:pt idx="19">
                  <c:v>1833</c:v>
                </c:pt>
                <c:pt idx="20">
                  <c:v>1999</c:v>
                </c:pt>
                <c:pt idx="21">
                  <c:v>1636</c:v>
                </c:pt>
                <c:pt idx="22">
                  <c:v>1216</c:v>
                </c:pt>
                <c:pt idx="23">
                  <c:v>1220</c:v>
                </c:pt>
                <c:pt idx="24">
                  <c:v>1083</c:v>
                </c:pt>
                <c:pt idx="25">
                  <c:v>1094</c:v>
                </c:pt>
              </c:numCache>
            </c:numRef>
          </c:val>
          <c:extLst>
            <c:ext xmlns:c16="http://schemas.microsoft.com/office/drawing/2014/chart" uri="{C3380CC4-5D6E-409C-BE32-E72D297353CC}">
              <c16:uniqueId val="{00000012-4925-4C51-BAA4-1931DEFBFEF3}"/>
            </c:ext>
          </c:extLst>
        </c:ser>
        <c:ser>
          <c:idx val="0"/>
          <c:order val="1"/>
          <c:tx>
            <c:strRef>
              <c:f>'Figure 6.18'!$E$8</c:f>
              <c:strCache>
                <c:ptCount val="1"/>
                <c:pt idx="0">
                  <c:v>EnergyAustralia</c:v>
                </c:pt>
              </c:strCache>
            </c:strRef>
          </c:tx>
          <c:spPr>
            <a:solidFill>
              <a:srgbClr val="9EC5B7">
                <a:alpha val="69804"/>
              </a:srgbClr>
            </a:solidFill>
            <a:ln>
              <a:noFill/>
            </a:ln>
            <a:effectLst/>
          </c:spPr>
          <c:invertIfNegative val="0"/>
          <c:dPt>
            <c:idx val="5"/>
            <c:invertIfNegative val="0"/>
            <c:bubble3D val="0"/>
            <c:spPr>
              <a:solidFill>
                <a:srgbClr val="9EC5B7">
                  <a:alpha val="40000"/>
                </a:srgbClr>
              </a:solidFill>
              <a:ln>
                <a:noFill/>
              </a:ln>
              <a:effectLst/>
            </c:spPr>
            <c:extLst>
              <c:ext xmlns:c16="http://schemas.microsoft.com/office/drawing/2014/chart" uri="{C3380CC4-5D6E-409C-BE32-E72D297353CC}">
                <c16:uniqueId val="{00000014-4925-4C51-BAA4-1931DEFBFEF3}"/>
              </c:ext>
            </c:extLst>
          </c:dPt>
          <c:dPt>
            <c:idx val="6"/>
            <c:invertIfNegative val="0"/>
            <c:bubble3D val="0"/>
            <c:spPr>
              <a:solidFill>
                <a:srgbClr val="9EC5B7">
                  <a:alpha val="40000"/>
                </a:srgbClr>
              </a:solidFill>
              <a:ln>
                <a:noFill/>
              </a:ln>
              <a:effectLst/>
            </c:spPr>
            <c:extLst>
              <c:ext xmlns:c16="http://schemas.microsoft.com/office/drawing/2014/chart" uri="{C3380CC4-5D6E-409C-BE32-E72D297353CC}">
                <c16:uniqueId val="{00000016-4925-4C51-BAA4-1931DEFBFEF3}"/>
              </c:ext>
            </c:extLst>
          </c:dPt>
          <c:dPt>
            <c:idx val="7"/>
            <c:invertIfNegative val="0"/>
            <c:bubble3D val="0"/>
            <c:spPr>
              <a:solidFill>
                <a:srgbClr val="9EC5B7">
                  <a:alpha val="40000"/>
                </a:srgbClr>
              </a:solidFill>
              <a:ln>
                <a:noFill/>
              </a:ln>
              <a:effectLst/>
            </c:spPr>
            <c:extLst>
              <c:ext xmlns:c16="http://schemas.microsoft.com/office/drawing/2014/chart" uri="{C3380CC4-5D6E-409C-BE32-E72D297353CC}">
                <c16:uniqueId val="{00000018-4925-4C51-BAA4-1931DEFBFEF3}"/>
              </c:ext>
            </c:extLst>
          </c:dPt>
          <c:dPt>
            <c:idx val="14"/>
            <c:invertIfNegative val="0"/>
            <c:bubble3D val="0"/>
            <c:spPr>
              <a:solidFill>
                <a:srgbClr val="9EC5B7">
                  <a:alpha val="40000"/>
                </a:srgbClr>
              </a:solidFill>
              <a:ln>
                <a:noFill/>
              </a:ln>
              <a:effectLst/>
            </c:spPr>
            <c:extLst>
              <c:ext xmlns:c16="http://schemas.microsoft.com/office/drawing/2014/chart" uri="{C3380CC4-5D6E-409C-BE32-E72D297353CC}">
                <c16:uniqueId val="{0000001A-4925-4C51-BAA4-1931DEFBFEF3}"/>
              </c:ext>
            </c:extLst>
          </c:dPt>
          <c:dPt>
            <c:idx val="15"/>
            <c:invertIfNegative val="0"/>
            <c:bubble3D val="0"/>
            <c:spPr>
              <a:solidFill>
                <a:srgbClr val="9EC5B7">
                  <a:alpha val="40000"/>
                </a:srgbClr>
              </a:solidFill>
              <a:ln>
                <a:noFill/>
              </a:ln>
              <a:effectLst/>
            </c:spPr>
            <c:extLst>
              <c:ext xmlns:c16="http://schemas.microsoft.com/office/drawing/2014/chart" uri="{C3380CC4-5D6E-409C-BE32-E72D297353CC}">
                <c16:uniqueId val="{0000001C-4925-4C51-BAA4-1931DEFBFEF3}"/>
              </c:ext>
            </c:extLst>
          </c:dPt>
          <c:dPt>
            <c:idx val="16"/>
            <c:invertIfNegative val="0"/>
            <c:bubble3D val="0"/>
            <c:spPr>
              <a:solidFill>
                <a:srgbClr val="9EC5B7">
                  <a:alpha val="40000"/>
                </a:srgbClr>
              </a:solidFill>
              <a:ln>
                <a:noFill/>
              </a:ln>
              <a:effectLst/>
            </c:spPr>
            <c:extLst>
              <c:ext xmlns:c16="http://schemas.microsoft.com/office/drawing/2014/chart" uri="{C3380CC4-5D6E-409C-BE32-E72D297353CC}">
                <c16:uniqueId val="{0000001E-4925-4C51-BAA4-1931DEFBFEF3}"/>
              </c:ext>
            </c:extLst>
          </c:dPt>
          <c:dPt>
            <c:idx val="23"/>
            <c:invertIfNegative val="0"/>
            <c:bubble3D val="0"/>
            <c:spPr>
              <a:solidFill>
                <a:srgbClr val="9EC5B7">
                  <a:alpha val="40000"/>
                </a:srgbClr>
              </a:solidFill>
              <a:ln>
                <a:noFill/>
              </a:ln>
              <a:effectLst/>
            </c:spPr>
            <c:extLst>
              <c:ext xmlns:c16="http://schemas.microsoft.com/office/drawing/2014/chart" uri="{C3380CC4-5D6E-409C-BE32-E72D297353CC}">
                <c16:uniqueId val="{00000020-4925-4C51-BAA4-1931DEFBFEF3}"/>
              </c:ext>
            </c:extLst>
          </c:dPt>
          <c:dPt>
            <c:idx val="24"/>
            <c:invertIfNegative val="0"/>
            <c:bubble3D val="0"/>
            <c:spPr>
              <a:solidFill>
                <a:srgbClr val="9EC5B7">
                  <a:alpha val="40000"/>
                </a:srgbClr>
              </a:solidFill>
              <a:ln>
                <a:noFill/>
              </a:ln>
              <a:effectLst/>
            </c:spPr>
            <c:extLst>
              <c:ext xmlns:c16="http://schemas.microsoft.com/office/drawing/2014/chart" uri="{C3380CC4-5D6E-409C-BE32-E72D297353CC}">
                <c16:uniqueId val="{00000022-4925-4C51-BAA4-1931DEFBFEF3}"/>
              </c:ext>
            </c:extLst>
          </c:dPt>
          <c:dPt>
            <c:idx val="25"/>
            <c:invertIfNegative val="0"/>
            <c:bubble3D val="0"/>
            <c:spPr>
              <a:solidFill>
                <a:srgbClr val="9EC5B7">
                  <a:alpha val="40000"/>
                </a:srgbClr>
              </a:solidFill>
              <a:ln>
                <a:noFill/>
              </a:ln>
              <a:effectLst/>
            </c:spPr>
            <c:extLst>
              <c:ext xmlns:c16="http://schemas.microsoft.com/office/drawing/2014/chart" uri="{C3380CC4-5D6E-409C-BE32-E72D297353CC}">
                <c16:uniqueId val="{00000024-4925-4C51-BAA4-1931DEFBFEF3}"/>
              </c:ext>
            </c:extLst>
          </c:dPt>
          <c:cat>
            <c:multiLvlStrRef>
              <c:f>'Figure 6.18'!$B$9:$C$34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6.18'!$E$9:$E$34</c:f>
              <c:numCache>
                <c:formatCode>#,##0</c:formatCode>
                <c:ptCount val="26"/>
                <c:pt idx="0">
                  <c:v>392698</c:v>
                </c:pt>
                <c:pt idx="1">
                  <c:v>400342</c:v>
                </c:pt>
                <c:pt idx="2">
                  <c:v>415262</c:v>
                </c:pt>
                <c:pt idx="3">
                  <c:v>421791</c:v>
                </c:pt>
                <c:pt idx="4">
                  <c:v>420854</c:v>
                </c:pt>
                <c:pt idx="5">
                  <c:v>428471</c:v>
                </c:pt>
                <c:pt idx="6">
                  <c:v>422340</c:v>
                </c:pt>
                <c:pt idx="7">
                  <c:v>419197</c:v>
                </c:pt>
                <c:pt idx="9">
                  <c:v>6036</c:v>
                </c:pt>
                <c:pt idx="10">
                  <c:v>6175</c:v>
                </c:pt>
                <c:pt idx="11">
                  <c:v>7071</c:v>
                </c:pt>
                <c:pt idx="12">
                  <c:v>7711</c:v>
                </c:pt>
                <c:pt idx="13">
                  <c:v>7272</c:v>
                </c:pt>
                <c:pt idx="14">
                  <c:v>7631</c:v>
                </c:pt>
                <c:pt idx="15">
                  <c:v>7799</c:v>
                </c:pt>
                <c:pt idx="16">
                  <c:v>8582</c:v>
                </c:pt>
                <c:pt idx="18">
                  <c:v>454</c:v>
                </c:pt>
                <c:pt idx="19">
                  <c:v>380</c:v>
                </c:pt>
                <c:pt idx="20">
                  <c:v>501</c:v>
                </c:pt>
                <c:pt idx="21">
                  <c:v>534</c:v>
                </c:pt>
                <c:pt idx="22">
                  <c:v>490</c:v>
                </c:pt>
                <c:pt idx="23">
                  <c:v>485</c:v>
                </c:pt>
                <c:pt idx="24">
                  <c:v>506</c:v>
                </c:pt>
                <c:pt idx="25">
                  <c:v>527</c:v>
                </c:pt>
              </c:numCache>
            </c:numRef>
          </c:val>
          <c:extLst>
            <c:ext xmlns:c16="http://schemas.microsoft.com/office/drawing/2014/chart" uri="{C3380CC4-5D6E-409C-BE32-E72D297353CC}">
              <c16:uniqueId val="{00000025-4925-4C51-BAA4-1931DEFBFEF3}"/>
            </c:ext>
          </c:extLst>
        </c:ser>
        <c:ser>
          <c:idx val="1"/>
          <c:order val="2"/>
          <c:tx>
            <c:strRef>
              <c:f>'Figure 6.18'!$F$8</c:f>
              <c:strCache>
                <c:ptCount val="1"/>
                <c:pt idx="0">
                  <c:v>Origin Energy</c:v>
                </c:pt>
              </c:strCache>
            </c:strRef>
          </c:tx>
          <c:spPr>
            <a:solidFill>
              <a:srgbClr val="E0601F">
                <a:alpha val="70000"/>
              </a:srgbClr>
            </a:solidFill>
            <a:ln>
              <a:noFill/>
            </a:ln>
            <a:effectLst/>
          </c:spPr>
          <c:invertIfNegative val="0"/>
          <c:dPt>
            <c:idx val="5"/>
            <c:invertIfNegative val="0"/>
            <c:bubble3D val="0"/>
            <c:spPr>
              <a:solidFill>
                <a:srgbClr val="E0601F">
                  <a:alpha val="40000"/>
                </a:srgbClr>
              </a:solidFill>
              <a:ln>
                <a:noFill/>
              </a:ln>
              <a:effectLst/>
            </c:spPr>
            <c:extLst>
              <c:ext xmlns:c16="http://schemas.microsoft.com/office/drawing/2014/chart" uri="{C3380CC4-5D6E-409C-BE32-E72D297353CC}">
                <c16:uniqueId val="{00000027-4925-4C51-BAA4-1931DEFBFEF3}"/>
              </c:ext>
            </c:extLst>
          </c:dPt>
          <c:dPt>
            <c:idx val="6"/>
            <c:invertIfNegative val="0"/>
            <c:bubble3D val="0"/>
            <c:spPr>
              <a:solidFill>
                <a:srgbClr val="E0601F">
                  <a:alpha val="40000"/>
                </a:srgbClr>
              </a:solidFill>
              <a:ln>
                <a:noFill/>
              </a:ln>
              <a:effectLst/>
            </c:spPr>
            <c:extLst>
              <c:ext xmlns:c16="http://schemas.microsoft.com/office/drawing/2014/chart" uri="{C3380CC4-5D6E-409C-BE32-E72D297353CC}">
                <c16:uniqueId val="{00000029-4925-4C51-BAA4-1931DEFBFEF3}"/>
              </c:ext>
            </c:extLst>
          </c:dPt>
          <c:dPt>
            <c:idx val="7"/>
            <c:invertIfNegative val="0"/>
            <c:bubble3D val="0"/>
            <c:spPr>
              <a:solidFill>
                <a:srgbClr val="E0601F">
                  <a:alpha val="40000"/>
                </a:srgbClr>
              </a:solidFill>
              <a:ln>
                <a:noFill/>
              </a:ln>
              <a:effectLst/>
            </c:spPr>
            <c:extLst>
              <c:ext xmlns:c16="http://schemas.microsoft.com/office/drawing/2014/chart" uri="{C3380CC4-5D6E-409C-BE32-E72D297353CC}">
                <c16:uniqueId val="{0000002B-4925-4C51-BAA4-1931DEFBFEF3}"/>
              </c:ext>
            </c:extLst>
          </c:dPt>
          <c:dPt>
            <c:idx val="14"/>
            <c:invertIfNegative val="0"/>
            <c:bubble3D val="0"/>
            <c:spPr>
              <a:solidFill>
                <a:srgbClr val="E0601F">
                  <a:alpha val="40000"/>
                </a:srgbClr>
              </a:solidFill>
              <a:ln>
                <a:noFill/>
              </a:ln>
              <a:effectLst/>
            </c:spPr>
            <c:extLst>
              <c:ext xmlns:c16="http://schemas.microsoft.com/office/drawing/2014/chart" uri="{C3380CC4-5D6E-409C-BE32-E72D297353CC}">
                <c16:uniqueId val="{0000002D-4925-4C51-BAA4-1931DEFBFEF3}"/>
              </c:ext>
            </c:extLst>
          </c:dPt>
          <c:dPt>
            <c:idx val="15"/>
            <c:invertIfNegative val="0"/>
            <c:bubble3D val="0"/>
            <c:spPr>
              <a:solidFill>
                <a:srgbClr val="E0601F">
                  <a:alpha val="40000"/>
                </a:srgbClr>
              </a:solidFill>
              <a:ln>
                <a:noFill/>
              </a:ln>
              <a:effectLst/>
            </c:spPr>
            <c:extLst>
              <c:ext xmlns:c16="http://schemas.microsoft.com/office/drawing/2014/chart" uri="{C3380CC4-5D6E-409C-BE32-E72D297353CC}">
                <c16:uniqueId val="{0000002F-4925-4C51-BAA4-1931DEFBFEF3}"/>
              </c:ext>
            </c:extLst>
          </c:dPt>
          <c:dPt>
            <c:idx val="16"/>
            <c:invertIfNegative val="0"/>
            <c:bubble3D val="0"/>
            <c:spPr>
              <a:solidFill>
                <a:srgbClr val="E0601F">
                  <a:alpha val="40000"/>
                </a:srgbClr>
              </a:solidFill>
              <a:ln>
                <a:noFill/>
              </a:ln>
              <a:effectLst/>
            </c:spPr>
            <c:extLst>
              <c:ext xmlns:c16="http://schemas.microsoft.com/office/drawing/2014/chart" uri="{C3380CC4-5D6E-409C-BE32-E72D297353CC}">
                <c16:uniqueId val="{00000031-4925-4C51-BAA4-1931DEFBFEF3}"/>
              </c:ext>
            </c:extLst>
          </c:dPt>
          <c:dPt>
            <c:idx val="23"/>
            <c:invertIfNegative val="0"/>
            <c:bubble3D val="0"/>
            <c:spPr>
              <a:solidFill>
                <a:srgbClr val="E0601F">
                  <a:alpha val="40000"/>
                </a:srgbClr>
              </a:solidFill>
              <a:ln>
                <a:noFill/>
              </a:ln>
              <a:effectLst/>
            </c:spPr>
            <c:extLst>
              <c:ext xmlns:c16="http://schemas.microsoft.com/office/drawing/2014/chart" uri="{C3380CC4-5D6E-409C-BE32-E72D297353CC}">
                <c16:uniqueId val="{00000033-4925-4C51-BAA4-1931DEFBFEF3}"/>
              </c:ext>
            </c:extLst>
          </c:dPt>
          <c:dPt>
            <c:idx val="24"/>
            <c:invertIfNegative val="0"/>
            <c:bubble3D val="0"/>
            <c:spPr>
              <a:solidFill>
                <a:srgbClr val="E0601F">
                  <a:alpha val="40000"/>
                </a:srgbClr>
              </a:solidFill>
              <a:ln>
                <a:noFill/>
              </a:ln>
              <a:effectLst/>
            </c:spPr>
            <c:extLst>
              <c:ext xmlns:c16="http://schemas.microsoft.com/office/drawing/2014/chart" uri="{C3380CC4-5D6E-409C-BE32-E72D297353CC}">
                <c16:uniqueId val="{00000035-4925-4C51-BAA4-1931DEFBFEF3}"/>
              </c:ext>
            </c:extLst>
          </c:dPt>
          <c:dPt>
            <c:idx val="25"/>
            <c:invertIfNegative val="0"/>
            <c:bubble3D val="0"/>
            <c:spPr>
              <a:solidFill>
                <a:srgbClr val="E0601F">
                  <a:alpha val="40000"/>
                </a:srgbClr>
              </a:solidFill>
              <a:ln>
                <a:noFill/>
              </a:ln>
              <a:effectLst/>
            </c:spPr>
            <c:extLst>
              <c:ext xmlns:c16="http://schemas.microsoft.com/office/drawing/2014/chart" uri="{C3380CC4-5D6E-409C-BE32-E72D297353CC}">
                <c16:uniqueId val="{00000037-4925-4C51-BAA4-1931DEFBFEF3}"/>
              </c:ext>
            </c:extLst>
          </c:dPt>
          <c:cat>
            <c:multiLvlStrRef>
              <c:f>'Figure 6.18'!$B$9:$C$34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6.18'!$F$9:$F$34</c:f>
              <c:numCache>
                <c:formatCode>#,##0</c:formatCode>
                <c:ptCount val="26"/>
                <c:pt idx="0">
                  <c:v>547775</c:v>
                </c:pt>
                <c:pt idx="1">
                  <c:v>565486</c:v>
                </c:pt>
                <c:pt idx="2">
                  <c:v>587158</c:v>
                </c:pt>
                <c:pt idx="3">
                  <c:v>602748</c:v>
                </c:pt>
                <c:pt idx="4">
                  <c:v>606395</c:v>
                </c:pt>
                <c:pt idx="5">
                  <c:v>607537</c:v>
                </c:pt>
                <c:pt idx="6">
                  <c:v>606665</c:v>
                </c:pt>
                <c:pt idx="7">
                  <c:v>606119</c:v>
                </c:pt>
                <c:pt idx="9">
                  <c:v>33239</c:v>
                </c:pt>
                <c:pt idx="10">
                  <c:v>38950</c:v>
                </c:pt>
                <c:pt idx="11">
                  <c:v>43900</c:v>
                </c:pt>
                <c:pt idx="12">
                  <c:v>47241</c:v>
                </c:pt>
                <c:pt idx="13">
                  <c:v>51608</c:v>
                </c:pt>
                <c:pt idx="14">
                  <c:v>51527</c:v>
                </c:pt>
                <c:pt idx="15">
                  <c:v>51343</c:v>
                </c:pt>
                <c:pt idx="16">
                  <c:v>50222</c:v>
                </c:pt>
                <c:pt idx="18">
                  <c:v>1488</c:v>
                </c:pt>
                <c:pt idx="19">
                  <c:v>1710</c:v>
                </c:pt>
                <c:pt idx="20">
                  <c:v>2113</c:v>
                </c:pt>
                <c:pt idx="21">
                  <c:v>2134</c:v>
                </c:pt>
                <c:pt idx="22">
                  <c:v>2220</c:v>
                </c:pt>
                <c:pt idx="23">
                  <c:v>2267</c:v>
                </c:pt>
                <c:pt idx="24">
                  <c:v>2288</c:v>
                </c:pt>
                <c:pt idx="25">
                  <c:v>2116</c:v>
                </c:pt>
              </c:numCache>
            </c:numRef>
          </c:val>
          <c:extLst>
            <c:ext xmlns:c16="http://schemas.microsoft.com/office/drawing/2014/chart" uri="{C3380CC4-5D6E-409C-BE32-E72D297353CC}">
              <c16:uniqueId val="{00000038-4925-4C51-BAA4-1931DEFBFEF3}"/>
            </c:ext>
          </c:extLst>
        </c:ser>
        <c:ser>
          <c:idx val="3"/>
          <c:order val="3"/>
          <c:tx>
            <c:strRef>
              <c:f>'Figure 6.18'!$G$8</c:f>
              <c:strCache>
                <c:ptCount val="1"/>
                <c:pt idx="0">
                  <c:v>ActewAGL</c:v>
                </c:pt>
              </c:strCache>
            </c:strRef>
          </c:tx>
          <c:spPr>
            <a:solidFill>
              <a:srgbClr val="D2147D">
                <a:alpha val="69804"/>
              </a:srgbClr>
            </a:solidFill>
            <a:ln>
              <a:noFill/>
            </a:ln>
            <a:effectLst/>
          </c:spPr>
          <c:invertIfNegative val="0"/>
          <c:dPt>
            <c:idx val="5"/>
            <c:invertIfNegative val="0"/>
            <c:bubble3D val="0"/>
            <c:spPr>
              <a:solidFill>
                <a:srgbClr val="D2147D">
                  <a:alpha val="40000"/>
                </a:srgbClr>
              </a:solidFill>
              <a:ln>
                <a:noFill/>
              </a:ln>
              <a:effectLst/>
            </c:spPr>
            <c:extLst>
              <c:ext xmlns:c16="http://schemas.microsoft.com/office/drawing/2014/chart" uri="{C3380CC4-5D6E-409C-BE32-E72D297353CC}">
                <c16:uniqueId val="{0000003A-4925-4C51-BAA4-1931DEFBFEF3}"/>
              </c:ext>
            </c:extLst>
          </c:dPt>
          <c:dPt>
            <c:idx val="6"/>
            <c:invertIfNegative val="0"/>
            <c:bubble3D val="0"/>
            <c:spPr>
              <a:solidFill>
                <a:srgbClr val="D2147D">
                  <a:alpha val="40000"/>
                </a:srgbClr>
              </a:solidFill>
              <a:ln>
                <a:noFill/>
              </a:ln>
              <a:effectLst/>
            </c:spPr>
            <c:extLst>
              <c:ext xmlns:c16="http://schemas.microsoft.com/office/drawing/2014/chart" uri="{C3380CC4-5D6E-409C-BE32-E72D297353CC}">
                <c16:uniqueId val="{0000003C-4925-4C51-BAA4-1931DEFBFEF3}"/>
              </c:ext>
            </c:extLst>
          </c:dPt>
          <c:dPt>
            <c:idx val="7"/>
            <c:invertIfNegative val="0"/>
            <c:bubble3D val="0"/>
            <c:spPr>
              <a:solidFill>
                <a:srgbClr val="D2147D">
                  <a:alpha val="40000"/>
                </a:srgbClr>
              </a:solidFill>
              <a:ln>
                <a:noFill/>
              </a:ln>
              <a:effectLst/>
            </c:spPr>
            <c:extLst>
              <c:ext xmlns:c16="http://schemas.microsoft.com/office/drawing/2014/chart" uri="{C3380CC4-5D6E-409C-BE32-E72D297353CC}">
                <c16:uniqueId val="{0000003E-4925-4C51-BAA4-1931DEFBFEF3}"/>
              </c:ext>
            </c:extLst>
          </c:dPt>
          <c:dPt>
            <c:idx val="14"/>
            <c:invertIfNegative val="0"/>
            <c:bubble3D val="0"/>
            <c:spPr>
              <a:solidFill>
                <a:srgbClr val="D2147D">
                  <a:alpha val="40000"/>
                </a:srgbClr>
              </a:solidFill>
              <a:ln>
                <a:noFill/>
              </a:ln>
              <a:effectLst/>
            </c:spPr>
            <c:extLst>
              <c:ext xmlns:c16="http://schemas.microsoft.com/office/drawing/2014/chart" uri="{C3380CC4-5D6E-409C-BE32-E72D297353CC}">
                <c16:uniqueId val="{00000040-4925-4C51-BAA4-1931DEFBFEF3}"/>
              </c:ext>
            </c:extLst>
          </c:dPt>
          <c:dPt>
            <c:idx val="15"/>
            <c:invertIfNegative val="0"/>
            <c:bubble3D val="0"/>
            <c:spPr>
              <a:solidFill>
                <a:srgbClr val="D2147D">
                  <a:alpha val="40000"/>
                </a:srgbClr>
              </a:solidFill>
              <a:ln>
                <a:noFill/>
              </a:ln>
              <a:effectLst/>
            </c:spPr>
            <c:extLst>
              <c:ext xmlns:c16="http://schemas.microsoft.com/office/drawing/2014/chart" uri="{C3380CC4-5D6E-409C-BE32-E72D297353CC}">
                <c16:uniqueId val="{00000042-4925-4C51-BAA4-1931DEFBFEF3}"/>
              </c:ext>
            </c:extLst>
          </c:dPt>
          <c:dPt>
            <c:idx val="16"/>
            <c:invertIfNegative val="0"/>
            <c:bubble3D val="0"/>
            <c:spPr>
              <a:solidFill>
                <a:srgbClr val="D2147D">
                  <a:alpha val="40000"/>
                </a:srgbClr>
              </a:solidFill>
              <a:ln>
                <a:noFill/>
              </a:ln>
              <a:effectLst/>
            </c:spPr>
            <c:extLst>
              <c:ext xmlns:c16="http://schemas.microsoft.com/office/drawing/2014/chart" uri="{C3380CC4-5D6E-409C-BE32-E72D297353CC}">
                <c16:uniqueId val="{00000044-4925-4C51-BAA4-1931DEFBFEF3}"/>
              </c:ext>
            </c:extLst>
          </c:dPt>
          <c:dPt>
            <c:idx val="23"/>
            <c:invertIfNegative val="0"/>
            <c:bubble3D val="0"/>
            <c:spPr>
              <a:solidFill>
                <a:srgbClr val="D2147D">
                  <a:alpha val="69804"/>
                </a:srgbClr>
              </a:solidFill>
              <a:ln>
                <a:noFill/>
              </a:ln>
              <a:effectLst/>
            </c:spPr>
            <c:extLst>
              <c:ext xmlns:c16="http://schemas.microsoft.com/office/drawing/2014/chart" uri="{C3380CC4-5D6E-409C-BE32-E72D297353CC}">
                <c16:uniqueId val="{00000046-4925-4C51-BAA4-1931DEFBFEF3}"/>
              </c:ext>
            </c:extLst>
          </c:dPt>
          <c:dPt>
            <c:idx val="24"/>
            <c:invertIfNegative val="0"/>
            <c:bubble3D val="0"/>
            <c:spPr>
              <a:solidFill>
                <a:srgbClr val="D2147D">
                  <a:alpha val="69804"/>
                </a:srgbClr>
              </a:solidFill>
              <a:ln>
                <a:noFill/>
              </a:ln>
              <a:effectLst/>
            </c:spPr>
            <c:extLst>
              <c:ext xmlns:c16="http://schemas.microsoft.com/office/drawing/2014/chart" uri="{C3380CC4-5D6E-409C-BE32-E72D297353CC}">
                <c16:uniqueId val="{00000048-4925-4C51-BAA4-1931DEFBFEF3}"/>
              </c:ext>
            </c:extLst>
          </c:dPt>
          <c:dPt>
            <c:idx val="25"/>
            <c:invertIfNegative val="0"/>
            <c:bubble3D val="0"/>
            <c:spPr>
              <a:solidFill>
                <a:srgbClr val="D2147D">
                  <a:alpha val="69804"/>
                </a:srgbClr>
              </a:solidFill>
              <a:ln>
                <a:noFill/>
              </a:ln>
              <a:effectLst/>
            </c:spPr>
            <c:extLst>
              <c:ext xmlns:c16="http://schemas.microsoft.com/office/drawing/2014/chart" uri="{C3380CC4-5D6E-409C-BE32-E72D297353CC}">
                <c16:uniqueId val="{0000004A-4925-4C51-BAA4-1931DEFBFEF3}"/>
              </c:ext>
            </c:extLst>
          </c:dPt>
          <c:cat>
            <c:multiLvlStrRef>
              <c:f>'Figure 6.18'!$B$9:$C$34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6.18'!$G$9:$G$34</c:f>
              <c:numCache>
                <c:formatCode>#,##0</c:formatCode>
                <c:ptCount val="26"/>
                <c:pt idx="0">
                  <c:v>127603</c:v>
                </c:pt>
                <c:pt idx="1">
                  <c:v>128194</c:v>
                </c:pt>
                <c:pt idx="2">
                  <c:v>121203</c:v>
                </c:pt>
                <c:pt idx="3">
                  <c:v>119029</c:v>
                </c:pt>
                <c:pt idx="4">
                  <c:v>116200</c:v>
                </c:pt>
                <c:pt idx="5">
                  <c:v>114685</c:v>
                </c:pt>
                <c:pt idx="6">
                  <c:v>113434</c:v>
                </c:pt>
                <c:pt idx="7">
                  <c:v>111964</c:v>
                </c:pt>
                <c:pt idx="9">
                  <c:v>2590</c:v>
                </c:pt>
                <c:pt idx="10">
                  <c:v>2446</c:v>
                </c:pt>
                <c:pt idx="11">
                  <c:v>2366</c:v>
                </c:pt>
                <c:pt idx="12">
                  <c:v>2265</c:v>
                </c:pt>
                <c:pt idx="13">
                  <c:v>2104</c:v>
                </c:pt>
                <c:pt idx="14">
                  <c:v>2075</c:v>
                </c:pt>
                <c:pt idx="15">
                  <c:v>2070</c:v>
                </c:pt>
                <c:pt idx="16">
                  <c:v>1922</c:v>
                </c:pt>
                <c:pt idx="18">
                  <c:v>33</c:v>
                </c:pt>
                <c:pt idx="19">
                  <c:v>21</c:v>
                </c:pt>
                <c:pt idx="20">
                  <c:v>19</c:v>
                </c:pt>
                <c:pt idx="21">
                  <c:v>14</c:v>
                </c:pt>
                <c:pt idx="22">
                  <c:v>8</c:v>
                </c:pt>
                <c:pt idx="23">
                  <c:v>8</c:v>
                </c:pt>
                <c:pt idx="24">
                  <c:v>7</c:v>
                </c:pt>
                <c:pt idx="25">
                  <c:v>6</c:v>
                </c:pt>
              </c:numCache>
            </c:numRef>
          </c:val>
          <c:extLst>
            <c:ext xmlns:c16="http://schemas.microsoft.com/office/drawing/2014/chart" uri="{C3380CC4-5D6E-409C-BE32-E72D297353CC}">
              <c16:uniqueId val="{0000004B-4925-4C51-BAA4-1931DEFBFEF3}"/>
            </c:ext>
          </c:extLst>
        </c:ser>
        <c:ser>
          <c:idx val="4"/>
          <c:order val="4"/>
          <c:tx>
            <c:strRef>
              <c:f>'Figure 6.18'!$H$8</c:f>
              <c:strCache>
                <c:ptCount val="1"/>
                <c:pt idx="0">
                  <c:v>Tier 2 retailers</c:v>
                </c:pt>
              </c:strCache>
            </c:strRef>
          </c:tx>
          <c:spPr>
            <a:solidFill>
              <a:srgbClr val="2F3F51">
                <a:alpha val="69804"/>
              </a:srgbClr>
            </a:solidFill>
            <a:ln>
              <a:noFill/>
            </a:ln>
            <a:effectLst/>
          </c:spPr>
          <c:invertIfNegative val="0"/>
          <c:dPt>
            <c:idx val="5"/>
            <c:invertIfNegative val="0"/>
            <c:bubble3D val="0"/>
            <c:spPr>
              <a:solidFill>
                <a:srgbClr val="2F3F51">
                  <a:alpha val="40000"/>
                </a:srgbClr>
              </a:solidFill>
              <a:ln>
                <a:noFill/>
              </a:ln>
              <a:effectLst/>
            </c:spPr>
            <c:extLst>
              <c:ext xmlns:c16="http://schemas.microsoft.com/office/drawing/2014/chart" uri="{C3380CC4-5D6E-409C-BE32-E72D297353CC}">
                <c16:uniqueId val="{0000004D-4925-4C51-BAA4-1931DEFBFEF3}"/>
              </c:ext>
            </c:extLst>
          </c:dPt>
          <c:dPt>
            <c:idx val="6"/>
            <c:invertIfNegative val="0"/>
            <c:bubble3D val="0"/>
            <c:spPr>
              <a:solidFill>
                <a:srgbClr val="2F3F51">
                  <a:alpha val="40000"/>
                </a:srgbClr>
              </a:solidFill>
              <a:ln>
                <a:noFill/>
              </a:ln>
              <a:effectLst/>
            </c:spPr>
            <c:extLst>
              <c:ext xmlns:c16="http://schemas.microsoft.com/office/drawing/2014/chart" uri="{C3380CC4-5D6E-409C-BE32-E72D297353CC}">
                <c16:uniqueId val="{0000004F-4925-4C51-BAA4-1931DEFBFEF3}"/>
              </c:ext>
            </c:extLst>
          </c:dPt>
          <c:dPt>
            <c:idx val="7"/>
            <c:invertIfNegative val="0"/>
            <c:bubble3D val="0"/>
            <c:spPr>
              <a:solidFill>
                <a:srgbClr val="2F3F51">
                  <a:alpha val="40000"/>
                </a:srgbClr>
              </a:solidFill>
              <a:ln>
                <a:noFill/>
              </a:ln>
              <a:effectLst/>
            </c:spPr>
            <c:extLst>
              <c:ext xmlns:c16="http://schemas.microsoft.com/office/drawing/2014/chart" uri="{C3380CC4-5D6E-409C-BE32-E72D297353CC}">
                <c16:uniqueId val="{00000051-4925-4C51-BAA4-1931DEFBFEF3}"/>
              </c:ext>
            </c:extLst>
          </c:dPt>
          <c:dPt>
            <c:idx val="14"/>
            <c:invertIfNegative val="0"/>
            <c:bubble3D val="0"/>
            <c:spPr>
              <a:solidFill>
                <a:srgbClr val="2F3F51">
                  <a:alpha val="40000"/>
                </a:srgbClr>
              </a:solidFill>
              <a:ln>
                <a:noFill/>
              </a:ln>
              <a:effectLst/>
            </c:spPr>
            <c:extLst>
              <c:ext xmlns:c16="http://schemas.microsoft.com/office/drawing/2014/chart" uri="{C3380CC4-5D6E-409C-BE32-E72D297353CC}">
                <c16:uniqueId val="{00000053-4925-4C51-BAA4-1931DEFBFEF3}"/>
              </c:ext>
            </c:extLst>
          </c:dPt>
          <c:dPt>
            <c:idx val="15"/>
            <c:invertIfNegative val="0"/>
            <c:bubble3D val="0"/>
            <c:spPr>
              <a:solidFill>
                <a:srgbClr val="2F3F51">
                  <a:alpha val="40000"/>
                </a:srgbClr>
              </a:solidFill>
              <a:ln>
                <a:noFill/>
              </a:ln>
              <a:effectLst/>
            </c:spPr>
            <c:extLst>
              <c:ext xmlns:c16="http://schemas.microsoft.com/office/drawing/2014/chart" uri="{C3380CC4-5D6E-409C-BE32-E72D297353CC}">
                <c16:uniqueId val="{00000055-4925-4C51-BAA4-1931DEFBFEF3}"/>
              </c:ext>
            </c:extLst>
          </c:dPt>
          <c:dPt>
            <c:idx val="16"/>
            <c:invertIfNegative val="0"/>
            <c:bubble3D val="0"/>
            <c:spPr>
              <a:solidFill>
                <a:srgbClr val="2F3F51">
                  <a:alpha val="40000"/>
                </a:srgbClr>
              </a:solidFill>
              <a:ln>
                <a:noFill/>
              </a:ln>
              <a:effectLst/>
            </c:spPr>
            <c:extLst>
              <c:ext xmlns:c16="http://schemas.microsoft.com/office/drawing/2014/chart" uri="{C3380CC4-5D6E-409C-BE32-E72D297353CC}">
                <c16:uniqueId val="{00000057-4925-4C51-BAA4-1931DEFBFEF3}"/>
              </c:ext>
            </c:extLst>
          </c:dPt>
          <c:dPt>
            <c:idx val="23"/>
            <c:invertIfNegative val="0"/>
            <c:bubble3D val="0"/>
            <c:spPr>
              <a:solidFill>
                <a:srgbClr val="2F3F51">
                  <a:alpha val="40000"/>
                </a:srgbClr>
              </a:solidFill>
              <a:ln>
                <a:noFill/>
              </a:ln>
              <a:effectLst/>
            </c:spPr>
            <c:extLst>
              <c:ext xmlns:c16="http://schemas.microsoft.com/office/drawing/2014/chart" uri="{C3380CC4-5D6E-409C-BE32-E72D297353CC}">
                <c16:uniqueId val="{00000059-4925-4C51-BAA4-1931DEFBFEF3}"/>
              </c:ext>
            </c:extLst>
          </c:dPt>
          <c:dPt>
            <c:idx val="24"/>
            <c:invertIfNegative val="0"/>
            <c:bubble3D val="0"/>
            <c:spPr>
              <a:solidFill>
                <a:srgbClr val="2F3F51">
                  <a:alpha val="40000"/>
                </a:srgbClr>
              </a:solidFill>
              <a:ln>
                <a:noFill/>
              </a:ln>
              <a:effectLst/>
            </c:spPr>
            <c:extLst>
              <c:ext xmlns:c16="http://schemas.microsoft.com/office/drawing/2014/chart" uri="{C3380CC4-5D6E-409C-BE32-E72D297353CC}">
                <c16:uniqueId val="{0000005B-4925-4C51-BAA4-1931DEFBFEF3}"/>
              </c:ext>
            </c:extLst>
          </c:dPt>
          <c:dPt>
            <c:idx val="25"/>
            <c:invertIfNegative val="0"/>
            <c:bubble3D val="0"/>
            <c:spPr>
              <a:solidFill>
                <a:srgbClr val="2F3F51">
                  <a:alpha val="40000"/>
                </a:srgbClr>
              </a:solidFill>
              <a:ln>
                <a:noFill/>
              </a:ln>
              <a:effectLst/>
            </c:spPr>
            <c:extLst>
              <c:ext xmlns:c16="http://schemas.microsoft.com/office/drawing/2014/chart" uri="{C3380CC4-5D6E-409C-BE32-E72D297353CC}">
                <c16:uniqueId val="{0000005D-4925-4C51-BAA4-1931DEFBFEF3}"/>
              </c:ext>
            </c:extLst>
          </c:dPt>
          <c:cat>
            <c:multiLvlStrRef>
              <c:f>'Figure 6.18'!$B$9:$C$34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6.18'!$H$9:$H$34</c:f>
              <c:numCache>
                <c:formatCode>#,##0</c:formatCode>
                <c:ptCount val="26"/>
                <c:pt idx="0">
                  <c:v>110669</c:v>
                </c:pt>
                <c:pt idx="1">
                  <c:v>161347</c:v>
                </c:pt>
                <c:pt idx="2">
                  <c:v>207163</c:v>
                </c:pt>
                <c:pt idx="3">
                  <c:v>248099</c:v>
                </c:pt>
                <c:pt idx="4">
                  <c:v>268797</c:v>
                </c:pt>
                <c:pt idx="5">
                  <c:v>284042</c:v>
                </c:pt>
                <c:pt idx="6">
                  <c:v>295424</c:v>
                </c:pt>
                <c:pt idx="7">
                  <c:v>314051</c:v>
                </c:pt>
                <c:pt idx="9">
                  <c:v>2132</c:v>
                </c:pt>
                <c:pt idx="10">
                  <c:v>2738</c:v>
                </c:pt>
                <c:pt idx="11">
                  <c:v>3450</c:v>
                </c:pt>
                <c:pt idx="12">
                  <c:v>4092</c:v>
                </c:pt>
                <c:pt idx="13">
                  <c:v>5714</c:v>
                </c:pt>
                <c:pt idx="14">
                  <c:v>6283</c:v>
                </c:pt>
                <c:pt idx="15">
                  <c:v>6861</c:v>
                </c:pt>
                <c:pt idx="16">
                  <c:v>7519</c:v>
                </c:pt>
                <c:pt idx="18">
                  <c:v>3</c:v>
                </c:pt>
                <c:pt idx="19">
                  <c:v>6</c:v>
                </c:pt>
                <c:pt idx="20">
                  <c:v>183</c:v>
                </c:pt>
                <c:pt idx="21">
                  <c:v>243</c:v>
                </c:pt>
                <c:pt idx="22">
                  <c:v>417</c:v>
                </c:pt>
                <c:pt idx="23">
                  <c:v>488</c:v>
                </c:pt>
                <c:pt idx="24">
                  <c:v>514</c:v>
                </c:pt>
                <c:pt idx="25">
                  <c:v>541</c:v>
                </c:pt>
              </c:numCache>
            </c:numRef>
          </c:val>
          <c:extLst>
            <c:ext xmlns:c16="http://schemas.microsoft.com/office/drawing/2014/chart" uri="{C3380CC4-5D6E-409C-BE32-E72D297353CC}">
              <c16:uniqueId val="{0000005E-4925-4C51-BAA4-1931DEFBFEF3}"/>
            </c:ext>
          </c:extLst>
        </c:ser>
        <c:dLbls>
          <c:showLegendKey val="0"/>
          <c:showVal val="0"/>
          <c:showCatName val="0"/>
          <c:showSerName val="0"/>
          <c:showPercent val="0"/>
          <c:showBubbleSize val="0"/>
        </c:dLbls>
        <c:gapWidth val="20"/>
        <c:overlap val="100"/>
        <c:axId val="1148058160"/>
        <c:axId val="1148063408"/>
      </c:barChart>
      <c:lineChart>
        <c:grouping val="standard"/>
        <c:varyColors val="0"/>
        <c:ser>
          <c:idx val="5"/>
          <c:order val="5"/>
          <c:tx>
            <c:strRef>
              <c:f>'Figure 6.18'!$I$8</c:f>
              <c:strCache>
                <c:ptCount val="1"/>
                <c:pt idx="0">
                  <c:v> 'Big 3' retailers </c:v>
                </c:pt>
              </c:strCache>
            </c:strRef>
          </c:tx>
          <c:spPr>
            <a:ln w="19050" cap="rnd">
              <a:solidFill>
                <a:srgbClr val="C00000"/>
              </a:solidFill>
              <a:round/>
            </a:ln>
            <a:effectLst/>
          </c:spPr>
          <c:marker>
            <c:symbol val="circle"/>
            <c:size val="5"/>
            <c:spPr>
              <a:solidFill>
                <a:schemeClr val="bg1"/>
              </a:solidFill>
              <a:ln w="19050">
                <a:solidFill>
                  <a:srgbClr val="C00000"/>
                </a:solidFill>
              </a:ln>
              <a:effectLst/>
            </c:spPr>
          </c:marker>
          <c:dPt>
            <c:idx val="5"/>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0-4925-4C51-BAA4-1931DEFBFEF3}"/>
              </c:ext>
            </c:extLst>
          </c:dPt>
          <c:dPt>
            <c:idx val="6"/>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2-4925-4C51-BAA4-1931DEFBFEF3}"/>
              </c:ext>
            </c:extLst>
          </c:dPt>
          <c:dPt>
            <c:idx val="7"/>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4-4925-4C51-BAA4-1931DEFBFEF3}"/>
              </c:ext>
            </c:extLst>
          </c:dPt>
          <c:dPt>
            <c:idx val="14"/>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6-4925-4C51-BAA4-1931DEFBFEF3}"/>
              </c:ext>
            </c:extLst>
          </c:dPt>
          <c:dPt>
            <c:idx val="15"/>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8-4925-4C51-BAA4-1931DEFBFEF3}"/>
              </c:ext>
            </c:extLst>
          </c:dPt>
          <c:dPt>
            <c:idx val="16"/>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A-4925-4C51-BAA4-1931DEFBFEF3}"/>
              </c:ext>
            </c:extLst>
          </c:dPt>
          <c:dPt>
            <c:idx val="23"/>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C-4925-4C51-BAA4-1931DEFBFEF3}"/>
              </c:ext>
            </c:extLst>
          </c:dPt>
          <c:dPt>
            <c:idx val="24"/>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6E-4925-4C51-BAA4-1931DEFBFEF3}"/>
              </c:ext>
            </c:extLst>
          </c:dPt>
          <c:dPt>
            <c:idx val="25"/>
            <c:marker>
              <c:symbol val="circle"/>
              <c:size val="5"/>
              <c:spPr>
                <a:solidFill>
                  <a:schemeClr val="bg1"/>
                </a:solidFill>
                <a:ln w="19050">
                  <a:solidFill>
                    <a:srgbClr val="C00000"/>
                  </a:solidFill>
                  <a:prstDash val="sysDot"/>
                </a:ln>
                <a:effectLst/>
              </c:spPr>
            </c:marker>
            <c:bubble3D val="0"/>
            <c:spPr>
              <a:ln w="19050" cap="rnd">
                <a:solidFill>
                  <a:srgbClr val="C00000"/>
                </a:solidFill>
                <a:prstDash val="sysDot"/>
                <a:round/>
              </a:ln>
              <a:effectLst/>
            </c:spPr>
            <c:extLst>
              <c:ext xmlns:c16="http://schemas.microsoft.com/office/drawing/2014/chart" uri="{C3380CC4-5D6E-409C-BE32-E72D297353CC}">
                <c16:uniqueId val="{00000070-4925-4C51-BAA4-1931DEFBFEF3}"/>
              </c:ext>
            </c:extLst>
          </c:dPt>
          <c:cat>
            <c:multiLvlStrRef>
              <c:f>'Figure 6.18'!$B$9:$C$34</c:f>
              <c:multiLvlStrCache>
                <c:ptCount val="26"/>
                <c:lvl>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pt idx="18">
                    <c:v>2016–17</c:v>
                  </c:pt>
                  <c:pt idx="19">
                    <c:v>2017–18</c:v>
                  </c:pt>
                  <c:pt idx="20">
                    <c:v>2018–19</c:v>
                  </c:pt>
                  <c:pt idx="21">
                    <c:v>2019–20</c:v>
                  </c:pt>
                  <c:pt idx="22">
                    <c:v>2020–21</c:v>
                  </c:pt>
                  <c:pt idx="23">
                    <c:v>Jul - Sep  2021</c:v>
                  </c:pt>
                  <c:pt idx="24">
                    <c:v>Oct - Dec  2021</c:v>
                  </c:pt>
                  <c:pt idx="25">
                    <c:v>Jan - Mar  2022</c:v>
                  </c:pt>
                </c:lvl>
                <c:lvl>
                  <c:pt idx="0">
                    <c:v>Residential customers</c:v>
                  </c:pt>
                  <c:pt idx="9">
                    <c:v>Small business customers</c:v>
                  </c:pt>
                  <c:pt idx="17">
                    <c:v> </c:v>
                  </c:pt>
                  <c:pt idx="18">
                    <c:v>Large customers</c:v>
                  </c:pt>
                </c:lvl>
              </c:multiLvlStrCache>
            </c:multiLvlStrRef>
          </c:cat>
          <c:val>
            <c:numRef>
              <c:f>'Figure 6.18'!$I$9:$I$34</c:f>
              <c:numCache>
                <c:formatCode>0%</c:formatCode>
                <c:ptCount val="26"/>
                <c:pt idx="0">
                  <c:v>0.88197795110846278</c:v>
                </c:pt>
                <c:pt idx="1">
                  <c:v>0.86092851056553499</c:v>
                </c:pt>
                <c:pt idx="2">
                  <c:v>0.84752502004807828</c:v>
                </c:pt>
                <c:pt idx="3">
                  <c:v>0.83391713499729248</c:v>
                </c:pt>
                <c:pt idx="4">
                  <c:v>0.82840602214872094</c:v>
                </c:pt>
                <c:pt idx="5">
                  <c:v>0.82414629402495132</c:v>
                </c:pt>
                <c:pt idx="6">
                  <c:v>0.81951822439601474</c:v>
                </c:pt>
                <c:pt idx="7">
                  <c:v>0.81259922323793388</c:v>
                </c:pt>
                <c:pt idx="9">
                  <c:v>0.93052919627488195</c:v>
                </c:pt>
                <c:pt idx="10">
                  <c:v>0.92938099389712292</c:v>
                </c:pt>
                <c:pt idx="11">
                  <c:v>0.92690620719124284</c:v>
                </c:pt>
                <c:pt idx="12">
                  <c:v>0.92314759964698911</c:v>
                </c:pt>
                <c:pt idx="13">
                  <c:v>0.9071485409565434</c:v>
                </c:pt>
                <c:pt idx="14">
                  <c:v>0.90153389411182583</c:v>
                </c:pt>
                <c:pt idx="15">
                  <c:v>0.89564638250140216</c:v>
                </c:pt>
                <c:pt idx="16">
                  <c:v>0.88934469461667387</c:v>
                </c:pt>
                <c:pt idx="18">
                  <c:v>0.99001663893510816</c:v>
                </c:pt>
                <c:pt idx="19">
                  <c:v>0.99316455696202532</c:v>
                </c:pt>
                <c:pt idx="20">
                  <c:v>0.95804776739356179</c:v>
                </c:pt>
                <c:pt idx="21">
                  <c:v>0.9436527077395308</c:v>
                </c:pt>
                <c:pt idx="22">
                  <c:v>0.90232130544702371</c:v>
                </c:pt>
                <c:pt idx="23">
                  <c:v>0.88898836168307971</c:v>
                </c:pt>
                <c:pt idx="24">
                  <c:v>0.88153706230104589</c:v>
                </c:pt>
                <c:pt idx="25">
                  <c:v>0.87231559290382821</c:v>
                </c:pt>
              </c:numCache>
            </c:numRef>
          </c:val>
          <c:smooth val="0"/>
          <c:extLst>
            <c:ext xmlns:c16="http://schemas.microsoft.com/office/drawing/2014/chart" uri="{C3380CC4-5D6E-409C-BE32-E72D297353CC}">
              <c16:uniqueId val="{00000071-4925-4C51-BAA4-1931DEFBFEF3}"/>
            </c:ext>
          </c:extLst>
        </c:ser>
        <c:dLbls>
          <c:showLegendKey val="0"/>
          <c:showVal val="0"/>
          <c:showCatName val="0"/>
          <c:showSerName val="0"/>
          <c:showPercent val="0"/>
          <c:showBubbleSize val="0"/>
        </c:dLbls>
        <c:marker val="1"/>
        <c:smooth val="0"/>
        <c:axId val="278605991"/>
        <c:axId val="278596807"/>
      </c:lineChart>
      <c:catAx>
        <c:axId val="114805816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063408"/>
        <c:crosses val="autoZero"/>
        <c:auto val="1"/>
        <c:lblAlgn val="ctr"/>
        <c:lblOffset val="100"/>
        <c:noMultiLvlLbl val="0"/>
      </c:catAx>
      <c:valAx>
        <c:axId val="114806340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Market share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058160"/>
        <c:crosses val="autoZero"/>
        <c:crossBetween val="between"/>
      </c:valAx>
      <c:valAx>
        <c:axId val="278596807"/>
        <c:scaling>
          <c:orientation val="minMax"/>
          <c:max val="1"/>
        </c:scaling>
        <c:delete val="1"/>
        <c:axPos val="r"/>
        <c:numFmt formatCode="0%" sourceLinked="1"/>
        <c:majorTickMark val="out"/>
        <c:minorTickMark val="none"/>
        <c:tickLblPos val="nextTo"/>
        <c:crossAx val="278605991"/>
        <c:crosses val="max"/>
        <c:crossBetween val="between"/>
      </c:valAx>
      <c:catAx>
        <c:axId val="278605991"/>
        <c:scaling>
          <c:orientation val="minMax"/>
        </c:scaling>
        <c:delete val="1"/>
        <c:axPos val="b"/>
        <c:numFmt formatCode="General" sourceLinked="1"/>
        <c:majorTickMark val="out"/>
        <c:minorTickMark val="none"/>
        <c:tickLblPos val="nextTo"/>
        <c:crossAx val="278596807"/>
        <c:crosses val="autoZero"/>
        <c:auto val="1"/>
        <c:lblAlgn val="ctr"/>
        <c:lblOffset val="100"/>
        <c:noMultiLvlLbl val="0"/>
      </c:catAx>
      <c:spPr>
        <a:solidFill>
          <a:srgbClr val="DBDBDB"/>
        </a:solidFill>
        <a:ln>
          <a:noFill/>
        </a:ln>
        <a:effectLst/>
      </c:spPr>
    </c:plotArea>
    <c:legend>
      <c:legendPos val="b"/>
      <c:layout>
        <c:manualLayout>
          <c:xMode val="edge"/>
          <c:yMode val="edge"/>
          <c:x val="2.591680194075607E-3"/>
          <c:y val="0.894036716330456"/>
          <c:w val="0.99509307498636745"/>
          <c:h val="0.105963283669544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41724641189309"/>
          <c:y val="3.1954675742258562E-2"/>
          <c:w val="0.80983193710135226"/>
          <c:h val="0.59348007330285757"/>
        </c:manualLayout>
      </c:layout>
      <c:barChart>
        <c:barDir val="col"/>
        <c:grouping val="percentStacked"/>
        <c:varyColors val="0"/>
        <c:ser>
          <c:idx val="4"/>
          <c:order val="0"/>
          <c:tx>
            <c:strRef>
              <c:f>'Figure 6.19'!$C$8</c:f>
              <c:strCache>
                <c:ptCount val="1"/>
                <c:pt idx="0">
                  <c:v>AGL Energy</c:v>
                </c:pt>
              </c:strCache>
            </c:strRef>
          </c:tx>
          <c:spPr>
            <a:solidFill>
              <a:srgbClr val="3787A8">
                <a:alpha val="80000"/>
              </a:srgbClr>
            </a:solidFill>
            <a:ln>
              <a:noFill/>
            </a:ln>
            <a:effectLst/>
          </c:spPr>
          <c:invertIfNegative val="0"/>
          <c:cat>
            <c:multiLvlStrRef>
              <c:f>'Figure 6.19'!$A$9:$B$18</c:f>
              <c:multiLvlStrCache>
                <c:ptCount val="10"/>
                <c:lvl>
                  <c:pt idx="0">
                    <c:v>Generation</c:v>
                  </c:pt>
                  <c:pt idx="1">
                    <c:v>Retail</c:v>
                  </c:pt>
                  <c:pt idx="2">
                    <c:v>Generation</c:v>
                  </c:pt>
                  <c:pt idx="3">
                    <c:v>Retail</c:v>
                  </c:pt>
                  <c:pt idx="4">
                    <c:v>Generation</c:v>
                  </c:pt>
                  <c:pt idx="5">
                    <c:v>Retail</c:v>
                  </c:pt>
                  <c:pt idx="6">
                    <c:v>Generation</c:v>
                  </c:pt>
                  <c:pt idx="7">
                    <c:v>Retail</c:v>
                  </c:pt>
                  <c:pt idx="8">
                    <c:v>Generation</c:v>
                  </c:pt>
                  <c:pt idx="9">
                    <c:v>Retail</c:v>
                  </c:pt>
                </c:lvl>
                <c:lvl>
                  <c:pt idx="0">
                    <c:v>Queensland</c:v>
                  </c:pt>
                  <c:pt idx="2">
                    <c:v>NSW &amp; ACT</c:v>
                  </c:pt>
                  <c:pt idx="4">
                    <c:v>Victoria</c:v>
                  </c:pt>
                  <c:pt idx="6">
                    <c:v>South Australia</c:v>
                  </c:pt>
                  <c:pt idx="8">
                    <c:v>Tasmania</c:v>
                  </c:pt>
                </c:lvl>
              </c:multiLvlStrCache>
            </c:multiLvlStrRef>
          </c:cat>
          <c:val>
            <c:numRef>
              <c:f>'Figure 6.19'!$C$9:$C$18</c:f>
              <c:numCache>
                <c:formatCode>0.0%</c:formatCode>
                <c:ptCount val="10"/>
                <c:pt idx="0">
                  <c:v>1.6684839862422057E-2</c:v>
                </c:pt>
                <c:pt idx="1">
                  <c:v>8.0591656170273876E-2</c:v>
                </c:pt>
                <c:pt idx="2">
                  <c:v>0.39399290889994754</c:v>
                </c:pt>
                <c:pt idx="3">
                  <c:v>0.19094801199294031</c:v>
                </c:pt>
                <c:pt idx="4">
                  <c:v>0.38818499012244095</c:v>
                </c:pt>
                <c:pt idx="5">
                  <c:v>0.17389449675526858</c:v>
                </c:pt>
                <c:pt idx="6">
                  <c:v>0.28469978573221205</c:v>
                </c:pt>
                <c:pt idx="7">
                  <c:v>0.24974136569025279</c:v>
                </c:pt>
                <c:pt idx="8">
                  <c:v>0</c:v>
                </c:pt>
                <c:pt idx="9">
                  <c:v>0</c:v>
                </c:pt>
              </c:numCache>
            </c:numRef>
          </c:val>
          <c:extLst>
            <c:ext xmlns:c16="http://schemas.microsoft.com/office/drawing/2014/chart" uri="{C3380CC4-5D6E-409C-BE32-E72D297353CC}">
              <c16:uniqueId val="{00000000-79A9-4A31-818A-F47937A73310}"/>
            </c:ext>
          </c:extLst>
        </c:ser>
        <c:ser>
          <c:idx val="0"/>
          <c:order val="1"/>
          <c:tx>
            <c:strRef>
              <c:f>'Figure 6.19'!$E$8</c:f>
              <c:strCache>
                <c:ptCount val="1"/>
                <c:pt idx="0">
                  <c:v>Origin Energy</c:v>
                </c:pt>
              </c:strCache>
            </c:strRef>
          </c:tx>
          <c:spPr>
            <a:solidFill>
              <a:srgbClr val="E0601F">
                <a:alpha val="69804"/>
              </a:srgbClr>
            </a:solidFill>
            <a:ln>
              <a:noFill/>
            </a:ln>
            <a:effectLst/>
          </c:spPr>
          <c:invertIfNegative val="0"/>
          <c:cat>
            <c:multiLvlStrRef>
              <c:f>'Figure 6.19'!$A$9:$B$18</c:f>
              <c:multiLvlStrCache>
                <c:ptCount val="10"/>
                <c:lvl>
                  <c:pt idx="0">
                    <c:v>Generation</c:v>
                  </c:pt>
                  <c:pt idx="1">
                    <c:v>Retail</c:v>
                  </c:pt>
                  <c:pt idx="2">
                    <c:v>Generation</c:v>
                  </c:pt>
                  <c:pt idx="3">
                    <c:v>Retail</c:v>
                  </c:pt>
                  <c:pt idx="4">
                    <c:v>Generation</c:v>
                  </c:pt>
                  <c:pt idx="5">
                    <c:v>Retail</c:v>
                  </c:pt>
                  <c:pt idx="6">
                    <c:v>Generation</c:v>
                  </c:pt>
                  <c:pt idx="7">
                    <c:v>Retail</c:v>
                  </c:pt>
                  <c:pt idx="8">
                    <c:v>Generation</c:v>
                  </c:pt>
                  <c:pt idx="9">
                    <c:v>Retail</c:v>
                  </c:pt>
                </c:lvl>
                <c:lvl>
                  <c:pt idx="0">
                    <c:v>Queensland</c:v>
                  </c:pt>
                  <c:pt idx="2">
                    <c:v>NSW &amp; ACT</c:v>
                  </c:pt>
                  <c:pt idx="4">
                    <c:v>Victoria</c:v>
                  </c:pt>
                  <c:pt idx="6">
                    <c:v>South Australia</c:v>
                  </c:pt>
                  <c:pt idx="8">
                    <c:v>Tasmania</c:v>
                  </c:pt>
                </c:lvl>
              </c:multiLvlStrCache>
            </c:multiLvlStrRef>
          </c:cat>
          <c:val>
            <c:numRef>
              <c:f>'Figure 6.19'!$E$9:$E$18</c:f>
              <c:numCache>
                <c:formatCode>0.0%</c:formatCode>
                <c:ptCount val="10"/>
                <c:pt idx="0">
                  <c:v>3.8448808628943815E-2</c:v>
                </c:pt>
                <c:pt idx="1">
                  <c:v>0.15440787987020663</c:v>
                </c:pt>
                <c:pt idx="2">
                  <c:v>0.24211282151797883</c:v>
                </c:pt>
                <c:pt idx="3">
                  <c:v>0.25573582015501589</c:v>
                </c:pt>
                <c:pt idx="4">
                  <c:v>1.8683017295403826E-2</c:v>
                </c:pt>
                <c:pt idx="5">
                  <c:v>0.15618584654439235</c:v>
                </c:pt>
                <c:pt idx="6">
                  <c:v>9.8358601210858904E-2</c:v>
                </c:pt>
                <c:pt idx="7">
                  <c:v>0.24514241523024</c:v>
                </c:pt>
                <c:pt idx="8">
                  <c:v>0</c:v>
                </c:pt>
                <c:pt idx="9">
                  <c:v>0</c:v>
                </c:pt>
              </c:numCache>
            </c:numRef>
          </c:val>
          <c:extLst>
            <c:ext xmlns:c16="http://schemas.microsoft.com/office/drawing/2014/chart" uri="{C3380CC4-5D6E-409C-BE32-E72D297353CC}">
              <c16:uniqueId val="{00000001-79A9-4A31-818A-F47937A73310}"/>
            </c:ext>
          </c:extLst>
        </c:ser>
        <c:ser>
          <c:idx val="1"/>
          <c:order val="2"/>
          <c:tx>
            <c:strRef>
              <c:f>'Figure 6.19'!$D$8</c:f>
              <c:strCache>
                <c:ptCount val="1"/>
                <c:pt idx="0">
                  <c:v>EnergyAustralia</c:v>
                </c:pt>
              </c:strCache>
            </c:strRef>
          </c:tx>
          <c:spPr>
            <a:solidFill>
              <a:srgbClr val="9EC5B7">
                <a:alpha val="80000"/>
              </a:srgbClr>
            </a:solidFill>
            <a:ln>
              <a:noFill/>
            </a:ln>
            <a:effectLst/>
          </c:spPr>
          <c:invertIfNegative val="0"/>
          <c:cat>
            <c:multiLvlStrRef>
              <c:f>'Figure 6.19'!$A$9:$B$18</c:f>
              <c:multiLvlStrCache>
                <c:ptCount val="10"/>
                <c:lvl>
                  <c:pt idx="0">
                    <c:v>Generation</c:v>
                  </c:pt>
                  <c:pt idx="1">
                    <c:v>Retail</c:v>
                  </c:pt>
                  <c:pt idx="2">
                    <c:v>Generation</c:v>
                  </c:pt>
                  <c:pt idx="3">
                    <c:v>Retail</c:v>
                  </c:pt>
                  <c:pt idx="4">
                    <c:v>Generation</c:v>
                  </c:pt>
                  <c:pt idx="5">
                    <c:v>Retail</c:v>
                  </c:pt>
                  <c:pt idx="6">
                    <c:v>Generation</c:v>
                  </c:pt>
                  <c:pt idx="7">
                    <c:v>Retail</c:v>
                  </c:pt>
                  <c:pt idx="8">
                    <c:v>Generation</c:v>
                  </c:pt>
                  <c:pt idx="9">
                    <c:v>Retail</c:v>
                  </c:pt>
                </c:lvl>
                <c:lvl>
                  <c:pt idx="0">
                    <c:v>Queensland</c:v>
                  </c:pt>
                  <c:pt idx="2">
                    <c:v>NSW &amp; ACT</c:v>
                  </c:pt>
                  <c:pt idx="4">
                    <c:v>Victoria</c:v>
                  </c:pt>
                  <c:pt idx="6">
                    <c:v>South Australia</c:v>
                  </c:pt>
                  <c:pt idx="8">
                    <c:v>Tasmania</c:v>
                  </c:pt>
                </c:lvl>
              </c:multiLvlStrCache>
            </c:multiLvlStrRef>
          </c:cat>
          <c:val>
            <c:numRef>
              <c:f>'Figure 6.19'!$D$9:$D$18</c:f>
              <c:numCache>
                <c:formatCode>0.0%</c:formatCode>
                <c:ptCount val="10"/>
                <c:pt idx="0">
                  <c:v>0</c:v>
                </c:pt>
                <c:pt idx="1">
                  <c:v>2.215648026907923E-2</c:v>
                </c:pt>
                <c:pt idx="2">
                  <c:v>0.12112512065305886</c:v>
                </c:pt>
                <c:pt idx="3">
                  <c:v>0.17254925582771516</c:v>
                </c:pt>
                <c:pt idx="4">
                  <c:v>0.21338813153275657</c:v>
                </c:pt>
                <c:pt idx="5">
                  <c:v>0.11456108677772353</c:v>
                </c:pt>
                <c:pt idx="6">
                  <c:v>4.2511179647676797E-2</c:v>
                </c:pt>
                <c:pt idx="7">
                  <c:v>7.7086604938396974E-2</c:v>
                </c:pt>
                <c:pt idx="8">
                  <c:v>0</c:v>
                </c:pt>
                <c:pt idx="9">
                  <c:v>0</c:v>
                </c:pt>
              </c:numCache>
            </c:numRef>
          </c:val>
          <c:extLst>
            <c:ext xmlns:c16="http://schemas.microsoft.com/office/drawing/2014/chart" uri="{C3380CC4-5D6E-409C-BE32-E72D297353CC}">
              <c16:uniqueId val="{00000002-79A9-4A31-818A-F47937A73310}"/>
            </c:ext>
          </c:extLst>
        </c:ser>
        <c:ser>
          <c:idx val="2"/>
          <c:order val="3"/>
          <c:tx>
            <c:strRef>
              <c:f>'Figure 6.19'!$F$8</c:f>
              <c:strCache>
                <c:ptCount val="1"/>
                <c:pt idx="0">
                  <c:v>Largest non-'big 3' gentailer (by generator output)</c:v>
                </c:pt>
              </c:strCache>
            </c:strRef>
          </c:tx>
          <c:spPr>
            <a:solidFill>
              <a:srgbClr val="2F3F51">
                <a:alpha val="69804"/>
              </a:srgbClr>
            </a:solidFill>
            <a:ln>
              <a:noFill/>
            </a:ln>
            <a:effectLst/>
          </c:spPr>
          <c:invertIfNegative val="0"/>
          <c:cat>
            <c:multiLvlStrRef>
              <c:f>'Figure 6.19'!$A$9:$B$18</c:f>
              <c:multiLvlStrCache>
                <c:ptCount val="10"/>
                <c:lvl>
                  <c:pt idx="0">
                    <c:v>Generation</c:v>
                  </c:pt>
                  <c:pt idx="1">
                    <c:v>Retail</c:v>
                  </c:pt>
                  <c:pt idx="2">
                    <c:v>Generation</c:v>
                  </c:pt>
                  <c:pt idx="3">
                    <c:v>Retail</c:v>
                  </c:pt>
                  <c:pt idx="4">
                    <c:v>Generation</c:v>
                  </c:pt>
                  <c:pt idx="5">
                    <c:v>Retail</c:v>
                  </c:pt>
                  <c:pt idx="6">
                    <c:v>Generation</c:v>
                  </c:pt>
                  <c:pt idx="7">
                    <c:v>Retail</c:v>
                  </c:pt>
                  <c:pt idx="8">
                    <c:v>Generation</c:v>
                  </c:pt>
                  <c:pt idx="9">
                    <c:v>Retail</c:v>
                  </c:pt>
                </c:lvl>
                <c:lvl>
                  <c:pt idx="0">
                    <c:v>Queensland</c:v>
                  </c:pt>
                  <c:pt idx="2">
                    <c:v>NSW &amp; ACT</c:v>
                  </c:pt>
                  <c:pt idx="4">
                    <c:v>Victoria</c:v>
                  </c:pt>
                  <c:pt idx="6">
                    <c:v>South Australia</c:v>
                  </c:pt>
                  <c:pt idx="8">
                    <c:v>Tasmania</c:v>
                  </c:pt>
                </c:lvl>
              </c:multiLvlStrCache>
            </c:multiLvlStrRef>
          </c:cat>
          <c:val>
            <c:numRef>
              <c:f>'Figure 6.19'!$F$9:$F$18</c:f>
              <c:numCache>
                <c:formatCode>0.0%</c:formatCode>
                <c:ptCount val="10"/>
                <c:pt idx="0">
                  <c:v>0.36546474542538915</c:v>
                </c:pt>
                <c:pt idx="1">
                  <c:v>0.24202578421186413</c:v>
                </c:pt>
                <c:pt idx="2">
                  <c:v>5.9067902056296716E-2</c:v>
                </c:pt>
                <c:pt idx="3">
                  <c:v>0</c:v>
                </c:pt>
                <c:pt idx="4">
                  <c:v>0.22708584483844485</c:v>
                </c:pt>
                <c:pt idx="5">
                  <c:v>5.8118371099488787E-2</c:v>
                </c:pt>
                <c:pt idx="6">
                  <c:v>0.22759281313946997</c:v>
                </c:pt>
                <c:pt idx="7">
                  <c:v>0</c:v>
                </c:pt>
                <c:pt idx="8">
                  <c:v>0.96242655881571704</c:v>
                </c:pt>
                <c:pt idx="9">
                  <c:v>0</c:v>
                </c:pt>
              </c:numCache>
            </c:numRef>
          </c:val>
          <c:extLst>
            <c:ext xmlns:c16="http://schemas.microsoft.com/office/drawing/2014/chart" uri="{C3380CC4-5D6E-409C-BE32-E72D297353CC}">
              <c16:uniqueId val="{00000003-79A9-4A31-818A-F47937A73310}"/>
            </c:ext>
          </c:extLst>
        </c:ser>
        <c:ser>
          <c:idx val="3"/>
          <c:order val="4"/>
          <c:tx>
            <c:strRef>
              <c:f>'Figure 6.19'!$G$8</c:f>
              <c:strCache>
                <c:ptCount val="1"/>
                <c:pt idx="0">
                  <c:v>Other vertically integrated</c:v>
                </c:pt>
              </c:strCache>
            </c:strRef>
          </c:tx>
          <c:spPr>
            <a:solidFill>
              <a:srgbClr val="FDCC7B">
                <a:alpha val="70000"/>
              </a:srgbClr>
            </a:solidFill>
            <a:ln>
              <a:noFill/>
            </a:ln>
            <a:effectLst/>
          </c:spPr>
          <c:invertIfNegative val="0"/>
          <c:cat>
            <c:multiLvlStrRef>
              <c:f>'Figure 6.19'!$A$9:$B$18</c:f>
              <c:multiLvlStrCache>
                <c:ptCount val="10"/>
                <c:lvl>
                  <c:pt idx="0">
                    <c:v>Generation</c:v>
                  </c:pt>
                  <c:pt idx="1">
                    <c:v>Retail</c:v>
                  </c:pt>
                  <c:pt idx="2">
                    <c:v>Generation</c:v>
                  </c:pt>
                  <c:pt idx="3">
                    <c:v>Retail</c:v>
                  </c:pt>
                  <c:pt idx="4">
                    <c:v>Generation</c:v>
                  </c:pt>
                  <c:pt idx="5">
                    <c:v>Retail</c:v>
                  </c:pt>
                  <c:pt idx="6">
                    <c:v>Generation</c:v>
                  </c:pt>
                  <c:pt idx="7">
                    <c:v>Retail</c:v>
                  </c:pt>
                  <c:pt idx="8">
                    <c:v>Generation</c:v>
                  </c:pt>
                  <c:pt idx="9">
                    <c:v>Retail</c:v>
                  </c:pt>
                </c:lvl>
                <c:lvl>
                  <c:pt idx="0">
                    <c:v>Queensland</c:v>
                  </c:pt>
                  <c:pt idx="2">
                    <c:v>NSW &amp; ACT</c:v>
                  </c:pt>
                  <c:pt idx="4">
                    <c:v>Victoria</c:v>
                  </c:pt>
                  <c:pt idx="6">
                    <c:v>South Australia</c:v>
                  </c:pt>
                  <c:pt idx="8">
                    <c:v>Tasmania</c:v>
                  </c:pt>
                </c:lvl>
              </c:multiLvlStrCache>
            </c:multiLvlStrRef>
          </c:cat>
          <c:val>
            <c:numRef>
              <c:f>'Figure 6.19'!$G$9:$G$18</c:f>
              <c:numCache>
                <c:formatCode>0.0%</c:formatCode>
                <c:ptCount val="10"/>
                <c:pt idx="0">
                  <c:v>0.35396554860276441</c:v>
                </c:pt>
                <c:pt idx="1">
                  <c:v>0.46105540634702991</c:v>
                </c:pt>
                <c:pt idx="2">
                  <c:v>0.11505798981402997</c:v>
                </c:pt>
                <c:pt idx="3">
                  <c:v>0.22309572534988109</c:v>
                </c:pt>
                <c:pt idx="4">
                  <c:v>6.8474282406367853E-2</c:v>
                </c:pt>
                <c:pt idx="5">
                  <c:v>0.35154222428031029</c:v>
                </c:pt>
                <c:pt idx="6">
                  <c:v>0.20494224097593602</c:v>
                </c:pt>
                <c:pt idx="7">
                  <c:v>0.27621553250175124</c:v>
                </c:pt>
                <c:pt idx="8" formatCode="0%">
                  <c:v>-8.7865858267902816E-3</c:v>
                </c:pt>
                <c:pt idx="9">
                  <c:v>0.67587706821703319</c:v>
                </c:pt>
              </c:numCache>
            </c:numRef>
          </c:val>
          <c:extLst>
            <c:ext xmlns:c16="http://schemas.microsoft.com/office/drawing/2014/chart" uri="{C3380CC4-5D6E-409C-BE32-E72D297353CC}">
              <c16:uniqueId val="{00000004-79A9-4A31-818A-F47937A73310}"/>
            </c:ext>
          </c:extLst>
        </c:ser>
        <c:ser>
          <c:idx val="5"/>
          <c:order val="5"/>
          <c:tx>
            <c:strRef>
              <c:f>'Figure 6.19'!$H$8</c:f>
              <c:strCache>
                <c:ptCount val="1"/>
                <c:pt idx="0">
                  <c:v>Not vertically integrated</c:v>
                </c:pt>
              </c:strCache>
            </c:strRef>
          </c:tx>
          <c:spPr>
            <a:solidFill>
              <a:srgbClr val="A28C84">
                <a:alpha val="70000"/>
              </a:srgbClr>
            </a:solidFill>
            <a:ln>
              <a:noFill/>
            </a:ln>
            <a:effectLst/>
          </c:spPr>
          <c:invertIfNegative val="0"/>
          <c:cat>
            <c:multiLvlStrRef>
              <c:f>'Figure 6.19'!$A$9:$B$18</c:f>
              <c:multiLvlStrCache>
                <c:ptCount val="10"/>
                <c:lvl>
                  <c:pt idx="0">
                    <c:v>Generation</c:v>
                  </c:pt>
                  <c:pt idx="1">
                    <c:v>Retail</c:v>
                  </c:pt>
                  <c:pt idx="2">
                    <c:v>Generation</c:v>
                  </c:pt>
                  <c:pt idx="3">
                    <c:v>Retail</c:v>
                  </c:pt>
                  <c:pt idx="4">
                    <c:v>Generation</c:v>
                  </c:pt>
                  <c:pt idx="5">
                    <c:v>Retail</c:v>
                  </c:pt>
                  <c:pt idx="6">
                    <c:v>Generation</c:v>
                  </c:pt>
                  <c:pt idx="7">
                    <c:v>Retail</c:v>
                  </c:pt>
                  <c:pt idx="8">
                    <c:v>Generation</c:v>
                  </c:pt>
                  <c:pt idx="9">
                    <c:v>Retail</c:v>
                  </c:pt>
                </c:lvl>
                <c:lvl>
                  <c:pt idx="0">
                    <c:v>Queensland</c:v>
                  </c:pt>
                  <c:pt idx="2">
                    <c:v>NSW &amp; ACT</c:v>
                  </c:pt>
                  <c:pt idx="4">
                    <c:v>Victoria</c:v>
                  </c:pt>
                  <c:pt idx="6">
                    <c:v>South Australia</c:v>
                  </c:pt>
                  <c:pt idx="8">
                    <c:v>Tasmania</c:v>
                  </c:pt>
                </c:lvl>
              </c:multiLvlStrCache>
            </c:multiLvlStrRef>
          </c:cat>
          <c:val>
            <c:numRef>
              <c:f>'Figure 6.19'!$H$9:$H$18</c:f>
              <c:numCache>
                <c:formatCode>0.0%</c:formatCode>
                <c:ptCount val="10"/>
                <c:pt idx="0">
                  <c:v>0.2254360574804806</c:v>
                </c:pt>
                <c:pt idx="1">
                  <c:v>3.9762793131546202E-2</c:v>
                </c:pt>
                <c:pt idx="2">
                  <c:v>6.8643257058688081E-2</c:v>
                </c:pt>
                <c:pt idx="3">
                  <c:v>0.15767118667444752</c:v>
                </c:pt>
                <c:pt idx="4">
                  <c:v>8.4183733804585853E-2</c:v>
                </c:pt>
                <c:pt idx="5">
                  <c:v>0.14569797454281647</c:v>
                </c:pt>
                <c:pt idx="6">
                  <c:v>0.14189537929384624</c:v>
                </c:pt>
                <c:pt idx="7">
                  <c:v>0.15181408163935908</c:v>
                </c:pt>
                <c:pt idx="8">
                  <c:v>4.6360027011073245E-2</c:v>
                </c:pt>
                <c:pt idx="9">
                  <c:v>0.32412293178296681</c:v>
                </c:pt>
              </c:numCache>
            </c:numRef>
          </c:val>
          <c:extLst>
            <c:ext xmlns:c16="http://schemas.microsoft.com/office/drawing/2014/chart" uri="{C3380CC4-5D6E-409C-BE32-E72D297353CC}">
              <c16:uniqueId val="{00000005-79A9-4A31-818A-F47937A73310}"/>
            </c:ext>
          </c:extLst>
        </c:ser>
        <c:dLbls>
          <c:showLegendKey val="0"/>
          <c:showVal val="0"/>
          <c:showCatName val="0"/>
          <c:showSerName val="0"/>
          <c:showPercent val="0"/>
          <c:showBubbleSize val="0"/>
        </c:dLbls>
        <c:gapWidth val="20"/>
        <c:overlap val="100"/>
        <c:axId val="1175826360"/>
        <c:axId val="1175710576"/>
      </c:barChart>
      <c:catAx>
        <c:axId val="1175826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0576"/>
        <c:crosses val="autoZero"/>
        <c:auto val="1"/>
        <c:lblAlgn val="ctr"/>
        <c:lblOffset val="100"/>
        <c:noMultiLvlLbl val="0"/>
      </c:catAx>
      <c:valAx>
        <c:axId val="1175710576"/>
        <c:scaling>
          <c:orientation val="minMax"/>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Proportion of load</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826360"/>
        <c:crosses val="autoZero"/>
        <c:crossBetween val="between"/>
      </c:valAx>
      <c:spPr>
        <a:solidFill>
          <a:srgbClr val="DBDBDB"/>
        </a:solidFill>
        <a:ln>
          <a:noFill/>
        </a:ln>
        <a:effectLst/>
      </c:spPr>
    </c:plotArea>
    <c:legend>
      <c:legendPos val="b"/>
      <c:layout>
        <c:manualLayout>
          <c:xMode val="edge"/>
          <c:yMode val="edge"/>
          <c:x val="0.10418197725284339"/>
          <c:y val="0.8834640299118619"/>
          <c:w val="0.85668733437305844"/>
          <c:h val="0.109975230078337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41724641189309"/>
          <c:y val="0.11848372935683925"/>
          <c:w val="0.80983193710135226"/>
          <c:h val="0.56446658842298103"/>
        </c:manualLayout>
      </c:layout>
      <c:barChart>
        <c:barDir val="col"/>
        <c:grouping val="clustered"/>
        <c:varyColors val="0"/>
        <c:ser>
          <c:idx val="6"/>
          <c:order val="6"/>
          <c:tx>
            <c:strRef>
              <c:f>'Figure 6.20'!$B$16</c:f>
              <c:strCache>
                <c:ptCount val="1"/>
                <c:pt idx="0">
                  <c:v>White divider</c:v>
                </c:pt>
              </c:strCache>
            </c:strRef>
          </c:tx>
          <c:spPr>
            <a:solidFill>
              <a:sysClr val="window" lastClr="FFFFFF">
                <a:alpha val="40000"/>
              </a:sysClr>
            </a:solidFill>
            <a:ln>
              <a:noFill/>
            </a:ln>
            <a:effectLst/>
          </c:spPr>
          <c:invertIfNegative val="0"/>
          <c:dPt>
            <c:idx val="8"/>
            <c:invertIfNegative val="0"/>
            <c:bubble3D val="0"/>
            <c:spPr>
              <a:solidFill>
                <a:sysClr val="window" lastClr="FFFFFF"/>
              </a:solidFill>
              <a:ln>
                <a:noFill/>
              </a:ln>
              <a:effectLst/>
            </c:spPr>
            <c:extLst>
              <c:ext xmlns:c16="http://schemas.microsoft.com/office/drawing/2014/chart" uri="{C3380CC4-5D6E-409C-BE32-E72D297353CC}">
                <c16:uniqueId val="{00000001-3BF0-4CD0-8B07-2A484EBD061A}"/>
              </c:ext>
            </c:extLst>
          </c:dPt>
          <c:cat>
            <c:strRef>
              <c:f>'Figure 6.20'!$C$9:$S$9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6.20'!$C$16:$S$16</c:f>
              <c:numCache>
                <c:formatCode>0</c:formatCode>
                <c:ptCount val="17"/>
                <c:pt idx="5">
                  <c:v>1</c:v>
                </c:pt>
                <c:pt idx="6">
                  <c:v>1</c:v>
                </c:pt>
                <c:pt idx="7" formatCode="0%">
                  <c:v>1</c:v>
                </c:pt>
                <c:pt idx="8">
                  <c:v>1</c:v>
                </c:pt>
                <c:pt idx="14">
                  <c:v>1</c:v>
                </c:pt>
                <c:pt idx="15">
                  <c:v>1</c:v>
                </c:pt>
                <c:pt idx="16">
                  <c:v>1</c:v>
                </c:pt>
              </c:numCache>
            </c:numRef>
          </c:val>
          <c:extLst>
            <c:ext xmlns:c16="http://schemas.microsoft.com/office/drawing/2014/chart" uri="{C3380CC4-5D6E-409C-BE32-E72D297353CC}">
              <c16:uniqueId val="{00000007-FCC7-4371-8E70-C6B6D054917C}"/>
            </c:ext>
          </c:extLst>
        </c:ser>
        <c:dLbls>
          <c:showLegendKey val="0"/>
          <c:showVal val="0"/>
          <c:showCatName val="0"/>
          <c:showSerName val="0"/>
          <c:showPercent val="0"/>
          <c:showBubbleSize val="0"/>
        </c:dLbls>
        <c:gapWidth val="0"/>
        <c:axId val="1175826360"/>
        <c:axId val="1175710576"/>
      </c:barChart>
      <c:lineChart>
        <c:grouping val="standard"/>
        <c:varyColors val="0"/>
        <c:ser>
          <c:idx val="4"/>
          <c:order val="0"/>
          <c:tx>
            <c:strRef>
              <c:f>'Figure 6.20'!$B$10</c:f>
              <c:strCache>
                <c:ptCount val="1"/>
                <c:pt idx="0">
                  <c:v>South east Queensland</c:v>
                </c:pt>
              </c:strCache>
            </c:strRef>
          </c:tx>
          <c:spPr>
            <a:ln w="19050" cap="rnd">
              <a:solidFill>
                <a:srgbClr val="E0601F"/>
              </a:solidFill>
              <a:round/>
            </a:ln>
            <a:effectLst/>
          </c:spPr>
          <c:marker>
            <c:symbol val="none"/>
          </c:marker>
          <c:cat>
            <c:strRef>
              <c:f>'Figure 6.20'!$C$9:$S$9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6.20'!$C$10:$S$10</c:f>
              <c:numCache>
                <c:formatCode>0%</c:formatCode>
                <c:ptCount val="17"/>
                <c:pt idx="0">
                  <c:v>0.76682901410407833</c:v>
                </c:pt>
                <c:pt idx="1">
                  <c:v>0.83502185801997164</c:v>
                </c:pt>
                <c:pt idx="2">
                  <c:v>0.8617068107251199</c:v>
                </c:pt>
                <c:pt idx="3">
                  <c:v>0.8731609542812212</c:v>
                </c:pt>
                <c:pt idx="4">
                  <c:v>0.87799176405912771</c:v>
                </c:pt>
                <c:pt idx="5">
                  <c:v>0.88238993431873181</c:v>
                </c:pt>
                <c:pt idx="6">
                  <c:v>0.88500135302939487</c:v>
                </c:pt>
                <c:pt idx="7">
                  <c:v>0.88677972804314231</c:v>
                </c:pt>
                <c:pt idx="9">
                  <c:v>0.69663117472508296</c:v>
                </c:pt>
                <c:pt idx="10">
                  <c:v>0.74729036216147782</c:v>
                </c:pt>
                <c:pt idx="11">
                  <c:v>0.75957523583689879</c:v>
                </c:pt>
                <c:pt idx="12">
                  <c:v>0.78086115588303018</c:v>
                </c:pt>
                <c:pt idx="13">
                  <c:v>0.7994235579886162</c:v>
                </c:pt>
                <c:pt idx="14">
                  <c:v>0.80424176626138033</c:v>
                </c:pt>
                <c:pt idx="15">
                  <c:v>0.80850318600045801</c:v>
                </c:pt>
                <c:pt idx="16">
                  <c:v>0.80815061539283617</c:v>
                </c:pt>
              </c:numCache>
            </c:numRef>
          </c:val>
          <c:smooth val="0"/>
          <c:extLst>
            <c:ext xmlns:c16="http://schemas.microsoft.com/office/drawing/2014/chart" uri="{C3380CC4-5D6E-409C-BE32-E72D297353CC}">
              <c16:uniqueId val="{00000000-FCC7-4371-8E70-C6B6D054917C}"/>
            </c:ext>
          </c:extLst>
        </c:ser>
        <c:ser>
          <c:idx val="1"/>
          <c:order val="1"/>
          <c:tx>
            <c:strRef>
              <c:f>'Figure 6.20'!$B$11</c:f>
              <c:strCache>
                <c:ptCount val="1"/>
                <c:pt idx="0">
                  <c:v>NSW</c:v>
                </c:pt>
              </c:strCache>
            </c:strRef>
          </c:tx>
          <c:spPr>
            <a:ln w="19050" cap="rnd">
              <a:solidFill>
                <a:srgbClr val="89B3CE"/>
              </a:solidFill>
              <a:round/>
            </a:ln>
            <a:effectLst/>
          </c:spPr>
          <c:marker>
            <c:symbol val="none"/>
          </c:marker>
          <c:cat>
            <c:strRef>
              <c:f>'Figure 6.20'!$C$9:$S$9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6.20'!$C$11:$S$11</c:f>
              <c:numCache>
                <c:formatCode>0%</c:formatCode>
                <c:ptCount val="17"/>
                <c:pt idx="0">
                  <c:v>0.78357547804503902</c:v>
                </c:pt>
                <c:pt idx="1">
                  <c:v>0.84132966281123156</c:v>
                </c:pt>
                <c:pt idx="2">
                  <c:v>0.86810926662651589</c:v>
                </c:pt>
                <c:pt idx="3">
                  <c:v>0.87215579519543851</c:v>
                </c:pt>
                <c:pt idx="4">
                  <c:v>0.88780195734886092</c:v>
                </c:pt>
                <c:pt idx="5">
                  <c:v>0.88808756632527774</c:v>
                </c:pt>
                <c:pt idx="6">
                  <c:v>0.88953653932491727</c:v>
                </c:pt>
                <c:pt idx="7">
                  <c:v>0.89481996141314735</c:v>
                </c:pt>
                <c:pt idx="9">
                  <c:v>0.831136624809656</c:v>
                </c:pt>
                <c:pt idx="10">
                  <c:v>0.86482300741792073</c:v>
                </c:pt>
                <c:pt idx="11">
                  <c:v>0.87232634573729961</c:v>
                </c:pt>
                <c:pt idx="12">
                  <c:v>0.87921384405364167</c:v>
                </c:pt>
                <c:pt idx="13">
                  <c:v>0.89344357949716724</c:v>
                </c:pt>
                <c:pt idx="14">
                  <c:v>0.89048544143958985</c:v>
                </c:pt>
                <c:pt idx="15">
                  <c:v>0.89089620440341011</c:v>
                </c:pt>
                <c:pt idx="16">
                  <c:v>0.89556864925246782</c:v>
                </c:pt>
              </c:numCache>
            </c:numRef>
          </c:val>
          <c:smooth val="0"/>
          <c:extLst>
            <c:ext xmlns:c16="http://schemas.microsoft.com/office/drawing/2014/chart" uri="{C3380CC4-5D6E-409C-BE32-E72D297353CC}">
              <c16:uniqueId val="{00000001-FCC7-4371-8E70-C6B6D054917C}"/>
            </c:ext>
          </c:extLst>
        </c:ser>
        <c:ser>
          <c:idx val="0"/>
          <c:order val="2"/>
          <c:tx>
            <c:strRef>
              <c:f>'Figure 6.20'!$B$12</c:f>
              <c:strCache>
                <c:ptCount val="1"/>
                <c:pt idx="0">
                  <c:v>Victoria</c:v>
                </c:pt>
              </c:strCache>
            </c:strRef>
          </c:tx>
          <c:spPr>
            <a:ln w="19050" cap="rnd">
              <a:solidFill>
                <a:srgbClr val="2F3F51"/>
              </a:solidFill>
              <a:round/>
            </a:ln>
            <a:effectLst/>
          </c:spPr>
          <c:marker>
            <c:symbol val="none"/>
          </c:marker>
          <c:cat>
            <c:strRef>
              <c:f>'Figure 6.20'!$C$9:$S$9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6.20'!$C$12:$S$12</c:f>
              <c:numCache>
                <c:formatCode>0%</c:formatCode>
                <c:ptCount val="17"/>
                <c:pt idx="0">
                  <c:v>0.92635713181050905</c:v>
                </c:pt>
                <c:pt idx="1">
                  <c:v>0.93719507331978769</c:v>
                </c:pt>
                <c:pt idx="2">
                  <c:v>0.94401029147096771</c:v>
                </c:pt>
                <c:pt idx="3">
                  <c:v>0.9424094717636502</c:v>
                </c:pt>
                <c:pt idx="9">
                  <c:v>0.9149380844131233</c:v>
                </c:pt>
                <c:pt idx="10">
                  <c:v>0.92748923833902752</c:v>
                </c:pt>
                <c:pt idx="11">
                  <c:v>0.938401309566954</c:v>
                </c:pt>
                <c:pt idx="12">
                  <c:v>0.94378695916661048</c:v>
                </c:pt>
              </c:numCache>
            </c:numRef>
          </c:val>
          <c:smooth val="0"/>
          <c:extLst>
            <c:ext xmlns:c16="http://schemas.microsoft.com/office/drawing/2014/chart" uri="{C3380CC4-5D6E-409C-BE32-E72D297353CC}">
              <c16:uniqueId val="{00000002-FCC7-4371-8E70-C6B6D054917C}"/>
            </c:ext>
          </c:extLst>
        </c:ser>
        <c:ser>
          <c:idx val="2"/>
          <c:order val="3"/>
          <c:tx>
            <c:strRef>
              <c:f>'Figure 6.20'!$B$13</c:f>
              <c:strCache>
                <c:ptCount val="1"/>
                <c:pt idx="0">
                  <c:v>South Australia</c:v>
                </c:pt>
              </c:strCache>
            </c:strRef>
          </c:tx>
          <c:spPr>
            <a:ln w="19050" cap="rnd">
              <a:solidFill>
                <a:srgbClr val="FBA927"/>
              </a:solidFill>
              <a:round/>
            </a:ln>
            <a:effectLst/>
          </c:spPr>
          <c:marker>
            <c:symbol val="none"/>
          </c:marker>
          <c:cat>
            <c:strRef>
              <c:f>'Figure 6.20'!$C$9:$S$9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6.20'!$C$13:$S$13</c:f>
              <c:numCache>
                <c:formatCode>0%</c:formatCode>
                <c:ptCount val="17"/>
                <c:pt idx="0">
                  <c:v>0.87089373289300742</c:v>
                </c:pt>
                <c:pt idx="1">
                  <c:v>0.90173917986063823</c:v>
                </c:pt>
                <c:pt idx="2">
                  <c:v>0.90976468044115044</c:v>
                </c:pt>
                <c:pt idx="3">
                  <c:v>0.91037393144115009</c:v>
                </c:pt>
                <c:pt idx="4">
                  <c:v>0.91054869758849488</c:v>
                </c:pt>
                <c:pt idx="5">
                  <c:v>0.9116053263558237</c:v>
                </c:pt>
                <c:pt idx="6">
                  <c:v>0.91271161086744224</c:v>
                </c:pt>
                <c:pt idx="7">
                  <c:v>0.91453566545957832</c:v>
                </c:pt>
                <c:pt idx="9">
                  <c:v>0.86477641943853578</c:v>
                </c:pt>
                <c:pt idx="10">
                  <c:v>0.88355437056105912</c:v>
                </c:pt>
                <c:pt idx="11">
                  <c:v>0.89129861554029532</c:v>
                </c:pt>
                <c:pt idx="12">
                  <c:v>0.89947001111231395</c:v>
                </c:pt>
                <c:pt idx="13">
                  <c:v>0.90651078227051163</c:v>
                </c:pt>
                <c:pt idx="14">
                  <c:v>0.90765454391558276</c:v>
                </c:pt>
                <c:pt idx="15">
                  <c:v>0.90851332800444851</c:v>
                </c:pt>
                <c:pt idx="16">
                  <c:v>0.90943473062193492</c:v>
                </c:pt>
              </c:numCache>
            </c:numRef>
          </c:val>
          <c:smooth val="0"/>
          <c:extLst>
            <c:ext xmlns:c16="http://schemas.microsoft.com/office/drawing/2014/chart" uri="{C3380CC4-5D6E-409C-BE32-E72D297353CC}">
              <c16:uniqueId val="{00000003-FCC7-4371-8E70-C6B6D054917C}"/>
            </c:ext>
          </c:extLst>
        </c:ser>
        <c:ser>
          <c:idx val="5"/>
          <c:order val="4"/>
          <c:tx>
            <c:strRef>
              <c:f>'Figure 6.20'!$B$15</c:f>
              <c:strCache>
                <c:ptCount val="1"/>
                <c:pt idx="0">
                  <c:v>Tasmania</c:v>
                </c:pt>
              </c:strCache>
            </c:strRef>
          </c:tx>
          <c:spPr>
            <a:ln w="19050" cap="rnd">
              <a:solidFill>
                <a:srgbClr val="5F9E88"/>
              </a:solidFill>
              <a:round/>
            </a:ln>
            <a:effectLst/>
          </c:spPr>
          <c:marker>
            <c:symbol val="none"/>
          </c:marker>
          <c:cat>
            <c:strRef>
              <c:f>'Figure 6.20'!$C$9:$S$9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6.20'!$C$15:$S$15</c:f>
              <c:numCache>
                <c:formatCode>0%</c:formatCode>
                <c:ptCount val="17"/>
                <c:pt idx="0">
                  <c:v>0.10352826852541902</c:v>
                </c:pt>
                <c:pt idx="1">
                  <c:v>9.1912867223320191E-2</c:v>
                </c:pt>
                <c:pt idx="2">
                  <c:v>4.1354078519772165E-2</c:v>
                </c:pt>
                <c:pt idx="3">
                  <c:v>2.8284537037686977E-2</c:v>
                </c:pt>
                <c:pt idx="4">
                  <c:v>4.5050292267127971E-2</c:v>
                </c:pt>
                <c:pt idx="5">
                  <c:v>5.017243297363444E-2</c:v>
                </c:pt>
                <c:pt idx="6">
                  <c:v>5.5866077235843054E-2</c:v>
                </c:pt>
                <c:pt idx="7">
                  <c:v>5.9505513671072305E-2</c:v>
                </c:pt>
              </c:numCache>
            </c:numRef>
          </c:val>
          <c:smooth val="0"/>
          <c:extLst>
            <c:ext xmlns:c16="http://schemas.microsoft.com/office/drawing/2014/chart" uri="{C3380CC4-5D6E-409C-BE32-E72D297353CC}">
              <c16:uniqueId val="{00000005-FCC7-4371-8E70-C6B6D054917C}"/>
            </c:ext>
          </c:extLst>
        </c:ser>
        <c:ser>
          <c:idx val="3"/>
          <c:order val="5"/>
          <c:tx>
            <c:strRef>
              <c:f>'Figure 6.20'!$B$14</c:f>
              <c:strCache>
                <c:ptCount val="1"/>
                <c:pt idx="0">
                  <c:v>ACT</c:v>
                </c:pt>
              </c:strCache>
            </c:strRef>
          </c:tx>
          <c:spPr>
            <a:ln w="19050" cap="rnd">
              <a:solidFill>
                <a:srgbClr val="D2147D"/>
              </a:solidFill>
              <a:round/>
            </a:ln>
            <a:effectLst/>
          </c:spPr>
          <c:marker>
            <c:symbol val="none"/>
          </c:marker>
          <c:cat>
            <c:strRef>
              <c:f>'Figure 6.20'!$C$9:$S$9</c:f>
              <c:strCache>
                <c:ptCount val="17"/>
                <c:pt idx="0">
                  <c:v>2016-17</c:v>
                </c:pt>
                <c:pt idx="1">
                  <c:v>2017-18</c:v>
                </c:pt>
                <c:pt idx="2">
                  <c:v>2018-19</c:v>
                </c:pt>
                <c:pt idx="3">
                  <c:v>2019-20</c:v>
                </c:pt>
                <c:pt idx="4">
                  <c:v>2020-21</c:v>
                </c:pt>
                <c:pt idx="5">
                  <c:v>Jul - Sep  2021</c:v>
                </c:pt>
                <c:pt idx="6">
                  <c:v>Oct - Dec  2021</c:v>
                </c:pt>
                <c:pt idx="7">
                  <c:v>Jan - Mar  2022</c:v>
                </c:pt>
                <c:pt idx="9">
                  <c:v>2016-17</c:v>
                </c:pt>
                <c:pt idx="10">
                  <c:v>2017-18</c:v>
                </c:pt>
                <c:pt idx="11">
                  <c:v>2018-19</c:v>
                </c:pt>
                <c:pt idx="12">
                  <c:v>2019-20</c:v>
                </c:pt>
                <c:pt idx="13">
                  <c:v>2020-21</c:v>
                </c:pt>
                <c:pt idx="14">
                  <c:v>Jul - Sep  2021</c:v>
                </c:pt>
                <c:pt idx="15">
                  <c:v>Oct - Dec  2021</c:v>
                </c:pt>
                <c:pt idx="16">
                  <c:v>Jan - Mar  2022</c:v>
                </c:pt>
              </c:strCache>
            </c:strRef>
          </c:cat>
          <c:val>
            <c:numRef>
              <c:f>'Figure 6.20'!$C$14:$S$14</c:f>
              <c:numCache>
                <c:formatCode>0%</c:formatCode>
                <c:ptCount val="17"/>
                <c:pt idx="0">
                  <c:v>0.21238972381079044</c:v>
                </c:pt>
                <c:pt idx="1">
                  <c:v>0.38357724718342934</c:v>
                </c:pt>
                <c:pt idx="2">
                  <c:v>0.49586894963876466</c:v>
                </c:pt>
                <c:pt idx="3">
                  <c:v>0.63470037076571628</c:v>
                </c:pt>
                <c:pt idx="4">
                  <c:v>0.70118431052793173</c:v>
                </c:pt>
                <c:pt idx="5">
                  <c:v>0.71690618472527634</c:v>
                </c:pt>
                <c:pt idx="6">
                  <c:v>0.72997117147724944</c:v>
                </c:pt>
                <c:pt idx="7">
                  <c:v>0.73776740529162665</c:v>
                </c:pt>
                <c:pt idx="9">
                  <c:v>0.21922984095807985</c:v>
                </c:pt>
                <c:pt idx="10">
                  <c:v>0.40020306695568791</c:v>
                </c:pt>
                <c:pt idx="11">
                  <c:v>0.50663355799929055</c:v>
                </c:pt>
                <c:pt idx="12">
                  <c:v>0.63340745504272977</c:v>
                </c:pt>
                <c:pt idx="13">
                  <c:v>0.68985069415452815</c:v>
                </c:pt>
                <c:pt idx="14">
                  <c:v>0.70352352807456242</c:v>
                </c:pt>
                <c:pt idx="15">
                  <c:v>0.71114121748131465</c:v>
                </c:pt>
                <c:pt idx="16">
                  <c:v>0.71627622578056327</c:v>
                </c:pt>
              </c:numCache>
            </c:numRef>
          </c:val>
          <c:smooth val="0"/>
          <c:extLst>
            <c:ext xmlns:c16="http://schemas.microsoft.com/office/drawing/2014/chart" uri="{C3380CC4-5D6E-409C-BE32-E72D297353CC}">
              <c16:uniqueId val="{00000004-FCC7-4371-8E70-C6B6D054917C}"/>
            </c:ext>
          </c:extLst>
        </c:ser>
        <c:dLbls>
          <c:showLegendKey val="0"/>
          <c:showVal val="0"/>
          <c:showCatName val="0"/>
          <c:showSerName val="0"/>
          <c:showPercent val="0"/>
          <c:showBubbleSize val="0"/>
        </c:dLbls>
        <c:marker val="1"/>
        <c:smooth val="0"/>
        <c:axId val="1175826360"/>
        <c:axId val="1175710576"/>
      </c:lineChart>
      <c:catAx>
        <c:axId val="1175826360"/>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10576"/>
        <c:crosses val="autoZero"/>
        <c:auto val="1"/>
        <c:lblAlgn val="ctr"/>
        <c:lblOffset val="100"/>
        <c:noMultiLvlLbl val="0"/>
      </c:catAx>
      <c:valAx>
        <c:axId val="1175710576"/>
        <c:scaling>
          <c:orientation val="minMax"/>
          <c:max val="1"/>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Proportion of small customers on</a:t>
                </a:r>
              </a:p>
              <a:p>
                <a:pPr>
                  <a:defRPr b="1"/>
                </a:pPr>
                <a:r>
                  <a:rPr lang="en-US" b="1"/>
                  <a:t>market contracts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826360"/>
        <c:crosses val="autoZero"/>
        <c:crossBetween val="between"/>
      </c:valAx>
      <c:spPr>
        <a:solidFill>
          <a:srgbClr val="DBDBDB"/>
        </a:solidFill>
        <a:ln>
          <a:noFill/>
        </a:ln>
        <a:effectLst/>
      </c:spPr>
    </c:plotArea>
    <c:legend>
      <c:legendPos val="b"/>
      <c:legendEntry>
        <c:idx val="0"/>
        <c:delete val="1"/>
      </c:legendEntry>
      <c:layout>
        <c:manualLayout>
          <c:xMode val="edge"/>
          <c:yMode val="edge"/>
          <c:x val="3.8632021212375064E-2"/>
          <c:y val="0.93413589967920674"/>
          <c:w val="0.93193598127587629"/>
          <c:h val="6.25004374453193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AU" sz="1100" b="1">
                <a:solidFill>
                  <a:schemeClr val="tx1">
                    <a:lumMod val="65000"/>
                    <a:lumOff val="35000"/>
                  </a:schemeClr>
                </a:solidFill>
              </a:rPr>
              <a:t>Electricity</a:t>
            </a:r>
          </a:p>
        </c:rich>
      </c:tx>
      <c:layout>
        <c:manualLayout>
          <c:xMode val="edge"/>
          <c:yMode val="edge"/>
          <c:x val="0.4237404191739001"/>
          <c:y val="2.454003318914882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813823272090986"/>
          <c:y val="0.11099450668768551"/>
          <c:w val="0.62725765529308841"/>
          <c:h val="0.69785690877023587"/>
        </c:manualLayout>
      </c:layout>
      <c:barChart>
        <c:barDir val="bar"/>
        <c:grouping val="percentStacked"/>
        <c:varyColors val="0"/>
        <c:ser>
          <c:idx val="0"/>
          <c:order val="0"/>
          <c:tx>
            <c:strRef>
              <c:f>'Figure 6.21'!$B$9</c:f>
              <c:strCache>
                <c:ptCount val="1"/>
                <c:pt idx="0">
                  <c:v>Positive</c:v>
                </c:pt>
              </c:strCache>
            </c:strRef>
          </c:tx>
          <c:spPr>
            <a:solidFill>
              <a:srgbClr val="5F9E88"/>
            </a:solidFill>
            <a:ln>
              <a:noFill/>
            </a:ln>
            <a:effectLst/>
          </c:spPr>
          <c:invertIfNegative val="0"/>
          <c:cat>
            <c:strRef>
              <c:f>'Figure 6.21'!$A$10:$A$17</c:f>
              <c:strCache>
                <c:ptCount val="8"/>
                <c:pt idx="0">
                  <c:v>Provision of service</c:v>
                </c:pt>
                <c:pt idx="1">
                  <c:v>Ease of accessing account</c:v>
                </c:pt>
                <c:pt idx="2">
                  <c:v>Clear and simple billing</c:v>
                </c:pt>
                <c:pt idx="3">
                  <c:v>Overall customer service</c:v>
                </c:pt>
                <c:pt idx="4">
                  <c:v>Level of market competition</c:v>
                </c:pt>
                <c:pt idx="5">
                  <c:v>Assistance to manage bill</c:v>
                </c:pt>
                <c:pt idx="6">
                  <c:v>Communication</c:v>
                </c:pt>
                <c:pt idx="7">
                  <c:v>Cost of supply</c:v>
                </c:pt>
              </c:strCache>
            </c:strRef>
          </c:cat>
          <c:val>
            <c:numRef>
              <c:f>'Figure 6.21'!$B$10:$B$17</c:f>
              <c:numCache>
                <c:formatCode>0%</c:formatCode>
                <c:ptCount val="8"/>
                <c:pt idx="0">
                  <c:v>0.79915352058484035</c:v>
                </c:pt>
                <c:pt idx="1">
                  <c:v>0.75270061728395066</c:v>
                </c:pt>
                <c:pt idx="2">
                  <c:v>0.72664092664092661</c:v>
                </c:pt>
                <c:pt idx="3">
                  <c:v>0.69822256568778984</c:v>
                </c:pt>
                <c:pt idx="4">
                  <c:v>0.62085889570552144</c:v>
                </c:pt>
                <c:pt idx="5">
                  <c:v>0.61436893203883491</c:v>
                </c:pt>
                <c:pt idx="6">
                  <c:v>0.59624413145539901</c:v>
                </c:pt>
                <c:pt idx="7">
                  <c:v>0.53855421686746985</c:v>
                </c:pt>
              </c:numCache>
            </c:numRef>
          </c:val>
          <c:extLst>
            <c:ext xmlns:c16="http://schemas.microsoft.com/office/drawing/2014/chart" uri="{C3380CC4-5D6E-409C-BE32-E72D297353CC}">
              <c16:uniqueId val="{00000000-900A-44C5-AB5D-B6A83F7365CD}"/>
            </c:ext>
          </c:extLst>
        </c:ser>
        <c:ser>
          <c:idx val="1"/>
          <c:order val="1"/>
          <c:tx>
            <c:strRef>
              <c:f>'Figure 6.21'!$C$9</c:f>
              <c:strCache>
                <c:ptCount val="1"/>
                <c:pt idx="0">
                  <c:v>Neutral</c:v>
                </c:pt>
              </c:strCache>
            </c:strRef>
          </c:tx>
          <c:spPr>
            <a:solidFill>
              <a:srgbClr val="FBA927"/>
            </a:solidFill>
            <a:ln>
              <a:noFill/>
            </a:ln>
            <a:effectLst/>
          </c:spPr>
          <c:invertIfNegative val="0"/>
          <c:cat>
            <c:strRef>
              <c:f>'Figure 6.21'!$A$10:$A$17</c:f>
              <c:strCache>
                <c:ptCount val="8"/>
                <c:pt idx="0">
                  <c:v>Provision of service</c:v>
                </c:pt>
                <c:pt idx="1">
                  <c:v>Ease of accessing account</c:v>
                </c:pt>
                <c:pt idx="2">
                  <c:v>Clear and simple billing</c:v>
                </c:pt>
                <c:pt idx="3">
                  <c:v>Overall customer service</c:v>
                </c:pt>
                <c:pt idx="4">
                  <c:v>Level of market competition</c:v>
                </c:pt>
                <c:pt idx="5">
                  <c:v>Assistance to manage bill</c:v>
                </c:pt>
                <c:pt idx="6">
                  <c:v>Communication</c:v>
                </c:pt>
                <c:pt idx="7">
                  <c:v>Cost of supply</c:v>
                </c:pt>
              </c:strCache>
            </c:strRef>
          </c:cat>
          <c:val>
            <c:numRef>
              <c:f>'Figure 6.21'!$C$10:$C$17</c:f>
              <c:numCache>
                <c:formatCode>0%</c:formatCode>
                <c:ptCount val="8"/>
                <c:pt idx="0">
                  <c:v>0.1473643709118892</c:v>
                </c:pt>
                <c:pt idx="1">
                  <c:v>0.18016975308641975</c:v>
                </c:pt>
                <c:pt idx="2">
                  <c:v>0.1918918918918919</c:v>
                </c:pt>
                <c:pt idx="3">
                  <c:v>0.22024729520865532</c:v>
                </c:pt>
                <c:pt idx="4">
                  <c:v>0.2556237218813906</c:v>
                </c:pt>
                <c:pt idx="5">
                  <c:v>0.29786407766990292</c:v>
                </c:pt>
                <c:pt idx="6">
                  <c:v>0.28325508607198746</c:v>
                </c:pt>
                <c:pt idx="7">
                  <c:v>0.25823293172690764</c:v>
                </c:pt>
              </c:numCache>
            </c:numRef>
          </c:val>
          <c:extLst>
            <c:ext xmlns:c16="http://schemas.microsoft.com/office/drawing/2014/chart" uri="{C3380CC4-5D6E-409C-BE32-E72D297353CC}">
              <c16:uniqueId val="{00000001-900A-44C5-AB5D-B6A83F7365CD}"/>
            </c:ext>
          </c:extLst>
        </c:ser>
        <c:ser>
          <c:idx val="2"/>
          <c:order val="2"/>
          <c:tx>
            <c:strRef>
              <c:f>'Figure 6.21'!$D$9</c:f>
              <c:strCache>
                <c:ptCount val="1"/>
                <c:pt idx="0">
                  <c:v>Negative</c:v>
                </c:pt>
              </c:strCache>
            </c:strRef>
          </c:tx>
          <c:spPr>
            <a:solidFill>
              <a:srgbClr val="C00000"/>
            </a:solidFill>
            <a:ln>
              <a:noFill/>
            </a:ln>
            <a:effectLst/>
          </c:spPr>
          <c:invertIfNegative val="0"/>
          <c:cat>
            <c:strRef>
              <c:f>'Figure 6.21'!$A$10:$A$17</c:f>
              <c:strCache>
                <c:ptCount val="8"/>
                <c:pt idx="0">
                  <c:v>Provision of service</c:v>
                </c:pt>
                <c:pt idx="1">
                  <c:v>Ease of accessing account</c:v>
                </c:pt>
                <c:pt idx="2">
                  <c:v>Clear and simple billing</c:v>
                </c:pt>
                <c:pt idx="3">
                  <c:v>Overall customer service</c:v>
                </c:pt>
                <c:pt idx="4">
                  <c:v>Level of market competition</c:v>
                </c:pt>
                <c:pt idx="5">
                  <c:v>Assistance to manage bill</c:v>
                </c:pt>
                <c:pt idx="6">
                  <c:v>Communication</c:v>
                </c:pt>
                <c:pt idx="7">
                  <c:v>Cost of supply</c:v>
                </c:pt>
              </c:strCache>
            </c:strRef>
          </c:cat>
          <c:val>
            <c:numRef>
              <c:f>'Figure 6.21'!$D$10:$D$17</c:f>
              <c:numCache>
                <c:formatCode>0%</c:formatCode>
                <c:ptCount val="8"/>
                <c:pt idx="0">
                  <c:v>5.3482108503270488E-2</c:v>
                </c:pt>
                <c:pt idx="1">
                  <c:v>6.7129629629629636E-2</c:v>
                </c:pt>
                <c:pt idx="2">
                  <c:v>8.1467181467181474E-2</c:v>
                </c:pt>
                <c:pt idx="3">
                  <c:v>8.1530139103554874E-2</c:v>
                </c:pt>
                <c:pt idx="4">
                  <c:v>0.12351738241308793</c:v>
                </c:pt>
                <c:pt idx="5">
                  <c:v>8.7766990291262142E-2</c:v>
                </c:pt>
                <c:pt idx="6">
                  <c:v>0.12050078247261346</c:v>
                </c:pt>
                <c:pt idx="7">
                  <c:v>0.20321285140562248</c:v>
                </c:pt>
              </c:numCache>
            </c:numRef>
          </c:val>
          <c:extLst>
            <c:ext xmlns:c16="http://schemas.microsoft.com/office/drawing/2014/chart" uri="{C3380CC4-5D6E-409C-BE32-E72D297353CC}">
              <c16:uniqueId val="{00000002-900A-44C5-AB5D-B6A83F7365CD}"/>
            </c:ext>
          </c:extLst>
        </c:ser>
        <c:dLbls>
          <c:showLegendKey val="0"/>
          <c:showVal val="0"/>
          <c:showCatName val="0"/>
          <c:showSerName val="0"/>
          <c:showPercent val="0"/>
          <c:showBubbleSize val="0"/>
        </c:dLbls>
        <c:gapWidth val="20"/>
        <c:overlap val="100"/>
        <c:axId val="931246056"/>
        <c:axId val="931246384"/>
      </c:barChart>
      <c:catAx>
        <c:axId val="9312460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246384"/>
        <c:crosses val="autoZero"/>
        <c:auto val="1"/>
        <c:lblAlgn val="ctr"/>
        <c:lblOffset val="100"/>
        <c:noMultiLvlLbl val="0"/>
      </c:catAx>
      <c:valAx>
        <c:axId val="931246384"/>
        <c:scaling>
          <c:orientation val="minMax"/>
        </c:scaling>
        <c:delete val="0"/>
        <c:axPos val="t"/>
        <c:majorGridlines>
          <c:spPr>
            <a:ln w="6350" cap="flat" cmpd="sng" algn="ctr">
              <a:solidFill>
                <a:schemeClr val="bg1"/>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246056"/>
        <c:crosses val="autoZero"/>
        <c:crossBetween val="between"/>
      </c:valAx>
      <c:spPr>
        <a:solidFill>
          <a:srgbClr val="DBDBDB"/>
        </a:solidFill>
        <a:ln>
          <a:noFill/>
        </a:ln>
        <a:effectLst/>
      </c:spPr>
    </c:plotArea>
    <c:legend>
      <c:legendPos val="b"/>
      <c:legendEntry>
        <c:idx val="2"/>
        <c:delete val="1"/>
      </c:legendEntry>
      <c:layout>
        <c:manualLayout>
          <c:xMode val="edge"/>
          <c:yMode val="edge"/>
          <c:x val="0.34112634565387162"/>
          <c:y val="0.90378499217566255"/>
          <c:w val="0.65887365434612832"/>
          <c:h val="7.09784147644005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100" b="1">
                <a:solidFill>
                  <a:schemeClr val="tx1">
                    <a:lumMod val="65000"/>
                    <a:lumOff val="35000"/>
                  </a:schemeClr>
                </a:solidFill>
              </a:rPr>
              <a:t>Gas</a:t>
            </a:r>
            <a:endParaRPr lang="en-AU" b="1">
              <a:solidFill>
                <a:schemeClr val="tx1">
                  <a:lumMod val="65000"/>
                  <a:lumOff val="35000"/>
                </a:schemeClr>
              </a:solidFill>
            </a:endParaRPr>
          </a:p>
        </c:rich>
      </c:tx>
      <c:layout>
        <c:manualLayout>
          <c:xMode val="edge"/>
          <c:yMode val="edge"/>
          <c:x val="4.9260631384398554E-2"/>
          <c:y val="2.52922969687414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85743066194921E-2"/>
          <c:y val="0.10760177727207482"/>
          <c:w val="0.84935533875763403"/>
          <c:h val="0.70312752956166613"/>
        </c:manualLayout>
      </c:layout>
      <c:barChart>
        <c:barDir val="bar"/>
        <c:grouping val="percentStacked"/>
        <c:varyColors val="0"/>
        <c:ser>
          <c:idx val="0"/>
          <c:order val="0"/>
          <c:tx>
            <c:strRef>
              <c:f>'Figure 6.21'!$E$9</c:f>
              <c:strCache>
                <c:ptCount val="1"/>
                <c:pt idx="0">
                  <c:v>Positive</c:v>
                </c:pt>
              </c:strCache>
            </c:strRef>
          </c:tx>
          <c:spPr>
            <a:solidFill>
              <a:srgbClr val="5F9E88"/>
            </a:solidFill>
            <a:ln>
              <a:noFill/>
            </a:ln>
            <a:effectLst/>
          </c:spPr>
          <c:invertIfNegative val="0"/>
          <c:cat>
            <c:strRef>
              <c:f>'Figure 6.21'!$A$10:$A$17</c:f>
              <c:strCache>
                <c:ptCount val="8"/>
                <c:pt idx="0">
                  <c:v>Provision of service</c:v>
                </c:pt>
                <c:pt idx="1">
                  <c:v>Ease of accessing account</c:v>
                </c:pt>
                <c:pt idx="2">
                  <c:v>Clear and simple billing</c:v>
                </c:pt>
                <c:pt idx="3">
                  <c:v>Overall customer service</c:v>
                </c:pt>
                <c:pt idx="4">
                  <c:v>Level of market competition</c:v>
                </c:pt>
                <c:pt idx="5">
                  <c:v>Assistance to manage bill</c:v>
                </c:pt>
                <c:pt idx="6">
                  <c:v>Communication</c:v>
                </c:pt>
                <c:pt idx="7">
                  <c:v>Cost of supply</c:v>
                </c:pt>
              </c:strCache>
            </c:strRef>
          </c:cat>
          <c:val>
            <c:numRef>
              <c:f>'Figure 6.21'!$E$10:$E$17</c:f>
              <c:numCache>
                <c:formatCode>0%</c:formatCode>
                <c:ptCount val="8"/>
                <c:pt idx="0">
                  <c:v>0.80519480519480524</c:v>
                </c:pt>
                <c:pt idx="1">
                  <c:v>0.78016960208741026</c:v>
                </c:pt>
                <c:pt idx="2">
                  <c:v>0.77930582842174201</c:v>
                </c:pt>
                <c:pt idx="3">
                  <c:v>0.74477806788511747</c:v>
                </c:pt>
                <c:pt idx="4">
                  <c:v>0.67758846657929228</c:v>
                </c:pt>
                <c:pt idx="5">
                  <c:v>0.6741130091984231</c:v>
                </c:pt>
                <c:pt idx="6">
                  <c:v>0.65748031496062997</c:v>
                </c:pt>
                <c:pt idx="7">
                  <c:v>0.62633689839572193</c:v>
                </c:pt>
              </c:numCache>
            </c:numRef>
          </c:val>
          <c:extLst>
            <c:ext xmlns:c16="http://schemas.microsoft.com/office/drawing/2014/chart" uri="{C3380CC4-5D6E-409C-BE32-E72D297353CC}">
              <c16:uniqueId val="{00000000-CA60-4D1D-9BA5-DE171520F48B}"/>
            </c:ext>
          </c:extLst>
        </c:ser>
        <c:ser>
          <c:idx val="1"/>
          <c:order val="1"/>
          <c:tx>
            <c:strRef>
              <c:f>'Figure 6.21'!$F$9</c:f>
              <c:strCache>
                <c:ptCount val="1"/>
                <c:pt idx="0">
                  <c:v>Neutral</c:v>
                </c:pt>
              </c:strCache>
            </c:strRef>
          </c:tx>
          <c:spPr>
            <a:solidFill>
              <a:srgbClr val="FBA927"/>
            </a:solidFill>
            <a:ln>
              <a:noFill/>
            </a:ln>
            <a:effectLst/>
          </c:spPr>
          <c:invertIfNegative val="0"/>
          <c:cat>
            <c:strRef>
              <c:f>'Figure 6.21'!$A$10:$A$17</c:f>
              <c:strCache>
                <c:ptCount val="8"/>
                <c:pt idx="0">
                  <c:v>Provision of service</c:v>
                </c:pt>
                <c:pt idx="1">
                  <c:v>Ease of accessing account</c:v>
                </c:pt>
                <c:pt idx="2">
                  <c:v>Clear and simple billing</c:v>
                </c:pt>
                <c:pt idx="3">
                  <c:v>Overall customer service</c:v>
                </c:pt>
                <c:pt idx="4">
                  <c:v>Level of market competition</c:v>
                </c:pt>
                <c:pt idx="5">
                  <c:v>Assistance to manage bill</c:v>
                </c:pt>
                <c:pt idx="6">
                  <c:v>Communication</c:v>
                </c:pt>
                <c:pt idx="7">
                  <c:v>Cost of supply</c:v>
                </c:pt>
              </c:strCache>
            </c:strRef>
          </c:cat>
          <c:val>
            <c:numRef>
              <c:f>'Figure 6.21'!$F$10:$F$17</c:f>
              <c:numCache>
                <c:formatCode>0%</c:formatCode>
                <c:ptCount val="8"/>
                <c:pt idx="0">
                  <c:v>0.15324675324675324</c:v>
                </c:pt>
                <c:pt idx="1">
                  <c:v>0.16112198303979125</c:v>
                </c:pt>
                <c:pt idx="2">
                  <c:v>0.16568434839554683</c:v>
                </c:pt>
                <c:pt idx="3">
                  <c:v>0.18994778067885118</c:v>
                </c:pt>
                <c:pt idx="4">
                  <c:v>0.22149410222804719</c:v>
                </c:pt>
                <c:pt idx="5">
                  <c:v>0.23915900131406045</c:v>
                </c:pt>
                <c:pt idx="6">
                  <c:v>0.25196850393700787</c:v>
                </c:pt>
                <c:pt idx="7">
                  <c:v>0.2232620320855615</c:v>
                </c:pt>
              </c:numCache>
            </c:numRef>
          </c:val>
          <c:extLst>
            <c:ext xmlns:c16="http://schemas.microsoft.com/office/drawing/2014/chart" uri="{C3380CC4-5D6E-409C-BE32-E72D297353CC}">
              <c16:uniqueId val="{00000004-CA60-4D1D-9BA5-DE171520F48B}"/>
            </c:ext>
          </c:extLst>
        </c:ser>
        <c:ser>
          <c:idx val="2"/>
          <c:order val="2"/>
          <c:tx>
            <c:strRef>
              <c:f>'Figure 6.21'!$G$9</c:f>
              <c:strCache>
                <c:ptCount val="1"/>
                <c:pt idx="0">
                  <c:v>Negative</c:v>
                </c:pt>
              </c:strCache>
            </c:strRef>
          </c:tx>
          <c:spPr>
            <a:solidFill>
              <a:srgbClr val="C00000"/>
            </a:solidFill>
            <a:ln>
              <a:noFill/>
            </a:ln>
            <a:effectLst/>
          </c:spPr>
          <c:invertIfNegative val="0"/>
          <c:cat>
            <c:strRef>
              <c:f>'Figure 6.21'!$A$10:$A$17</c:f>
              <c:strCache>
                <c:ptCount val="8"/>
                <c:pt idx="0">
                  <c:v>Provision of service</c:v>
                </c:pt>
                <c:pt idx="1">
                  <c:v>Ease of accessing account</c:v>
                </c:pt>
                <c:pt idx="2">
                  <c:v>Clear and simple billing</c:v>
                </c:pt>
                <c:pt idx="3">
                  <c:v>Overall customer service</c:v>
                </c:pt>
                <c:pt idx="4">
                  <c:v>Level of market competition</c:v>
                </c:pt>
                <c:pt idx="5">
                  <c:v>Assistance to manage bill</c:v>
                </c:pt>
                <c:pt idx="6">
                  <c:v>Communication</c:v>
                </c:pt>
                <c:pt idx="7">
                  <c:v>Cost of supply</c:v>
                </c:pt>
              </c:strCache>
            </c:strRef>
          </c:cat>
          <c:val>
            <c:numRef>
              <c:f>'Figure 6.21'!$G$10:$G$17</c:f>
              <c:numCache>
                <c:formatCode>0%</c:formatCode>
                <c:ptCount val="8"/>
                <c:pt idx="0">
                  <c:v>4.1558441558441558E-2</c:v>
                </c:pt>
                <c:pt idx="1">
                  <c:v>5.8708414872798431E-2</c:v>
                </c:pt>
                <c:pt idx="2">
                  <c:v>5.50098231827112E-2</c:v>
                </c:pt>
                <c:pt idx="3">
                  <c:v>6.5274151436031339E-2</c:v>
                </c:pt>
                <c:pt idx="4">
                  <c:v>0.10091743119266056</c:v>
                </c:pt>
                <c:pt idx="5">
                  <c:v>8.6727989487516421E-2</c:v>
                </c:pt>
                <c:pt idx="6">
                  <c:v>9.055118110236221E-2</c:v>
                </c:pt>
                <c:pt idx="7">
                  <c:v>0.15040106951871657</c:v>
                </c:pt>
              </c:numCache>
            </c:numRef>
          </c:val>
          <c:extLst>
            <c:ext xmlns:c16="http://schemas.microsoft.com/office/drawing/2014/chart" uri="{C3380CC4-5D6E-409C-BE32-E72D297353CC}">
              <c16:uniqueId val="{00000005-CA60-4D1D-9BA5-DE171520F48B}"/>
            </c:ext>
          </c:extLst>
        </c:ser>
        <c:dLbls>
          <c:showLegendKey val="0"/>
          <c:showVal val="0"/>
          <c:showCatName val="0"/>
          <c:showSerName val="0"/>
          <c:showPercent val="0"/>
          <c:showBubbleSize val="0"/>
        </c:dLbls>
        <c:gapWidth val="20"/>
        <c:overlap val="100"/>
        <c:axId val="931246056"/>
        <c:axId val="931246384"/>
      </c:barChart>
      <c:catAx>
        <c:axId val="931246056"/>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246384"/>
        <c:crosses val="autoZero"/>
        <c:auto val="1"/>
        <c:lblAlgn val="ctr"/>
        <c:lblOffset val="100"/>
        <c:noMultiLvlLbl val="0"/>
      </c:catAx>
      <c:valAx>
        <c:axId val="931246384"/>
        <c:scaling>
          <c:orientation val="minMax"/>
        </c:scaling>
        <c:delete val="0"/>
        <c:axPos val="t"/>
        <c:majorGridlines>
          <c:spPr>
            <a:ln w="6350" cap="flat" cmpd="sng" algn="ctr">
              <a:solidFill>
                <a:schemeClr val="bg1"/>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246056"/>
        <c:crosses val="autoZero"/>
        <c:crossBetween val="between"/>
      </c:valAx>
      <c:spPr>
        <a:solidFill>
          <a:srgbClr val="DBDBDB"/>
        </a:solidFill>
        <a:ln>
          <a:noFill/>
        </a:ln>
        <a:effectLst/>
      </c:spPr>
    </c:plotArea>
    <c:legend>
      <c:legendPos val="b"/>
      <c:legendEntry>
        <c:idx val="0"/>
        <c:delete val="1"/>
      </c:legendEntry>
      <c:legendEntry>
        <c:idx val="1"/>
        <c:delete val="1"/>
      </c:legendEntry>
      <c:layout>
        <c:manualLayout>
          <c:xMode val="edge"/>
          <c:yMode val="edge"/>
          <c:x val="0"/>
          <c:y val="0.90347086106820207"/>
          <c:w val="0.28463484796541894"/>
          <c:h val="7.12101512527084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62628341564719"/>
          <c:y val="4.9858383631888811E-2"/>
          <c:w val="0.80816855421185652"/>
          <c:h val="0.60103728262037426"/>
        </c:manualLayout>
      </c:layout>
      <c:lineChart>
        <c:grouping val="standard"/>
        <c:varyColors val="0"/>
        <c:ser>
          <c:idx val="12"/>
          <c:order val="0"/>
          <c:tx>
            <c:v>Electricity</c:v>
          </c:tx>
          <c:spPr>
            <a:ln w="31750" cap="rnd">
              <a:solidFill>
                <a:schemeClr val="tx1">
                  <a:lumMod val="65000"/>
                  <a:lumOff val="35000"/>
                </a:schemeClr>
              </a:solidFill>
              <a:prstDash val="sysDot"/>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6.22'!$O$9:$O$27</c:f>
              <c:numCache>
                <c:formatCode>General</c:formatCode>
                <c:ptCount val="19"/>
              </c:numCache>
            </c:numRef>
          </c:val>
          <c:smooth val="0"/>
          <c:extLst>
            <c:ext xmlns:c16="http://schemas.microsoft.com/office/drawing/2014/chart" uri="{C3380CC4-5D6E-409C-BE32-E72D297353CC}">
              <c16:uniqueId val="{0000000D-4BE2-4C48-B37D-62487DCC1E1B}"/>
            </c:ext>
          </c:extLst>
        </c:ser>
        <c:ser>
          <c:idx val="11"/>
          <c:order val="1"/>
          <c:tx>
            <c:v>Gas</c:v>
          </c:tx>
          <c:spPr>
            <a:ln w="19050" cap="rnd">
              <a:solidFill>
                <a:schemeClr val="tx1">
                  <a:lumMod val="65000"/>
                  <a:lumOff val="35000"/>
                </a:schemeClr>
              </a:solidFill>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6.22'!$N$9:$N$27</c:f>
              <c:numCache>
                <c:formatCode>General</c:formatCode>
                <c:ptCount val="19"/>
              </c:numCache>
            </c:numRef>
          </c:val>
          <c:smooth val="0"/>
          <c:extLst>
            <c:ext xmlns:c16="http://schemas.microsoft.com/office/drawing/2014/chart" uri="{C3380CC4-5D6E-409C-BE32-E72D297353CC}">
              <c16:uniqueId val="{0000000C-4BE2-4C48-B37D-62487DCC1E1B}"/>
            </c:ext>
          </c:extLst>
        </c:ser>
        <c:ser>
          <c:idx val="10"/>
          <c:order val="2"/>
          <c:tx>
            <c:strRef>
              <c:f>'Figure 6.22'!$M$8</c:f>
              <c:strCache>
                <c:ptCount val="1"/>
              </c:strCache>
            </c:strRef>
          </c:tx>
          <c:spPr>
            <a:ln w="28575" cap="rnd">
              <a:noFill/>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6.22'!$M$9:$M$27</c:f>
              <c:numCache>
                <c:formatCode>General</c:formatCode>
                <c:ptCount val="19"/>
              </c:numCache>
            </c:numRef>
          </c:val>
          <c:smooth val="0"/>
          <c:extLst>
            <c:ext xmlns:c16="http://schemas.microsoft.com/office/drawing/2014/chart" uri="{C3380CC4-5D6E-409C-BE32-E72D297353CC}">
              <c16:uniqueId val="{0000000B-4BE2-4C48-B37D-62487DCC1E1B}"/>
            </c:ext>
          </c:extLst>
        </c:ser>
        <c:ser>
          <c:idx val="0"/>
          <c:order val="3"/>
          <c:tx>
            <c:strRef>
              <c:f>'Figure 6.22'!$C$8</c:f>
              <c:strCache>
                <c:ptCount val="1"/>
                <c:pt idx="0">
                  <c:v>Queensland</c:v>
                </c:pt>
              </c:strCache>
            </c:strRef>
          </c:tx>
          <c:spPr>
            <a:ln w="19050" cap="rnd">
              <a:solidFill>
                <a:srgbClr val="E0601F"/>
              </a:solidFill>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6.22'!$C$9:$C$27</c:f>
              <c:numCache>
                <c:formatCode>0.0%</c:formatCode>
                <c:ptCount val="19"/>
                <c:pt idx="0">
                  <c:v>4.021245796619375E-2</c:v>
                </c:pt>
                <c:pt idx="1">
                  <c:v>5.8645753989633453E-2</c:v>
                </c:pt>
                <c:pt idx="2">
                  <c:v>5.4474461305927847E-2</c:v>
                </c:pt>
                <c:pt idx="3">
                  <c:v>5.6066240707430742E-2</c:v>
                </c:pt>
                <c:pt idx="4">
                  <c:v>4.7503916140274154E-2</c:v>
                </c:pt>
                <c:pt idx="5">
                  <c:v>3.9310918433615512E-2</c:v>
                </c:pt>
                <c:pt idx="6">
                  <c:v>3.5447516915960466E-2</c:v>
                </c:pt>
                <c:pt idx="7">
                  <c:v>3.5441689066705646E-2</c:v>
                </c:pt>
                <c:pt idx="8">
                  <c:v>3.41357993396805E-2</c:v>
                </c:pt>
                <c:pt idx="9">
                  <c:v>3.3342894468302603E-2</c:v>
                </c:pt>
                <c:pt idx="10">
                  <c:v>3.3566005480946119E-2</c:v>
                </c:pt>
                <c:pt idx="11">
                  <c:v>2.7194865091008359E-2</c:v>
                </c:pt>
                <c:pt idx="12">
                  <c:v>3.0228445270533873E-2</c:v>
                </c:pt>
                <c:pt idx="13">
                  <c:v>3.2694535717990234E-2</c:v>
                </c:pt>
                <c:pt idx="14">
                  <c:v>3.2924692599153149E-2</c:v>
                </c:pt>
                <c:pt idx="15">
                  <c:v>4.7225077955334829E-2</c:v>
                </c:pt>
                <c:pt idx="16">
                  <c:v>3.2651170540407448E-2</c:v>
                </c:pt>
                <c:pt idx="17">
                  <c:v>3.5766043730054729E-2</c:v>
                </c:pt>
                <c:pt idx="18">
                  <c:v>3.3299497123922203E-2</c:v>
                </c:pt>
              </c:numCache>
            </c:numRef>
          </c:val>
          <c:smooth val="0"/>
          <c:extLst>
            <c:ext xmlns:c16="http://schemas.microsoft.com/office/drawing/2014/chart" uri="{C3380CC4-5D6E-409C-BE32-E72D297353CC}">
              <c16:uniqueId val="{00000000-4BE2-4C48-B37D-62487DCC1E1B}"/>
            </c:ext>
          </c:extLst>
        </c:ser>
        <c:ser>
          <c:idx val="3"/>
          <c:order val="4"/>
          <c:tx>
            <c:strRef>
              <c:f>'Figure 6.22'!$F$8</c:f>
              <c:strCache>
                <c:ptCount val="1"/>
                <c:pt idx="0">
                  <c:v>New South Wales</c:v>
                </c:pt>
              </c:strCache>
            </c:strRef>
          </c:tx>
          <c:spPr>
            <a:ln w="19050" cap="rnd">
              <a:solidFill>
                <a:srgbClr val="89B3CE"/>
              </a:solidFill>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6.22'!$F$9:$F$27</c:f>
              <c:numCache>
                <c:formatCode>0.0%</c:formatCode>
                <c:ptCount val="19"/>
                <c:pt idx="0">
                  <c:v>5.0974551311752644E-2</c:v>
                </c:pt>
                <c:pt idx="1">
                  <c:v>5.3081307514906965E-2</c:v>
                </c:pt>
                <c:pt idx="2">
                  <c:v>4.9882203197598694E-2</c:v>
                </c:pt>
                <c:pt idx="3">
                  <c:v>5.2171845239195963E-2</c:v>
                </c:pt>
                <c:pt idx="4">
                  <c:v>6.1462253747896017E-2</c:v>
                </c:pt>
                <c:pt idx="5">
                  <c:v>5.1484669209182821E-2</c:v>
                </c:pt>
                <c:pt idx="6">
                  <c:v>4.7975729661247073E-2</c:v>
                </c:pt>
                <c:pt idx="7">
                  <c:v>4.6060572586149998E-2</c:v>
                </c:pt>
                <c:pt idx="8">
                  <c:v>4.7480104245500108E-2</c:v>
                </c:pt>
                <c:pt idx="9">
                  <c:v>4.3491273514515184E-2</c:v>
                </c:pt>
                <c:pt idx="10">
                  <c:v>4.5871004958787702E-2</c:v>
                </c:pt>
                <c:pt idx="11">
                  <c:v>3.916281235269313E-2</c:v>
                </c:pt>
                <c:pt idx="12">
                  <c:v>4.4671028198205363E-2</c:v>
                </c:pt>
                <c:pt idx="13">
                  <c:v>3.6630069856330209E-2</c:v>
                </c:pt>
                <c:pt idx="14">
                  <c:v>4.2344316055711498E-2</c:v>
                </c:pt>
                <c:pt idx="15">
                  <c:v>5.7043057478011777E-2</c:v>
                </c:pt>
                <c:pt idx="16">
                  <c:v>3.9878714246742816E-2</c:v>
                </c:pt>
                <c:pt idx="17">
                  <c:v>4.8960741410395053E-2</c:v>
                </c:pt>
                <c:pt idx="18">
                  <c:v>4.4890382689957403E-2</c:v>
                </c:pt>
              </c:numCache>
            </c:numRef>
          </c:val>
          <c:smooth val="0"/>
          <c:extLst>
            <c:ext xmlns:c16="http://schemas.microsoft.com/office/drawing/2014/chart" uri="{C3380CC4-5D6E-409C-BE32-E72D297353CC}">
              <c16:uniqueId val="{00000003-4BE2-4C48-B37D-62487DCC1E1B}"/>
            </c:ext>
          </c:extLst>
        </c:ser>
        <c:ser>
          <c:idx val="4"/>
          <c:order val="5"/>
          <c:tx>
            <c:strRef>
              <c:f>'Figure 6.22'!$G$8</c:f>
              <c:strCache>
                <c:ptCount val="1"/>
                <c:pt idx="0">
                  <c:v>Victoria</c:v>
                </c:pt>
              </c:strCache>
            </c:strRef>
          </c:tx>
          <c:spPr>
            <a:ln w="19050" cap="rnd">
              <a:solidFill>
                <a:srgbClr val="2F3F51"/>
              </a:solidFill>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6.22'!$G$9:$G$27</c:f>
              <c:numCache>
                <c:formatCode>0.0%</c:formatCode>
                <c:ptCount val="19"/>
                <c:pt idx="0">
                  <c:v>7.4122057177848963E-2</c:v>
                </c:pt>
                <c:pt idx="1">
                  <c:v>6.880155412877359E-2</c:v>
                </c:pt>
                <c:pt idx="2">
                  <c:v>7.2199633502646077E-2</c:v>
                </c:pt>
                <c:pt idx="3">
                  <c:v>7.9242211038407007E-2</c:v>
                </c:pt>
                <c:pt idx="4">
                  <c:v>9.1434941243701828E-2</c:v>
                </c:pt>
                <c:pt idx="5">
                  <c:v>7.6016267687467429E-2</c:v>
                </c:pt>
                <c:pt idx="6">
                  <c:v>6.7944802429570225E-2</c:v>
                </c:pt>
                <c:pt idx="7">
                  <c:v>6.2700367788969341E-2</c:v>
                </c:pt>
                <c:pt idx="8">
                  <c:v>6.4778974183440613E-2</c:v>
                </c:pt>
                <c:pt idx="9">
                  <c:v>5.9193934844470955E-2</c:v>
                </c:pt>
                <c:pt idx="10">
                  <c:v>5.9197780808708383E-2</c:v>
                </c:pt>
                <c:pt idx="11">
                  <c:v>4.7483323374616845E-2</c:v>
                </c:pt>
                <c:pt idx="12">
                  <c:v>5.2436946276326467E-2</c:v>
                </c:pt>
                <c:pt idx="13">
                  <c:v>3.0377438269560922E-2</c:v>
                </c:pt>
                <c:pt idx="14">
                  <c:v>5.4652692656490497E-2</c:v>
                </c:pt>
                <c:pt idx="15">
                  <c:v>7.5288363856625129E-2</c:v>
                </c:pt>
                <c:pt idx="16">
                  <c:v>6.5520887770265532E-2</c:v>
                </c:pt>
                <c:pt idx="17">
                  <c:v>6.0513246189363538E-2</c:v>
                </c:pt>
                <c:pt idx="18">
                  <c:v>5.4768181282393878E-2</c:v>
                </c:pt>
              </c:numCache>
            </c:numRef>
          </c:val>
          <c:smooth val="0"/>
          <c:extLst>
            <c:ext xmlns:c16="http://schemas.microsoft.com/office/drawing/2014/chart" uri="{C3380CC4-5D6E-409C-BE32-E72D297353CC}">
              <c16:uniqueId val="{00000004-4BE2-4C48-B37D-62487DCC1E1B}"/>
            </c:ext>
          </c:extLst>
        </c:ser>
        <c:ser>
          <c:idx val="1"/>
          <c:order val="6"/>
          <c:tx>
            <c:strRef>
              <c:f>'Figure 6.22'!$D$8</c:f>
              <c:strCache>
                <c:ptCount val="1"/>
                <c:pt idx="0">
                  <c:v>South Australia</c:v>
                </c:pt>
              </c:strCache>
            </c:strRef>
          </c:tx>
          <c:spPr>
            <a:ln w="19050" cap="rnd">
              <a:solidFill>
                <a:srgbClr val="FBA927"/>
              </a:solidFill>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6.22'!$D$9:$D$27</c:f>
              <c:numCache>
                <c:formatCode>0.0%</c:formatCode>
                <c:ptCount val="19"/>
                <c:pt idx="0">
                  <c:v>4.6409143231099147E-2</c:v>
                </c:pt>
                <c:pt idx="1">
                  <c:v>4.7742226312236798E-2</c:v>
                </c:pt>
                <c:pt idx="2">
                  <c:v>5.3121976095691581E-2</c:v>
                </c:pt>
                <c:pt idx="3">
                  <c:v>6.1200224575209496E-2</c:v>
                </c:pt>
                <c:pt idx="4">
                  <c:v>5.4370505489068674E-2</c:v>
                </c:pt>
                <c:pt idx="5">
                  <c:v>4.5133486496570001E-2</c:v>
                </c:pt>
                <c:pt idx="6">
                  <c:v>4.6129066450373062E-2</c:v>
                </c:pt>
                <c:pt idx="7">
                  <c:v>4.7903378551759926E-2</c:v>
                </c:pt>
                <c:pt idx="8">
                  <c:v>4.7092284973884867E-2</c:v>
                </c:pt>
                <c:pt idx="9">
                  <c:v>4.0852754680555187E-2</c:v>
                </c:pt>
                <c:pt idx="10">
                  <c:v>4.3637483429455844E-2</c:v>
                </c:pt>
                <c:pt idx="11">
                  <c:v>3.0917953307719615E-2</c:v>
                </c:pt>
                <c:pt idx="12">
                  <c:v>3.5868722152712119E-2</c:v>
                </c:pt>
                <c:pt idx="13">
                  <c:v>4.663542593522467E-2</c:v>
                </c:pt>
                <c:pt idx="14">
                  <c:v>3.5446737087049873E-2</c:v>
                </c:pt>
                <c:pt idx="15">
                  <c:v>4.3905292302967067E-2</c:v>
                </c:pt>
                <c:pt idx="16">
                  <c:v>3.5462314304168532E-2</c:v>
                </c:pt>
                <c:pt idx="17">
                  <c:v>4.5405990144401234E-2</c:v>
                </c:pt>
                <c:pt idx="18">
                  <c:v>4.0953092614445165E-2</c:v>
                </c:pt>
              </c:numCache>
            </c:numRef>
          </c:val>
          <c:smooth val="0"/>
          <c:extLst>
            <c:ext xmlns:c16="http://schemas.microsoft.com/office/drawing/2014/chart" uri="{C3380CC4-5D6E-409C-BE32-E72D297353CC}">
              <c16:uniqueId val="{00000001-4BE2-4C48-B37D-62487DCC1E1B}"/>
            </c:ext>
          </c:extLst>
        </c:ser>
        <c:ser>
          <c:idx val="2"/>
          <c:order val="7"/>
          <c:tx>
            <c:strRef>
              <c:f>'Figure 6.22'!$E$8</c:f>
              <c:strCache>
                <c:ptCount val="1"/>
                <c:pt idx="0">
                  <c:v>ACT</c:v>
                </c:pt>
              </c:strCache>
            </c:strRef>
          </c:tx>
          <c:spPr>
            <a:ln w="19050" cap="rnd">
              <a:solidFill>
                <a:srgbClr val="D2147D"/>
              </a:solidFill>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6.22'!$E$9:$E$27</c:f>
              <c:numCache>
                <c:formatCode>0.0%</c:formatCode>
                <c:ptCount val="19"/>
                <c:pt idx="0">
                  <c:v>1.8019155300639425E-2</c:v>
                </c:pt>
                <c:pt idx="1">
                  <c:v>1.7085878155031632E-2</c:v>
                </c:pt>
                <c:pt idx="2">
                  <c:v>2.0301454059747846E-2</c:v>
                </c:pt>
                <c:pt idx="3">
                  <c:v>1.7096462484412368E-2</c:v>
                </c:pt>
                <c:pt idx="4">
                  <c:v>2.842745718191321E-2</c:v>
                </c:pt>
                <c:pt idx="5">
                  <c:v>2.8507975826944844E-2</c:v>
                </c:pt>
                <c:pt idx="6">
                  <c:v>2.9302340371406766E-2</c:v>
                </c:pt>
                <c:pt idx="7">
                  <c:v>2.6422646172042898E-2</c:v>
                </c:pt>
                <c:pt idx="8">
                  <c:v>2.7982466283335609E-2</c:v>
                </c:pt>
                <c:pt idx="9">
                  <c:v>2.6878500352005383E-2</c:v>
                </c:pt>
                <c:pt idx="10">
                  <c:v>2.7835718537304936E-2</c:v>
                </c:pt>
                <c:pt idx="11">
                  <c:v>2.0286402334947374E-2</c:v>
                </c:pt>
                <c:pt idx="12">
                  <c:v>2.4499012136607393E-2</c:v>
                </c:pt>
                <c:pt idx="13">
                  <c:v>5.172084866084295E-2</c:v>
                </c:pt>
                <c:pt idx="14">
                  <c:v>3.148703430290669E-2</c:v>
                </c:pt>
                <c:pt idx="15">
                  <c:v>2.8704304890754526E-2</c:v>
                </c:pt>
                <c:pt idx="16">
                  <c:v>3.0657184129332951E-2</c:v>
                </c:pt>
                <c:pt idx="17">
                  <c:v>3.6126741190887039E-2</c:v>
                </c:pt>
                <c:pt idx="18">
                  <c:v>4.1127792236227291E-2</c:v>
                </c:pt>
              </c:numCache>
            </c:numRef>
          </c:val>
          <c:smooth val="0"/>
          <c:extLst>
            <c:ext xmlns:c16="http://schemas.microsoft.com/office/drawing/2014/chart" uri="{C3380CC4-5D6E-409C-BE32-E72D297353CC}">
              <c16:uniqueId val="{00000002-4BE2-4C48-B37D-62487DCC1E1B}"/>
            </c:ext>
          </c:extLst>
        </c:ser>
        <c:ser>
          <c:idx val="5"/>
          <c:order val="8"/>
          <c:tx>
            <c:strRef>
              <c:f>'Figure 6.22'!$H$8</c:f>
              <c:strCache>
                <c:ptCount val="1"/>
                <c:pt idx="0">
                  <c:v>Queensland</c:v>
                </c:pt>
              </c:strCache>
            </c:strRef>
          </c:tx>
          <c:spPr>
            <a:ln w="31750" cap="rnd">
              <a:solidFill>
                <a:srgbClr val="E0601F"/>
              </a:solidFill>
              <a:prstDash val="sysDot"/>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6.22'!$H$9:$H$27</c:f>
              <c:numCache>
                <c:formatCode>0.0%</c:formatCode>
                <c:ptCount val="19"/>
                <c:pt idx="0">
                  <c:v>2.6098982515064702E-2</c:v>
                </c:pt>
                <c:pt idx="1">
                  <c:v>2.341017351589213E-2</c:v>
                </c:pt>
                <c:pt idx="2">
                  <c:v>2.4836991931651734E-2</c:v>
                </c:pt>
                <c:pt idx="3">
                  <c:v>2.4554723485475563E-2</c:v>
                </c:pt>
                <c:pt idx="4">
                  <c:v>2.6065800547531756E-2</c:v>
                </c:pt>
                <c:pt idx="5">
                  <c:v>2.4336251314532119E-2</c:v>
                </c:pt>
                <c:pt idx="6">
                  <c:v>2.7243544617464022E-2</c:v>
                </c:pt>
                <c:pt idx="7">
                  <c:v>2.3956248916298405E-2</c:v>
                </c:pt>
                <c:pt idx="8">
                  <c:v>2.595041089325233E-2</c:v>
                </c:pt>
                <c:pt idx="9">
                  <c:v>2.4651145402035647E-2</c:v>
                </c:pt>
                <c:pt idx="10">
                  <c:v>2.51467632809695E-2</c:v>
                </c:pt>
                <c:pt idx="11">
                  <c:v>2.2261109831913425E-2</c:v>
                </c:pt>
                <c:pt idx="12">
                  <c:v>3.703231505470838E-2</c:v>
                </c:pt>
                <c:pt idx="13">
                  <c:v>2.98850154971174E-2</c:v>
                </c:pt>
                <c:pt idx="14">
                  <c:v>2.9330119073708819E-2</c:v>
                </c:pt>
                <c:pt idx="15">
                  <c:v>2.8455026646847695E-2</c:v>
                </c:pt>
                <c:pt idx="16">
                  <c:v>3.0181633614907732E-2</c:v>
                </c:pt>
                <c:pt idx="17">
                  <c:v>2.49567919699538E-2</c:v>
                </c:pt>
                <c:pt idx="18">
                  <c:v>3.0912135083625742E-2</c:v>
                </c:pt>
              </c:numCache>
            </c:numRef>
          </c:val>
          <c:smooth val="0"/>
          <c:extLst>
            <c:ext xmlns:c16="http://schemas.microsoft.com/office/drawing/2014/chart" uri="{C3380CC4-5D6E-409C-BE32-E72D297353CC}">
              <c16:uniqueId val="{00000005-4BE2-4C48-B37D-62487DCC1E1B}"/>
            </c:ext>
          </c:extLst>
        </c:ser>
        <c:ser>
          <c:idx val="6"/>
          <c:order val="9"/>
          <c:tx>
            <c:strRef>
              <c:f>'Figure 6.22'!$I$8</c:f>
              <c:strCache>
                <c:ptCount val="1"/>
                <c:pt idx="0">
                  <c:v>South Australia</c:v>
                </c:pt>
              </c:strCache>
            </c:strRef>
          </c:tx>
          <c:spPr>
            <a:ln w="31750" cap="rnd">
              <a:solidFill>
                <a:srgbClr val="FBA927"/>
              </a:solidFill>
              <a:prstDash val="sysDot"/>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6.22'!$I$9:$I$27</c:f>
              <c:numCache>
                <c:formatCode>0.0%</c:formatCode>
                <c:ptCount val="19"/>
                <c:pt idx="0">
                  <c:v>3.3987664115885649E-2</c:v>
                </c:pt>
                <c:pt idx="1">
                  <c:v>3.4902013559856886E-2</c:v>
                </c:pt>
                <c:pt idx="2">
                  <c:v>3.8298226625593207E-2</c:v>
                </c:pt>
                <c:pt idx="3">
                  <c:v>3.8039855655411771E-2</c:v>
                </c:pt>
                <c:pt idx="4">
                  <c:v>4.2797992012018608E-2</c:v>
                </c:pt>
                <c:pt idx="5">
                  <c:v>3.8489610656205098E-2</c:v>
                </c:pt>
                <c:pt idx="6">
                  <c:v>3.2740820399063196E-2</c:v>
                </c:pt>
                <c:pt idx="7">
                  <c:v>3.6070014306023329E-2</c:v>
                </c:pt>
                <c:pt idx="8">
                  <c:v>3.8476958396326782E-2</c:v>
                </c:pt>
                <c:pt idx="9">
                  <c:v>3.4532030905175683E-2</c:v>
                </c:pt>
                <c:pt idx="10">
                  <c:v>3.3775987300655647E-2</c:v>
                </c:pt>
                <c:pt idx="11">
                  <c:v>2.4992764845322334E-2</c:v>
                </c:pt>
                <c:pt idx="12">
                  <c:v>3.5342948914308718E-2</c:v>
                </c:pt>
                <c:pt idx="13">
                  <c:v>2.7438950855904944E-2</c:v>
                </c:pt>
                <c:pt idx="14">
                  <c:v>2.7758819823603526E-2</c:v>
                </c:pt>
                <c:pt idx="15">
                  <c:v>1.8918023352139449E-2</c:v>
                </c:pt>
                <c:pt idx="16">
                  <c:v>2.756825573993495E-2</c:v>
                </c:pt>
                <c:pt idx="17">
                  <c:v>2.9522969512130324E-2</c:v>
                </c:pt>
                <c:pt idx="18">
                  <c:v>2.9968201431368812E-2</c:v>
                </c:pt>
              </c:numCache>
            </c:numRef>
          </c:val>
          <c:smooth val="0"/>
          <c:extLst>
            <c:ext xmlns:c16="http://schemas.microsoft.com/office/drawing/2014/chart" uri="{C3380CC4-5D6E-409C-BE32-E72D297353CC}">
              <c16:uniqueId val="{00000006-4BE2-4C48-B37D-62487DCC1E1B}"/>
            </c:ext>
          </c:extLst>
        </c:ser>
        <c:ser>
          <c:idx val="7"/>
          <c:order val="10"/>
          <c:tx>
            <c:strRef>
              <c:f>'Figure 6.22'!$J$8</c:f>
              <c:strCache>
                <c:ptCount val="1"/>
                <c:pt idx="0">
                  <c:v>ACT</c:v>
                </c:pt>
              </c:strCache>
            </c:strRef>
          </c:tx>
          <c:spPr>
            <a:ln w="31750" cap="rnd">
              <a:solidFill>
                <a:srgbClr val="D2147D"/>
              </a:solidFill>
              <a:prstDash val="sysDot"/>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6.22'!$J$9:$J$27</c:f>
              <c:numCache>
                <c:formatCode>0.0%</c:formatCode>
                <c:ptCount val="19"/>
                <c:pt idx="0">
                  <c:v>1.6508477661836867E-2</c:v>
                </c:pt>
                <c:pt idx="1">
                  <c:v>1.7813103168165471E-2</c:v>
                </c:pt>
                <c:pt idx="2">
                  <c:v>1.9982112842213687E-2</c:v>
                </c:pt>
                <c:pt idx="3">
                  <c:v>1.7324005760470787E-2</c:v>
                </c:pt>
                <c:pt idx="4">
                  <c:v>2.8588369827622716E-2</c:v>
                </c:pt>
                <c:pt idx="5">
                  <c:v>3.0192146366795833E-2</c:v>
                </c:pt>
                <c:pt idx="6">
                  <c:v>3.2481610835613101E-2</c:v>
                </c:pt>
                <c:pt idx="7">
                  <c:v>2.8098458634790813E-2</c:v>
                </c:pt>
                <c:pt idx="8">
                  <c:v>3.0741083907847418E-2</c:v>
                </c:pt>
                <c:pt idx="9">
                  <c:v>2.7229648489992219E-2</c:v>
                </c:pt>
                <c:pt idx="10">
                  <c:v>3.0469834240359275E-2</c:v>
                </c:pt>
                <c:pt idx="11">
                  <c:v>2.0609450905343735E-2</c:v>
                </c:pt>
                <c:pt idx="12">
                  <c:v>3.1331311296207913E-2</c:v>
                </c:pt>
                <c:pt idx="13">
                  <c:v>2.4622667609357229E-2</c:v>
                </c:pt>
                <c:pt idx="14">
                  <c:v>3.1172298070322631E-2</c:v>
                </c:pt>
                <c:pt idx="15">
                  <c:v>2.7007127513416274E-2</c:v>
                </c:pt>
                <c:pt idx="16">
                  <c:v>3.2009290816210352E-2</c:v>
                </c:pt>
                <c:pt idx="17">
                  <c:v>3.1160551171201822E-2</c:v>
                </c:pt>
                <c:pt idx="18">
                  <c:v>2.4718920778079263E-2</c:v>
                </c:pt>
              </c:numCache>
            </c:numRef>
          </c:val>
          <c:smooth val="0"/>
          <c:extLst>
            <c:ext xmlns:c16="http://schemas.microsoft.com/office/drawing/2014/chart" uri="{C3380CC4-5D6E-409C-BE32-E72D297353CC}">
              <c16:uniqueId val="{00000007-4BE2-4C48-B37D-62487DCC1E1B}"/>
            </c:ext>
          </c:extLst>
        </c:ser>
        <c:ser>
          <c:idx val="8"/>
          <c:order val="11"/>
          <c:tx>
            <c:strRef>
              <c:f>'Figure 6.22'!$K$8</c:f>
              <c:strCache>
                <c:ptCount val="1"/>
                <c:pt idx="0">
                  <c:v>New South Wales</c:v>
                </c:pt>
              </c:strCache>
            </c:strRef>
          </c:tx>
          <c:spPr>
            <a:ln w="31750" cap="rnd">
              <a:solidFill>
                <a:srgbClr val="89B3CE"/>
              </a:solidFill>
              <a:prstDash val="sysDot"/>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6.22'!$K$9:$K$27</c:f>
              <c:numCache>
                <c:formatCode>0.0%</c:formatCode>
                <c:ptCount val="19"/>
                <c:pt idx="0">
                  <c:v>4.2247712829366242E-2</c:v>
                </c:pt>
                <c:pt idx="1">
                  <c:v>4.2439640847390762E-2</c:v>
                </c:pt>
                <c:pt idx="2">
                  <c:v>4.0275351554901861E-2</c:v>
                </c:pt>
                <c:pt idx="3">
                  <c:v>4.1499332305985355E-2</c:v>
                </c:pt>
                <c:pt idx="4">
                  <c:v>4.4544756613093955E-2</c:v>
                </c:pt>
                <c:pt idx="5">
                  <c:v>4.1732100314363446E-2</c:v>
                </c:pt>
                <c:pt idx="6">
                  <c:v>3.8855807360221352E-2</c:v>
                </c:pt>
                <c:pt idx="7">
                  <c:v>3.7141051172084744E-2</c:v>
                </c:pt>
                <c:pt idx="8">
                  <c:v>3.8294950420650536E-2</c:v>
                </c:pt>
                <c:pt idx="9">
                  <c:v>3.6244929212622796E-2</c:v>
                </c:pt>
                <c:pt idx="10">
                  <c:v>3.6944816756900777E-2</c:v>
                </c:pt>
                <c:pt idx="11">
                  <c:v>3.3336679247303193E-2</c:v>
                </c:pt>
                <c:pt idx="12">
                  <c:v>5.4221651049872518E-2</c:v>
                </c:pt>
                <c:pt idx="13">
                  <c:v>4.2624526484623171E-2</c:v>
                </c:pt>
                <c:pt idx="14">
                  <c:v>4.0985524732587084E-2</c:v>
                </c:pt>
                <c:pt idx="15">
                  <c:v>3.63189947828449E-2</c:v>
                </c:pt>
                <c:pt idx="16">
                  <c:v>3.6568874952446949E-2</c:v>
                </c:pt>
                <c:pt idx="17">
                  <c:v>3.529076465109944E-2</c:v>
                </c:pt>
                <c:pt idx="18">
                  <c:v>3.9861398252006595E-2</c:v>
                </c:pt>
              </c:numCache>
            </c:numRef>
          </c:val>
          <c:smooth val="0"/>
          <c:extLst>
            <c:ext xmlns:c16="http://schemas.microsoft.com/office/drawing/2014/chart" uri="{C3380CC4-5D6E-409C-BE32-E72D297353CC}">
              <c16:uniqueId val="{00000008-4BE2-4C48-B37D-62487DCC1E1B}"/>
            </c:ext>
          </c:extLst>
        </c:ser>
        <c:ser>
          <c:idx val="9"/>
          <c:order val="12"/>
          <c:tx>
            <c:strRef>
              <c:f>'Figure 6.22'!$L$8</c:f>
              <c:strCache>
                <c:ptCount val="1"/>
                <c:pt idx="0">
                  <c:v>Victoria</c:v>
                </c:pt>
              </c:strCache>
            </c:strRef>
          </c:tx>
          <c:spPr>
            <a:ln w="31750" cap="rnd">
              <a:solidFill>
                <a:srgbClr val="2F3F51"/>
              </a:solidFill>
              <a:prstDash val="sysDot"/>
              <a:round/>
            </a:ln>
            <a:effectLst/>
          </c:spPr>
          <c:marker>
            <c:symbol val="none"/>
          </c:marker>
          <c:cat>
            <c:multiLvlStrRef>
              <c:f>'Figure 6.22'!$A$9:$B$27</c:f>
              <c:multiLvlStrCache>
                <c:ptCount val="19"/>
                <c:lvl>
                  <c:pt idx="0">
                    <c:v>Sep</c:v>
                  </c:pt>
                  <c:pt idx="1">
                    <c:v>Dec</c:v>
                  </c:pt>
                  <c:pt idx="2">
                    <c:v>Mar</c:v>
                  </c:pt>
                  <c:pt idx="3">
                    <c:v>Jun</c:v>
                  </c:pt>
                  <c:pt idx="4">
                    <c:v>Sep</c:v>
                  </c:pt>
                  <c:pt idx="5">
                    <c:v>Dec</c:v>
                  </c:pt>
                  <c:pt idx="6">
                    <c:v>Mar</c:v>
                  </c:pt>
                  <c:pt idx="7">
                    <c:v>Jun</c:v>
                  </c:pt>
                  <c:pt idx="8">
                    <c:v>Sep</c:v>
                  </c:pt>
                  <c:pt idx="9">
                    <c:v>Dec</c:v>
                  </c:pt>
                  <c:pt idx="10">
                    <c:v>Mar</c:v>
                  </c:pt>
                  <c:pt idx="11">
                    <c:v>Jun</c:v>
                  </c:pt>
                  <c:pt idx="12">
                    <c:v>Sep</c:v>
                  </c:pt>
                  <c:pt idx="13">
                    <c:v>Dec</c:v>
                  </c:pt>
                  <c:pt idx="14">
                    <c:v>Mar</c:v>
                  </c:pt>
                  <c:pt idx="15">
                    <c:v>Jun</c:v>
                  </c:pt>
                  <c:pt idx="16">
                    <c:v>Sep</c:v>
                  </c:pt>
                  <c:pt idx="17">
                    <c:v>Dec</c:v>
                  </c:pt>
                  <c:pt idx="18">
                    <c:v>Mar</c:v>
                  </c:pt>
                </c:lvl>
                <c:lvl>
                  <c:pt idx="0">
                    <c:v>2017</c:v>
                  </c:pt>
                  <c:pt idx="2">
                    <c:v>2018</c:v>
                  </c:pt>
                  <c:pt idx="6">
                    <c:v>2019</c:v>
                  </c:pt>
                  <c:pt idx="10">
                    <c:v>2020</c:v>
                  </c:pt>
                  <c:pt idx="14">
                    <c:v>2021</c:v>
                  </c:pt>
                  <c:pt idx="18">
                    <c:v>2022</c:v>
                  </c:pt>
                </c:lvl>
              </c:multiLvlStrCache>
            </c:multiLvlStrRef>
          </c:cat>
          <c:val>
            <c:numRef>
              <c:f>'Figure 6.22'!$L$9:$L$27</c:f>
              <c:numCache>
                <c:formatCode>0.0%</c:formatCode>
                <c:ptCount val="19"/>
                <c:pt idx="0">
                  <c:v>5.6860635258295794E-2</c:v>
                </c:pt>
                <c:pt idx="1">
                  <c:v>5.747104368817494E-2</c:v>
                </c:pt>
                <c:pt idx="2">
                  <c:v>5.8649746329962678E-2</c:v>
                </c:pt>
                <c:pt idx="3">
                  <c:v>6.4971338178037366E-2</c:v>
                </c:pt>
                <c:pt idx="4">
                  <c:v>7.7451515077571295E-2</c:v>
                </c:pt>
                <c:pt idx="5">
                  <c:v>6.9104972537194609E-2</c:v>
                </c:pt>
                <c:pt idx="6">
                  <c:v>5.6310673117739095E-2</c:v>
                </c:pt>
                <c:pt idx="7">
                  <c:v>5.5398033241247709E-2</c:v>
                </c:pt>
                <c:pt idx="8">
                  <c:v>5.7591449860056244E-2</c:v>
                </c:pt>
                <c:pt idx="9">
                  <c:v>4.9934673459718866E-2</c:v>
                </c:pt>
                <c:pt idx="10">
                  <c:v>4.9085866216304307E-2</c:v>
                </c:pt>
                <c:pt idx="11">
                  <c:v>4.0169741991783352E-2</c:v>
                </c:pt>
                <c:pt idx="12">
                  <c:v>5.786668705206393E-2</c:v>
                </c:pt>
                <c:pt idx="13">
                  <c:v>4.2715190877048934E-2</c:v>
                </c:pt>
                <c:pt idx="14">
                  <c:v>4.1814602362063531E-2</c:v>
                </c:pt>
                <c:pt idx="15">
                  <c:v>6.1772944425254488E-2</c:v>
                </c:pt>
                <c:pt idx="16">
                  <c:v>4.99668737294518E-2</c:v>
                </c:pt>
                <c:pt idx="17">
                  <c:v>4.7140324434516712E-2</c:v>
                </c:pt>
                <c:pt idx="18">
                  <c:v>4.8971669960418351E-2</c:v>
                </c:pt>
              </c:numCache>
            </c:numRef>
          </c:val>
          <c:smooth val="0"/>
          <c:extLst>
            <c:ext xmlns:c16="http://schemas.microsoft.com/office/drawing/2014/chart" uri="{C3380CC4-5D6E-409C-BE32-E72D297353CC}">
              <c16:uniqueId val="{00000009-4BE2-4C48-B37D-62487DCC1E1B}"/>
            </c:ext>
          </c:extLst>
        </c:ser>
        <c:dLbls>
          <c:showLegendKey val="0"/>
          <c:showVal val="0"/>
          <c:showCatName val="0"/>
          <c:showSerName val="0"/>
          <c:showPercent val="0"/>
          <c:showBubbleSize val="0"/>
        </c:dLbls>
        <c:smooth val="0"/>
        <c:axId val="792694639"/>
        <c:axId val="792689063"/>
      </c:lineChart>
      <c:catAx>
        <c:axId val="79269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689063"/>
        <c:crosses val="autoZero"/>
        <c:auto val="1"/>
        <c:lblAlgn val="ctr"/>
        <c:lblOffset val="100"/>
        <c:noMultiLvlLbl val="0"/>
      </c:catAx>
      <c:valAx>
        <c:axId val="792689063"/>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Proportion of residential and small</a:t>
                </a:r>
              </a:p>
              <a:p>
                <a:pPr>
                  <a:defRPr b="1"/>
                </a:pPr>
                <a:r>
                  <a:rPr lang="en-US" b="1"/>
                  <a:t>businesses customers switching</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694639"/>
        <c:crosses val="autoZero"/>
        <c:crossBetween val="between"/>
      </c:valAx>
      <c:spPr>
        <a:solidFill>
          <a:srgbClr val="DBDBDB"/>
        </a:solid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16118524090196254"/>
          <c:y val="0.83430494529273103"/>
          <c:w val="0.79692735894485767"/>
          <c:h val="0.16210277759392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AU" sz="1100" b="1"/>
              <a:t>Electricity</a:t>
            </a:r>
          </a:p>
        </c:rich>
      </c:tx>
      <c:layout>
        <c:manualLayout>
          <c:xMode val="edge"/>
          <c:yMode val="edge"/>
          <c:x val="0.11526738363024384"/>
          <c:y val="1.037165082108902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02438947863009"/>
          <c:y val="9.3506284920953586E-2"/>
          <c:w val="0.80998546499086566"/>
          <c:h val="0.602272442319566"/>
        </c:manualLayout>
      </c:layout>
      <c:barChart>
        <c:barDir val="col"/>
        <c:grouping val="percentStacked"/>
        <c:varyColors val="0"/>
        <c:ser>
          <c:idx val="0"/>
          <c:order val="0"/>
          <c:tx>
            <c:strRef>
              <c:f>'Figure 6.23'!$D$9</c:f>
              <c:strCache>
                <c:ptCount val="1"/>
                <c:pt idx="0">
                  <c:v>No discount</c:v>
                </c:pt>
              </c:strCache>
            </c:strRef>
          </c:tx>
          <c:spPr>
            <a:solidFill>
              <a:srgbClr val="2F3F51"/>
            </a:solidFill>
            <a:ln>
              <a:noFill/>
            </a:ln>
            <a:effectLst/>
          </c:spPr>
          <c:invertIfNegative val="0"/>
          <c:cat>
            <c:multiLvlStrRef>
              <c:extLst>
                <c:ext xmlns:c15="http://schemas.microsoft.com/office/drawing/2012/chart" uri="{02D57815-91ED-43cb-92C2-25804820EDAC}">
                  <c15:fullRef>
                    <c15:sqref>'Figure 6.23'!$B$10:$C$57</c15:sqref>
                  </c15:fullRef>
                </c:ext>
              </c:extLst>
              <c:f>('Figure 6.23'!$B$11:$C$16,'Figure 6.23'!$B$18:$C$23,'Figure 6.23'!$B$25:$C$30,'Figure 6.23'!$B$32:$C$37,'Figure 6.23'!$B$39:$C$44,'Figure 6.23'!$B$46:$C$51,'Figure 6.23'!$B$53:$C$57)</c:f>
              <c:multiLvlStrCache>
                <c:ptCount val="41"/>
                <c:lvl>
                  <c:pt idx="0">
                    <c:v>2018</c:v>
                  </c:pt>
                  <c:pt idx="1">
                    <c:v>2019</c:v>
                  </c:pt>
                  <c:pt idx="2">
                    <c:v>2020</c:v>
                  </c:pt>
                  <c:pt idx="3">
                    <c:v>2021</c:v>
                  </c:pt>
                  <c:pt idx="4">
                    <c:v>2022</c:v>
                  </c:pt>
                  <c:pt idx="6">
                    <c:v>2018</c:v>
                  </c:pt>
                  <c:pt idx="7">
                    <c:v>2019</c:v>
                  </c:pt>
                  <c:pt idx="8">
                    <c:v>2020</c:v>
                  </c:pt>
                  <c:pt idx="9">
                    <c:v>2021</c:v>
                  </c:pt>
                  <c:pt idx="10">
                    <c:v>2022</c:v>
                  </c:pt>
                  <c:pt idx="12">
                    <c:v>2018</c:v>
                  </c:pt>
                  <c:pt idx="13">
                    <c:v>2019</c:v>
                  </c:pt>
                  <c:pt idx="14">
                    <c:v>2020</c:v>
                  </c:pt>
                  <c:pt idx="15">
                    <c:v>2021</c:v>
                  </c:pt>
                  <c:pt idx="16">
                    <c:v>2022</c:v>
                  </c:pt>
                  <c:pt idx="18">
                    <c:v>2018</c:v>
                  </c:pt>
                  <c:pt idx="19">
                    <c:v>2019</c:v>
                  </c:pt>
                  <c:pt idx="20">
                    <c:v>2020</c:v>
                  </c:pt>
                  <c:pt idx="21">
                    <c:v>2021</c:v>
                  </c:pt>
                  <c:pt idx="22">
                    <c:v>2022</c:v>
                  </c:pt>
                  <c:pt idx="24">
                    <c:v>2018</c:v>
                  </c:pt>
                  <c:pt idx="25">
                    <c:v>2019</c:v>
                  </c:pt>
                  <c:pt idx="26">
                    <c:v>2020</c:v>
                  </c:pt>
                  <c:pt idx="27">
                    <c:v>2021</c:v>
                  </c:pt>
                  <c:pt idx="28">
                    <c:v>2022</c:v>
                  </c:pt>
                  <c:pt idx="30">
                    <c:v>2018</c:v>
                  </c:pt>
                  <c:pt idx="31">
                    <c:v>2019</c:v>
                  </c:pt>
                  <c:pt idx="32">
                    <c:v>2020</c:v>
                  </c:pt>
                  <c:pt idx="33">
                    <c:v>2021</c:v>
                  </c:pt>
                  <c:pt idx="34">
                    <c:v>2022</c:v>
                  </c:pt>
                  <c:pt idx="36">
                    <c:v>2018</c:v>
                  </c:pt>
                  <c:pt idx="37">
                    <c:v>2019</c:v>
                  </c:pt>
                  <c:pt idx="38">
                    <c:v>2020</c:v>
                  </c:pt>
                  <c:pt idx="39">
                    <c:v>2021</c:v>
                  </c:pt>
                  <c:pt idx="40">
                    <c:v>2022</c:v>
                  </c:pt>
                </c:lvl>
                <c:lvl>
                  <c:pt idx="5">
                    <c:v> </c:v>
                  </c:pt>
                  <c:pt idx="11">
                    <c:v> </c:v>
                  </c:pt>
                  <c:pt idx="17">
                    <c:v> </c:v>
                  </c:pt>
                  <c:pt idx="23">
                    <c:v> </c:v>
                  </c:pt>
                  <c:pt idx="29">
                    <c:v> </c:v>
                  </c:pt>
                  <c:pt idx="35">
                    <c:v> </c:v>
                  </c:pt>
                </c:lvl>
              </c:multiLvlStrCache>
            </c:multiLvlStrRef>
          </c:cat>
          <c:val>
            <c:numRef>
              <c:extLst>
                <c:ext xmlns:c15="http://schemas.microsoft.com/office/drawing/2012/chart" uri="{02D57815-91ED-43cb-92C2-25804820EDAC}">
                  <c15:fullRef>
                    <c15:sqref>'Figure 6.23'!$D$10:$D$57</c15:sqref>
                  </c15:fullRef>
                </c:ext>
              </c:extLst>
              <c:f>('Figure 6.23'!$D$11:$D$16,'Figure 6.23'!$D$18:$D$23,'Figure 6.23'!$D$25:$D$30,'Figure 6.23'!$D$32:$D$37,'Figure 6.23'!$D$39:$D$44,'Figure 6.23'!$D$46:$D$51,'Figure 6.23'!$D$53:$D$57)</c:f>
              <c:numCache>
                <c:formatCode>0</c:formatCode>
                <c:ptCount val="41"/>
                <c:pt idx="0">
                  <c:v>18</c:v>
                </c:pt>
                <c:pt idx="1">
                  <c:v>29</c:v>
                </c:pt>
                <c:pt idx="2">
                  <c:v>48</c:v>
                </c:pt>
                <c:pt idx="3">
                  <c:v>68</c:v>
                </c:pt>
                <c:pt idx="4">
                  <c:v>106</c:v>
                </c:pt>
                <c:pt idx="6">
                  <c:v>51</c:v>
                </c:pt>
                <c:pt idx="7">
                  <c:v>83</c:v>
                </c:pt>
                <c:pt idx="8">
                  <c:v>187</c:v>
                </c:pt>
                <c:pt idx="9">
                  <c:v>201</c:v>
                </c:pt>
                <c:pt idx="10">
                  <c:v>364</c:v>
                </c:pt>
                <c:pt idx="12">
                  <c:v>88</c:v>
                </c:pt>
                <c:pt idx="13">
                  <c:v>107</c:v>
                </c:pt>
                <c:pt idx="14">
                  <c:v>281</c:v>
                </c:pt>
                <c:pt idx="15">
                  <c:v>307</c:v>
                </c:pt>
                <c:pt idx="16">
                  <c:v>244</c:v>
                </c:pt>
                <c:pt idx="18">
                  <c:v>10</c:v>
                </c:pt>
                <c:pt idx="19">
                  <c:v>23</c:v>
                </c:pt>
                <c:pt idx="20">
                  <c:v>53</c:v>
                </c:pt>
                <c:pt idx="21">
                  <c:v>46</c:v>
                </c:pt>
                <c:pt idx="22">
                  <c:v>83</c:v>
                </c:pt>
                <c:pt idx="24">
                  <c:v>1</c:v>
                </c:pt>
                <c:pt idx="25">
                  <c:v>3</c:v>
                </c:pt>
                <c:pt idx="26">
                  <c:v>3</c:v>
                </c:pt>
                <c:pt idx="27">
                  <c:v>4</c:v>
                </c:pt>
                <c:pt idx="28">
                  <c:v>10</c:v>
                </c:pt>
                <c:pt idx="30">
                  <c:v>11</c:v>
                </c:pt>
                <c:pt idx="31">
                  <c:v>21</c:v>
                </c:pt>
                <c:pt idx="32">
                  <c:v>51</c:v>
                </c:pt>
                <c:pt idx="33">
                  <c:v>60</c:v>
                </c:pt>
                <c:pt idx="34">
                  <c:v>136</c:v>
                </c:pt>
                <c:pt idx="36">
                  <c:v>179</c:v>
                </c:pt>
                <c:pt idx="37">
                  <c:v>266</c:v>
                </c:pt>
                <c:pt idx="38">
                  <c:v>623</c:v>
                </c:pt>
                <c:pt idx="39">
                  <c:v>686</c:v>
                </c:pt>
                <c:pt idx="40">
                  <c:v>943</c:v>
                </c:pt>
              </c:numCache>
            </c:numRef>
          </c:val>
          <c:extLst>
            <c:ext xmlns:c16="http://schemas.microsoft.com/office/drawing/2014/chart" uri="{C3380CC4-5D6E-409C-BE32-E72D297353CC}">
              <c16:uniqueId val="{00000000-455C-4248-9909-4E3A6B10E794}"/>
            </c:ext>
          </c:extLst>
        </c:ser>
        <c:ser>
          <c:idx val="1"/>
          <c:order val="1"/>
          <c:tx>
            <c:strRef>
              <c:f>'Figure 6.23'!$E$9</c:f>
              <c:strCache>
                <c:ptCount val="1"/>
                <c:pt idx="0">
                  <c:v>0–10% discount</c:v>
                </c:pt>
              </c:strCache>
            </c:strRef>
          </c:tx>
          <c:spPr>
            <a:solidFill>
              <a:srgbClr val="89B3CE"/>
            </a:solidFill>
            <a:ln>
              <a:noFill/>
            </a:ln>
            <a:effectLst/>
          </c:spPr>
          <c:invertIfNegative val="0"/>
          <c:cat>
            <c:multiLvlStrRef>
              <c:extLst>
                <c:ext xmlns:c15="http://schemas.microsoft.com/office/drawing/2012/chart" uri="{02D57815-91ED-43cb-92C2-25804820EDAC}">
                  <c15:fullRef>
                    <c15:sqref>'Figure 6.23'!$B$10:$C$57</c15:sqref>
                  </c15:fullRef>
                </c:ext>
              </c:extLst>
              <c:f>('Figure 6.23'!$B$11:$C$16,'Figure 6.23'!$B$18:$C$23,'Figure 6.23'!$B$25:$C$30,'Figure 6.23'!$B$32:$C$37,'Figure 6.23'!$B$39:$C$44,'Figure 6.23'!$B$46:$C$51,'Figure 6.23'!$B$53:$C$57)</c:f>
              <c:multiLvlStrCache>
                <c:ptCount val="41"/>
                <c:lvl>
                  <c:pt idx="0">
                    <c:v>2018</c:v>
                  </c:pt>
                  <c:pt idx="1">
                    <c:v>2019</c:v>
                  </c:pt>
                  <c:pt idx="2">
                    <c:v>2020</c:v>
                  </c:pt>
                  <c:pt idx="3">
                    <c:v>2021</c:v>
                  </c:pt>
                  <c:pt idx="4">
                    <c:v>2022</c:v>
                  </c:pt>
                  <c:pt idx="6">
                    <c:v>2018</c:v>
                  </c:pt>
                  <c:pt idx="7">
                    <c:v>2019</c:v>
                  </c:pt>
                  <c:pt idx="8">
                    <c:v>2020</c:v>
                  </c:pt>
                  <c:pt idx="9">
                    <c:v>2021</c:v>
                  </c:pt>
                  <c:pt idx="10">
                    <c:v>2022</c:v>
                  </c:pt>
                  <c:pt idx="12">
                    <c:v>2018</c:v>
                  </c:pt>
                  <c:pt idx="13">
                    <c:v>2019</c:v>
                  </c:pt>
                  <c:pt idx="14">
                    <c:v>2020</c:v>
                  </c:pt>
                  <c:pt idx="15">
                    <c:v>2021</c:v>
                  </c:pt>
                  <c:pt idx="16">
                    <c:v>2022</c:v>
                  </c:pt>
                  <c:pt idx="18">
                    <c:v>2018</c:v>
                  </c:pt>
                  <c:pt idx="19">
                    <c:v>2019</c:v>
                  </c:pt>
                  <c:pt idx="20">
                    <c:v>2020</c:v>
                  </c:pt>
                  <c:pt idx="21">
                    <c:v>2021</c:v>
                  </c:pt>
                  <c:pt idx="22">
                    <c:v>2022</c:v>
                  </c:pt>
                  <c:pt idx="24">
                    <c:v>2018</c:v>
                  </c:pt>
                  <c:pt idx="25">
                    <c:v>2019</c:v>
                  </c:pt>
                  <c:pt idx="26">
                    <c:v>2020</c:v>
                  </c:pt>
                  <c:pt idx="27">
                    <c:v>2021</c:v>
                  </c:pt>
                  <c:pt idx="28">
                    <c:v>2022</c:v>
                  </c:pt>
                  <c:pt idx="30">
                    <c:v>2018</c:v>
                  </c:pt>
                  <c:pt idx="31">
                    <c:v>2019</c:v>
                  </c:pt>
                  <c:pt idx="32">
                    <c:v>2020</c:v>
                  </c:pt>
                  <c:pt idx="33">
                    <c:v>2021</c:v>
                  </c:pt>
                  <c:pt idx="34">
                    <c:v>2022</c:v>
                  </c:pt>
                  <c:pt idx="36">
                    <c:v>2018</c:v>
                  </c:pt>
                  <c:pt idx="37">
                    <c:v>2019</c:v>
                  </c:pt>
                  <c:pt idx="38">
                    <c:v>2020</c:v>
                  </c:pt>
                  <c:pt idx="39">
                    <c:v>2021</c:v>
                  </c:pt>
                  <c:pt idx="40">
                    <c:v>2022</c:v>
                  </c:pt>
                </c:lvl>
                <c:lvl>
                  <c:pt idx="5">
                    <c:v> </c:v>
                  </c:pt>
                  <c:pt idx="11">
                    <c:v> </c:v>
                  </c:pt>
                  <c:pt idx="17">
                    <c:v> </c:v>
                  </c:pt>
                  <c:pt idx="23">
                    <c:v> </c:v>
                  </c:pt>
                  <c:pt idx="29">
                    <c:v> </c:v>
                  </c:pt>
                  <c:pt idx="35">
                    <c:v> </c:v>
                  </c:pt>
                </c:lvl>
              </c:multiLvlStrCache>
            </c:multiLvlStrRef>
          </c:cat>
          <c:val>
            <c:numRef>
              <c:extLst>
                <c:ext xmlns:c15="http://schemas.microsoft.com/office/drawing/2012/chart" uri="{02D57815-91ED-43cb-92C2-25804820EDAC}">
                  <c15:fullRef>
                    <c15:sqref>'Figure 6.23'!$E$10:$E$57</c15:sqref>
                  </c15:fullRef>
                </c:ext>
              </c:extLst>
              <c:f>('Figure 6.23'!$E$11:$E$16,'Figure 6.23'!$E$18:$E$23,'Figure 6.23'!$E$25:$E$30,'Figure 6.23'!$E$32:$E$37,'Figure 6.23'!$E$39:$E$44,'Figure 6.23'!$E$46:$E$51,'Figure 6.23'!$E$53:$E$57)</c:f>
              <c:numCache>
                <c:formatCode>0</c:formatCode>
                <c:ptCount val="41"/>
                <c:pt idx="0">
                  <c:v>3</c:v>
                </c:pt>
                <c:pt idx="1">
                  <c:v>6</c:v>
                </c:pt>
                <c:pt idx="2">
                  <c:v>7</c:v>
                </c:pt>
                <c:pt idx="3">
                  <c:v>4</c:v>
                </c:pt>
                <c:pt idx="4">
                  <c:v>8</c:v>
                </c:pt>
                <c:pt idx="6">
                  <c:v>9</c:v>
                </c:pt>
                <c:pt idx="7">
                  <c:v>13</c:v>
                </c:pt>
                <c:pt idx="8">
                  <c:v>15</c:v>
                </c:pt>
                <c:pt idx="9">
                  <c:v>9</c:v>
                </c:pt>
                <c:pt idx="10">
                  <c:v>13</c:v>
                </c:pt>
                <c:pt idx="12">
                  <c:v>16</c:v>
                </c:pt>
                <c:pt idx="13">
                  <c:v>38</c:v>
                </c:pt>
                <c:pt idx="14">
                  <c:v>98</c:v>
                </c:pt>
                <c:pt idx="15">
                  <c:v>20</c:v>
                </c:pt>
                <c:pt idx="16">
                  <c:v>35</c:v>
                </c:pt>
                <c:pt idx="18">
                  <c:v>5</c:v>
                </c:pt>
                <c:pt idx="19">
                  <c:v>11</c:v>
                </c:pt>
                <c:pt idx="20">
                  <c:v>4</c:v>
                </c:pt>
                <c:pt idx="21">
                  <c:v>5</c:v>
                </c:pt>
                <c:pt idx="22">
                  <c:v>5</c:v>
                </c:pt>
                <c:pt idx="24">
                  <c:v>0</c:v>
                </c:pt>
                <c:pt idx="25">
                  <c:v>2</c:v>
                </c:pt>
                <c:pt idx="26">
                  <c:v>3</c:v>
                </c:pt>
                <c:pt idx="27">
                  <c:v>2</c:v>
                </c:pt>
                <c:pt idx="28">
                  <c:v>3</c:v>
                </c:pt>
                <c:pt idx="30">
                  <c:v>5</c:v>
                </c:pt>
                <c:pt idx="31">
                  <c:v>8</c:v>
                </c:pt>
                <c:pt idx="32">
                  <c:v>0</c:v>
                </c:pt>
                <c:pt idx="33">
                  <c:v>0</c:v>
                </c:pt>
                <c:pt idx="34">
                  <c:v>0</c:v>
                </c:pt>
                <c:pt idx="36">
                  <c:v>38</c:v>
                </c:pt>
                <c:pt idx="37">
                  <c:v>78</c:v>
                </c:pt>
                <c:pt idx="38">
                  <c:v>127</c:v>
                </c:pt>
                <c:pt idx="39">
                  <c:v>40</c:v>
                </c:pt>
                <c:pt idx="40">
                  <c:v>64</c:v>
                </c:pt>
              </c:numCache>
            </c:numRef>
          </c:val>
          <c:extLst>
            <c:ext xmlns:c16="http://schemas.microsoft.com/office/drawing/2014/chart" uri="{C3380CC4-5D6E-409C-BE32-E72D297353CC}">
              <c16:uniqueId val="{00000001-455C-4248-9909-4E3A6B10E794}"/>
            </c:ext>
          </c:extLst>
        </c:ser>
        <c:ser>
          <c:idx val="2"/>
          <c:order val="2"/>
          <c:tx>
            <c:strRef>
              <c:f>'Figure 6.23'!$F$9</c:f>
              <c:strCache>
                <c:ptCount val="1"/>
                <c:pt idx="0">
                  <c:v>10–20% discount</c:v>
                </c:pt>
              </c:strCache>
            </c:strRef>
          </c:tx>
          <c:spPr>
            <a:solidFill>
              <a:srgbClr val="5F9E88"/>
            </a:solidFill>
            <a:ln>
              <a:noFill/>
            </a:ln>
            <a:effectLst/>
          </c:spPr>
          <c:invertIfNegative val="0"/>
          <c:cat>
            <c:multiLvlStrRef>
              <c:extLst>
                <c:ext xmlns:c15="http://schemas.microsoft.com/office/drawing/2012/chart" uri="{02D57815-91ED-43cb-92C2-25804820EDAC}">
                  <c15:fullRef>
                    <c15:sqref>'Figure 6.23'!$B$10:$C$57</c15:sqref>
                  </c15:fullRef>
                </c:ext>
              </c:extLst>
              <c:f>('Figure 6.23'!$B$11:$C$16,'Figure 6.23'!$B$18:$C$23,'Figure 6.23'!$B$25:$C$30,'Figure 6.23'!$B$32:$C$37,'Figure 6.23'!$B$39:$C$44,'Figure 6.23'!$B$46:$C$51,'Figure 6.23'!$B$53:$C$57)</c:f>
              <c:multiLvlStrCache>
                <c:ptCount val="41"/>
                <c:lvl>
                  <c:pt idx="0">
                    <c:v>2018</c:v>
                  </c:pt>
                  <c:pt idx="1">
                    <c:v>2019</c:v>
                  </c:pt>
                  <c:pt idx="2">
                    <c:v>2020</c:v>
                  </c:pt>
                  <c:pt idx="3">
                    <c:v>2021</c:v>
                  </c:pt>
                  <c:pt idx="4">
                    <c:v>2022</c:v>
                  </c:pt>
                  <c:pt idx="6">
                    <c:v>2018</c:v>
                  </c:pt>
                  <c:pt idx="7">
                    <c:v>2019</c:v>
                  </c:pt>
                  <c:pt idx="8">
                    <c:v>2020</c:v>
                  </c:pt>
                  <c:pt idx="9">
                    <c:v>2021</c:v>
                  </c:pt>
                  <c:pt idx="10">
                    <c:v>2022</c:v>
                  </c:pt>
                  <c:pt idx="12">
                    <c:v>2018</c:v>
                  </c:pt>
                  <c:pt idx="13">
                    <c:v>2019</c:v>
                  </c:pt>
                  <c:pt idx="14">
                    <c:v>2020</c:v>
                  </c:pt>
                  <c:pt idx="15">
                    <c:v>2021</c:v>
                  </c:pt>
                  <c:pt idx="16">
                    <c:v>2022</c:v>
                  </c:pt>
                  <c:pt idx="18">
                    <c:v>2018</c:v>
                  </c:pt>
                  <c:pt idx="19">
                    <c:v>2019</c:v>
                  </c:pt>
                  <c:pt idx="20">
                    <c:v>2020</c:v>
                  </c:pt>
                  <c:pt idx="21">
                    <c:v>2021</c:v>
                  </c:pt>
                  <c:pt idx="22">
                    <c:v>2022</c:v>
                  </c:pt>
                  <c:pt idx="24">
                    <c:v>2018</c:v>
                  </c:pt>
                  <c:pt idx="25">
                    <c:v>2019</c:v>
                  </c:pt>
                  <c:pt idx="26">
                    <c:v>2020</c:v>
                  </c:pt>
                  <c:pt idx="27">
                    <c:v>2021</c:v>
                  </c:pt>
                  <c:pt idx="28">
                    <c:v>2022</c:v>
                  </c:pt>
                  <c:pt idx="30">
                    <c:v>2018</c:v>
                  </c:pt>
                  <c:pt idx="31">
                    <c:v>2019</c:v>
                  </c:pt>
                  <c:pt idx="32">
                    <c:v>2020</c:v>
                  </c:pt>
                  <c:pt idx="33">
                    <c:v>2021</c:v>
                  </c:pt>
                  <c:pt idx="34">
                    <c:v>2022</c:v>
                  </c:pt>
                  <c:pt idx="36">
                    <c:v>2018</c:v>
                  </c:pt>
                  <c:pt idx="37">
                    <c:v>2019</c:v>
                  </c:pt>
                  <c:pt idx="38">
                    <c:v>2020</c:v>
                  </c:pt>
                  <c:pt idx="39">
                    <c:v>2021</c:v>
                  </c:pt>
                  <c:pt idx="40">
                    <c:v>2022</c:v>
                  </c:pt>
                </c:lvl>
                <c:lvl>
                  <c:pt idx="5">
                    <c:v> </c:v>
                  </c:pt>
                  <c:pt idx="11">
                    <c:v> </c:v>
                  </c:pt>
                  <c:pt idx="17">
                    <c:v> </c:v>
                  </c:pt>
                  <c:pt idx="23">
                    <c:v> </c:v>
                  </c:pt>
                  <c:pt idx="29">
                    <c:v> </c:v>
                  </c:pt>
                  <c:pt idx="35">
                    <c:v> </c:v>
                  </c:pt>
                </c:lvl>
              </c:multiLvlStrCache>
            </c:multiLvlStrRef>
          </c:cat>
          <c:val>
            <c:numRef>
              <c:extLst>
                <c:ext xmlns:c15="http://schemas.microsoft.com/office/drawing/2012/chart" uri="{02D57815-91ED-43cb-92C2-25804820EDAC}">
                  <c15:fullRef>
                    <c15:sqref>'Figure 6.23'!$F$10:$F$57</c15:sqref>
                  </c15:fullRef>
                </c:ext>
              </c:extLst>
              <c:f>('Figure 6.23'!$F$11:$F$16,'Figure 6.23'!$F$18:$F$23,'Figure 6.23'!$F$25:$F$30,'Figure 6.23'!$F$32:$F$37,'Figure 6.23'!$F$39:$F$44,'Figure 6.23'!$F$46:$F$51,'Figure 6.23'!$F$53:$F$57)</c:f>
              <c:numCache>
                <c:formatCode>0</c:formatCode>
                <c:ptCount val="41"/>
                <c:pt idx="0">
                  <c:v>15</c:v>
                </c:pt>
                <c:pt idx="1">
                  <c:v>15</c:v>
                </c:pt>
                <c:pt idx="2">
                  <c:v>3</c:v>
                </c:pt>
                <c:pt idx="3">
                  <c:v>0</c:v>
                </c:pt>
                <c:pt idx="4">
                  <c:v>9</c:v>
                </c:pt>
                <c:pt idx="6">
                  <c:v>41</c:v>
                </c:pt>
                <c:pt idx="7">
                  <c:v>36</c:v>
                </c:pt>
                <c:pt idx="8">
                  <c:v>12</c:v>
                </c:pt>
                <c:pt idx="9">
                  <c:v>0</c:v>
                </c:pt>
                <c:pt idx="10">
                  <c:v>18</c:v>
                </c:pt>
                <c:pt idx="12">
                  <c:v>30</c:v>
                </c:pt>
                <c:pt idx="13">
                  <c:v>52</c:v>
                </c:pt>
                <c:pt idx="14">
                  <c:v>52</c:v>
                </c:pt>
                <c:pt idx="15">
                  <c:v>5</c:v>
                </c:pt>
                <c:pt idx="16">
                  <c:v>10</c:v>
                </c:pt>
                <c:pt idx="18">
                  <c:v>12</c:v>
                </c:pt>
                <c:pt idx="19">
                  <c:v>13</c:v>
                </c:pt>
                <c:pt idx="20">
                  <c:v>2</c:v>
                </c:pt>
                <c:pt idx="21">
                  <c:v>0</c:v>
                </c:pt>
                <c:pt idx="22">
                  <c:v>3</c:v>
                </c:pt>
                <c:pt idx="24">
                  <c:v>0</c:v>
                </c:pt>
                <c:pt idx="25">
                  <c:v>0</c:v>
                </c:pt>
                <c:pt idx="26">
                  <c:v>0</c:v>
                </c:pt>
                <c:pt idx="27">
                  <c:v>0</c:v>
                </c:pt>
                <c:pt idx="28">
                  <c:v>0</c:v>
                </c:pt>
                <c:pt idx="30">
                  <c:v>5</c:v>
                </c:pt>
                <c:pt idx="31">
                  <c:v>5</c:v>
                </c:pt>
                <c:pt idx="32">
                  <c:v>17</c:v>
                </c:pt>
                <c:pt idx="33">
                  <c:v>0</c:v>
                </c:pt>
                <c:pt idx="34">
                  <c:v>0</c:v>
                </c:pt>
                <c:pt idx="36">
                  <c:v>103</c:v>
                </c:pt>
                <c:pt idx="37">
                  <c:v>121</c:v>
                </c:pt>
                <c:pt idx="38">
                  <c:v>86</c:v>
                </c:pt>
                <c:pt idx="39">
                  <c:v>5</c:v>
                </c:pt>
                <c:pt idx="40">
                  <c:v>40</c:v>
                </c:pt>
              </c:numCache>
            </c:numRef>
          </c:val>
          <c:extLst>
            <c:ext xmlns:c16="http://schemas.microsoft.com/office/drawing/2014/chart" uri="{C3380CC4-5D6E-409C-BE32-E72D297353CC}">
              <c16:uniqueId val="{00000002-455C-4248-9909-4E3A6B10E794}"/>
            </c:ext>
          </c:extLst>
        </c:ser>
        <c:ser>
          <c:idx val="3"/>
          <c:order val="3"/>
          <c:tx>
            <c:strRef>
              <c:f>'Figure 6.23'!$G$9</c:f>
              <c:strCache>
                <c:ptCount val="1"/>
                <c:pt idx="0">
                  <c:v>20–30% discount</c:v>
                </c:pt>
              </c:strCache>
            </c:strRef>
          </c:tx>
          <c:spPr>
            <a:solidFill>
              <a:srgbClr val="E0601F"/>
            </a:solidFill>
            <a:ln>
              <a:noFill/>
            </a:ln>
            <a:effectLst/>
          </c:spPr>
          <c:invertIfNegative val="0"/>
          <c:cat>
            <c:multiLvlStrRef>
              <c:extLst>
                <c:ext xmlns:c15="http://schemas.microsoft.com/office/drawing/2012/chart" uri="{02D57815-91ED-43cb-92C2-25804820EDAC}">
                  <c15:fullRef>
                    <c15:sqref>'Figure 6.23'!$B$10:$C$57</c15:sqref>
                  </c15:fullRef>
                </c:ext>
              </c:extLst>
              <c:f>('Figure 6.23'!$B$11:$C$16,'Figure 6.23'!$B$18:$C$23,'Figure 6.23'!$B$25:$C$30,'Figure 6.23'!$B$32:$C$37,'Figure 6.23'!$B$39:$C$44,'Figure 6.23'!$B$46:$C$51,'Figure 6.23'!$B$53:$C$57)</c:f>
              <c:multiLvlStrCache>
                <c:ptCount val="41"/>
                <c:lvl>
                  <c:pt idx="0">
                    <c:v>2018</c:v>
                  </c:pt>
                  <c:pt idx="1">
                    <c:v>2019</c:v>
                  </c:pt>
                  <c:pt idx="2">
                    <c:v>2020</c:v>
                  </c:pt>
                  <c:pt idx="3">
                    <c:v>2021</c:v>
                  </c:pt>
                  <c:pt idx="4">
                    <c:v>2022</c:v>
                  </c:pt>
                  <c:pt idx="6">
                    <c:v>2018</c:v>
                  </c:pt>
                  <c:pt idx="7">
                    <c:v>2019</c:v>
                  </c:pt>
                  <c:pt idx="8">
                    <c:v>2020</c:v>
                  </c:pt>
                  <c:pt idx="9">
                    <c:v>2021</c:v>
                  </c:pt>
                  <c:pt idx="10">
                    <c:v>2022</c:v>
                  </c:pt>
                  <c:pt idx="12">
                    <c:v>2018</c:v>
                  </c:pt>
                  <c:pt idx="13">
                    <c:v>2019</c:v>
                  </c:pt>
                  <c:pt idx="14">
                    <c:v>2020</c:v>
                  </c:pt>
                  <c:pt idx="15">
                    <c:v>2021</c:v>
                  </c:pt>
                  <c:pt idx="16">
                    <c:v>2022</c:v>
                  </c:pt>
                  <c:pt idx="18">
                    <c:v>2018</c:v>
                  </c:pt>
                  <c:pt idx="19">
                    <c:v>2019</c:v>
                  </c:pt>
                  <c:pt idx="20">
                    <c:v>2020</c:v>
                  </c:pt>
                  <c:pt idx="21">
                    <c:v>2021</c:v>
                  </c:pt>
                  <c:pt idx="22">
                    <c:v>2022</c:v>
                  </c:pt>
                  <c:pt idx="24">
                    <c:v>2018</c:v>
                  </c:pt>
                  <c:pt idx="25">
                    <c:v>2019</c:v>
                  </c:pt>
                  <c:pt idx="26">
                    <c:v>2020</c:v>
                  </c:pt>
                  <c:pt idx="27">
                    <c:v>2021</c:v>
                  </c:pt>
                  <c:pt idx="28">
                    <c:v>2022</c:v>
                  </c:pt>
                  <c:pt idx="30">
                    <c:v>2018</c:v>
                  </c:pt>
                  <c:pt idx="31">
                    <c:v>2019</c:v>
                  </c:pt>
                  <c:pt idx="32">
                    <c:v>2020</c:v>
                  </c:pt>
                  <c:pt idx="33">
                    <c:v>2021</c:v>
                  </c:pt>
                  <c:pt idx="34">
                    <c:v>2022</c:v>
                  </c:pt>
                  <c:pt idx="36">
                    <c:v>2018</c:v>
                  </c:pt>
                  <c:pt idx="37">
                    <c:v>2019</c:v>
                  </c:pt>
                  <c:pt idx="38">
                    <c:v>2020</c:v>
                  </c:pt>
                  <c:pt idx="39">
                    <c:v>2021</c:v>
                  </c:pt>
                  <c:pt idx="40">
                    <c:v>2022</c:v>
                  </c:pt>
                </c:lvl>
                <c:lvl>
                  <c:pt idx="5">
                    <c:v> </c:v>
                  </c:pt>
                  <c:pt idx="11">
                    <c:v> </c:v>
                  </c:pt>
                  <c:pt idx="17">
                    <c:v> </c:v>
                  </c:pt>
                  <c:pt idx="23">
                    <c:v> </c:v>
                  </c:pt>
                  <c:pt idx="29">
                    <c:v> </c:v>
                  </c:pt>
                  <c:pt idx="35">
                    <c:v> </c:v>
                  </c:pt>
                </c:lvl>
              </c:multiLvlStrCache>
            </c:multiLvlStrRef>
          </c:cat>
          <c:val>
            <c:numRef>
              <c:extLst>
                <c:ext xmlns:c15="http://schemas.microsoft.com/office/drawing/2012/chart" uri="{02D57815-91ED-43cb-92C2-25804820EDAC}">
                  <c15:fullRef>
                    <c15:sqref>'Figure 6.23'!$G$10:$G$57</c15:sqref>
                  </c15:fullRef>
                </c:ext>
              </c:extLst>
              <c:f>('Figure 6.23'!$G$11:$G$16,'Figure 6.23'!$G$18:$G$23,'Figure 6.23'!$G$25:$G$30,'Figure 6.23'!$G$32:$G$37,'Figure 6.23'!$G$39:$G$44,'Figure 6.23'!$G$46:$G$51,'Figure 6.23'!$G$53:$G$57)</c:f>
              <c:numCache>
                <c:formatCode>0</c:formatCode>
                <c:ptCount val="41"/>
                <c:pt idx="0">
                  <c:v>6</c:v>
                </c:pt>
                <c:pt idx="1">
                  <c:v>9</c:v>
                </c:pt>
                <c:pt idx="2">
                  <c:v>0</c:v>
                </c:pt>
                <c:pt idx="3">
                  <c:v>0</c:v>
                </c:pt>
                <c:pt idx="4">
                  <c:v>8</c:v>
                </c:pt>
                <c:pt idx="6">
                  <c:v>17</c:v>
                </c:pt>
                <c:pt idx="7">
                  <c:v>30</c:v>
                </c:pt>
                <c:pt idx="8">
                  <c:v>3</c:v>
                </c:pt>
                <c:pt idx="9">
                  <c:v>0</c:v>
                </c:pt>
                <c:pt idx="10">
                  <c:v>57</c:v>
                </c:pt>
                <c:pt idx="12">
                  <c:v>105</c:v>
                </c:pt>
                <c:pt idx="13">
                  <c:v>60</c:v>
                </c:pt>
                <c:pt idx="14">
                  <c:v>6</c:v>
                </c:pt>
                <c:pt idx="15">
                  <c:v>5</c:v>
                </c:pt>
                <c:pt idx="16">
                  <c:v>5</c:v>
                </c:pt>
                <c:pt idx="18">
                  <c:v>5</c:v>
                </c:pt>
                <c:pt idx="19">
                  <c:v>4</c:v>
                </c:pt>
                <c:pt idx="20">
                  <c:v>0</c:v>
                </c:pt>
                <c:pt idx="21">
                  <c:v>0</c:v>
                </c:pt>
                <c:pt idx="22">
                  <c:v>0</c:v>
                </c:pt>
                <c:pt idx="24">
                  <c:v>0</c:v>
                </c:pt>
                <c:pt idx="25">
                  <c:v>0</c:v>
                </c:pt>
                <c:pt idx="26">
                  <c:v>0</c:v>
                </c:pt>
                <c:pt idx="27">
                  <c:v>0</c:v>
                </c:pt>
                <c:pt idx="28">
                  <c:v>0</c:v>
                </c:pt>
                <c:pt idx="30">
                  <c:v>0</c:v>
                </c:pt>
                <c:pt idx="31">
                  <c:v>1</c:v>
                </c:pt>
                <c:pt idx="32">
                  <c:v>1</c:v>
                </c:pt>
                <c:pt idx="33">
                  <c:v>0</c:v>
                </c:pt>
                <c:pt idx="34">
                  <c:v>0</c:v>
                </c:pt>
                <c:pt idx="36">
                  <c:v>133</c:v>
                </c:pt>
                <c:pt idx="37">
                  <c:v>104</c:v>
                </c:pt>
                <c:pt idx="38">
                  <c:v>10</c:v>
                </c:pt>
                <c:pt idx="39">
                  <c:v>5</c:v>
                </c:pt>
                <c:pt idx="40">
                  <c:v>70</c:v>
                </c:pt>
              </c:numCache>
            </c:numRef>
          </c:val>
          <c:extLst>
            <c:ext xmlns:c16="http://schemas.microsoft.com/office/drawing/2014/chart" uri="{C3380CC4-5D6E-409C-BE32-E72D297353CC}">
              <c16:uniqueId val="{00000003-455C-4248-9909-4E3A6B10E794}"/>
            </c:ext>
          </c:extLst>
        </c:ser>
        <c:ser>
          <c:idx val="4"/>
          <c:order val="4"/>
          <c:tx>
            <c:strRef>
              <c:f>'Figure 6.23'!$H$9</c:f>
              <c:strCache>
                <c:ptCount val="1"/>
                <c:pt idx="0">
                  <c:v>&gt;30% discount</c:v>
                </c:pt>
              </c:strCache>
            </c:strRef>
          </c:tx>
          <c:spPr>
            <a:solidFill>
              <a:srgbClr val="F7941D"/>
            </a:solidFill>
            <a:ln>
              <a:noFill/>
            </a:ln>
            <a:effectLst/>
          </c:spPr>
          <c:invertIfNegative val="0"/>
          <c:cat>
            <c:multiLvlStrRef>
              <c:extLst>
                <c:ext xmlns:c15="http://schemas.microsoft.com/office/drawing/2012/chart" uri="{02D57815-91ED-43cb-92C2-25804820EDAC}">
                  <c15:fullRef>
                    <c15:sqref>'Figure 6.23'!$B$10:$C$57</c15:sqref>
                  </c15:fullRef>
                </c:ext>
              </c:extLst>
              <c:f>('Figure 6.23'!$B$11:$C$16,'Figure 6.23'!$B$18:$C$23,'Figure 6.23'!$B$25:$C$30,'Figure 6.23'!$B$32:$C$37,'Figure 6.23'!$B$39:$C$44,'Figure 6.23'!$B$46:$C$51,'Figure 6.23'!$B$53:$C$57)</c:f>
              <c:multiLvlStrCache>
                <c:ptCount val="41"/>
                <c:lvl>
                  <c:pt idx="0">
                    <c:v>2018</c:v>
                  </c:pt>
                  <c:pt idx="1">
                    <c:v>2019</c:v>
                  </c:pt>
                  <c:pt idx="2">
                    <c:v>2020</c:v>
                  </c:pt>
                  <c:pt idx="3">
                    <c:v>2021</c:v>
                  </c:pt>
                  <c:pt idx="4">
                    <c:v>2022</c:v>
                  </c:pt>
                  <c:pt idx="6">
                    <c:v>2018</c:v>
                  </c:pt>
                  <c:pt idx="7">
                    <c:v>2019</c:v>
                  </c:pt>
                  <c:pt idx="8">
                    <c:v>2020</c:v>
                  </c:pt>
                  <c:pt idx="9">
                    <c:v>2021</c:v>
                  </c:pt>
                  <c:pt idx="10">
                    <c:v>2022</c:v>
                  </c:pt>
                  <c:pt idx="12">
                    <c:v>2018</c:v>
                  </c:pt>
                  <c:pt idx="13">
                    <c:v>2019</c:v>
                  </c:pt>
                  <c:pt idx="14">
                    <c:v>2020</c:v>
                  </c:pt>
                  <c:pt idx="15">
                    <c:v>2021</c:v>
                  </c:pt>
                  <c:pt idx="16">
                    <c:v>2022</c:v>
                  </c:pt>
                  <c:pt idx="18">
                    <c:v>2018</c:v>
                  </c:pt>
                  <c:pt idx="19">
                    <c:v>2019</c:v>
                  </c:pt>
                  <c:pt idx="20">
                    <c:v>2020</c:v>
                  </c:pt>
                  <c:pt idx="21">
                    <c:v>2021</c:v>
                  </c:pt>
                  <c:pt idx="22">
                    <c:v>2022</c:v>
                  </c:pt>
                  <c:pt idx="24">
                    <c:v>2018</c:v>
                  </c:pt>
                  <c:pt idx="25">
                    <c:v>2019</c:v>
                  </c:pt>
                  <c:pt idx="26">
                    <c:v>2020</c:v>
                  </c:pt>
                  <c:pt idx="27">
                    <c:v>2021</c:v>
                  </c:pt>
                  <c:pt idx="28">
                    <c:v>2022</c:v>
                  </c:pt>
                  <c:pt idx="30">
                    <c:v>2018</c:v>
                  </c:pt>
                  <c:pt idx="31">
                    <c:v>2019</c:v>
                  </c:pt>
                  <c:pt idx="32">
                    <c:v>2020</c:v>
                  </c:pt>
                  <c:pt idx="33">
                    <c:v>2021</c:v>
                  </c:pt>
                  <c:pt idx="34">
                    <c:v>2022</c:v>
                  </c:pt>
                  <c:pt idx="36">
                    <c:v>2018</c:v>
                  </c:pt>
                  <c:pt idx="37">
                    <c:v>2019</c:v>
                  </c:pt>
                  <c:pt idx="38">
                    <c:v>2020</c:v>
                  </c:pt>
                  <c:pt idx="39">
                    <c:v>2021</c:v>
                  </c:pt>
                  <c:pt idx="40">
                    <c:v>2022</c:v>
                  </c:pt>
                </c:lvl>
                <c:lvl>
                  <c:pt idx="5">
                    <c:v> </c:v>
                  </c:pt>
                  <c:pt idx="11">
                    <c:v> </c:v>
                  </c:pt>
                  <c:pt idx="17">
                    <c:v> </c:v>
                  </c:pt>
                  <c:pt idx="23">
                    <c:v> </c:v>
                  </c:pt>
                  <c:pt idx="29">
                    <c:v> </c:v>
                  </c:pt>
                  <c:pt idx="35">
                    <c:v> </c:v>
                  </c:pt>
                </c:lvl>
              </c:multiLvlStrCache>
            </c:multiLvlStrRef>
          </c:cat>
          <c:val>
            <c:numRef>
              <c:extLst>
                <c:ext xmlns:c15="http://schemas.microsoft.com/office/drawing/2012/chart" uri="{02D57815-91ED-43cb-92C2-25804820EDAC}">
                  <c15:fullRef>
                    <c15:sqref>'Figure 6.23'!$H$10:$H$57</c15:sqref>
                  </c15:fullRef>
                </c:ext>
              </c:extLst>
              <c:f>('Figure 6.23'!$H$11:$H$16,'Figure 6.23'!$H$18:$H$23,'Figure 6.23'!$H$25:$H$30,'Figure 6.23'!$H$32:$H$37,'Figure 6.23'!$H$39:$H$44,'Figure 6.23'!$H$46:$H$51,'Figure 6.23'!$H$53:$H$57)</c:f>
              <c:numCache>
                <c:formatCode>0</c:formatCode>
                <c:ptCount val="41"/>
                <c:pt idx="0">
                  <c:v>0</c:v>
                </c:pt>
                <c:pt idx="1">
                  <c:v>0</c:v>
                </c:pt>
                <c:pt idx="2">
                  <c:v>0</c:v>
                </c:pt>
                <c:pt idx="3">
                  <c:v>0</c:v>
                </c:pt>
                <c:pt idx="4">
                  <c:v>0</c:v>
                </c:pt>
                <c:pt idx="6">
                  <c:v>9</c:v>
                </c:pt>
                <c:pt idx="7">
                  <c:v>9</c:v>
                </c:pt>
                <c:pt idx="8">
                  <c:v>0</c:v>
                </c:pt>
                <c:pt idx="9">
                  <c:v>0</c:v>
                </c:pt>
                <c:pt idx="10">
                  <c:v>9</c:v>
                </c:pt>
                <c:pt idx="12">
                  <c:v>60</c:v>
                </c:pt>
                <c:pt idx="13">
                  <c:v>50</c:v>
                </c:pt>
                <c:pt idx="14">
                  <c:v>5</c:v>
                </c:pt>
                <c:pt idx="15">
                  <c:v>0</c:v>
                </c:pt>
                <c:pt idx="16">
                  <c:v>0</c:v>
                </c:pt>
                <c:pt idx="18">
                  <c:v>0</c:v>
                </c:pt>
                <c:pt idx="19">
                  <c:v>1</c:v>
                </c:pt>
                <c:pt idx="20">
                  <c:v>0</c:v>
                </c:pt>
                <c:pt idx="21">
                  <c:v>0</c:v>
                </c:pt>
                <c:pt idx="22">
                  <c:v>0</c:v>
                </c:pt>
                <c:pt idx="24">
                  <c:v>0</c:v>
                </c:pt>
                <c:pt idx="25">
                  <c:v>0</c:v>
                </c:pt>
                <c:pt idx="26">
                  <c:v>0</c:v>
                </c:pt>
                <c:pt idx="27">
                  <c:v>0</c:v>
                </c:pt>
                <c:pt idx="28">
                  <c:v>0</c:v>
                </c:pt>
                <c:pt idx="30">
                  <c:v>0</c:v>
                </c:pt>
                <c:pt idx="31">
                  <c:v>0</c:v>
                </c:pt>
                <c:pt idx="32">
                  <c:v>0</c:v>
                </c:pt>
                <c:pt idx="33">
                  <c:v>0</c:v>
                </c:pt>
                <c:pt idx="34">
                  <c:v>0</c:v>
                </c:pt>
                <c:pt idx="36">
                  <c:v>69</c:v>
                </c:pt>
                <c:pt idx="37">
                  <c:v>60</c:v>
                </c:pt>
                <c:pt idx="38">
                  <c:v>5</c:v>
                </c:pt>
                <c:pt idx="39">
                  <c:v>0</c:v>
                </c:pt>
                <c:pt idx="40">
                  <c:v>9</c:v>
                </c:pt>
              </c:numCache>
            </c:numRef>
          </c:val>
          <c:extLst>
            <c:ext xmlns:c16="http://schemas.microsoft.com/office/drawing/2014/chart" uri="{C3380CC4-5D6E-409C-BE32-E72D297353CC}">
              <c16:uniqueId val="{00000004-455C-4248-9909-4E3A6B10E794}"/>
            </c:ext>
          </c:extLst>
        </c:ser>
        <c:dLbls>
          <c:showLegendKey val="0"/>
          <c:showVal val="0"/>
          <c:showCatName val="0"/>
          <c:showSerName val="0"/>
          <c:showPercent val="0"/>
          <c:showBubbleSize val="0"/>
        </c:dLbls>
        <c:gapWidth val="20"/>
        <c:overlap val="100"/>
        <c:axId val="613193376"/>
        <c:axId val="613194688"/>
      </c:barChart>
      <c:catAx>
        <c:axId val="6131933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194688"/>
        <c:crosses val="autoZero"/>
        <c:auto val="1"/>
        <c:lblAlgn val="ctr"/>
        <c:lblOffset val="100"/>
        <c:noMultiLvlLbl val="0"/>
      </c:catAx>
      <c:valAx>
        <c:axId val="613194688"/>
        <c:scaling>
          <c:orientation val="minMax"/>
          <c:max val="1"/>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Proportion of market offers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193376"/>
        <c:crosses val="autoZero"/>
        <c:crossBetween val="between"/>
      </c:valAx>
      <c:spPr>
        <a:solidFill>
          <a:srgbClr val="EFEFEF"/>
        </a:solidFill>
        <a:ln>
          <a:noFill/>
        </a:ln>
        <a:effectLst/>
      </c:spPr>
    </c:plotArea>
    <c:legend>
      <c:legendPos val="b"/>
      <c:layout>
        <c:manualLayout>
          <c:xMode val="edge"/>
          <c:yMode val="edge"/>
          <c:x val="0.13706252038435485"/>
          <c:y val="0.91728208581463255"/>
          <c:w val="0.77366843122005058"/>
          <c:h val="6.10215241286920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AU" sz="1100" b="1"/>
              <a:t>Gas</a:t>
            </a:r>
          </a:p>
        </c:rich>
      </c:tx>
      <c:layout>
        <c:manualLayout>
          <c:xMode val="edge"/>
          <c:yMode val="edge"/>
          <c:x val="0.11526738363024384"/>
          <c:y val="1.037165082108902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02438947863009"/>
          <c:y val="9.3506284920953586E-2"/>
          <c:w val="0.80998546499086566"/>
          <c:h val="0.602272442319566"/>
        </c:manualLayout>
      </c:layout>
      <c:barChart>
        <c:barDir val="col"/>
        <c:grouping val="percentStacked"/>
        <c:varyColors val="0"/>
        <c:ser>
          <c:idx val="0"/>
          <c:order val="0"/>
          <c:tx>
            <c:strRef>
              <c:f>'Figure 6.23'!$D$60</c:f>
              <c:strCache>
                <c:ptCount val="1"/>
                <c:pt idx="0">
                  <c:v>No discount</c:v>
                </c:pt>
              </c:strCache>
            </c:strRef>
          </c:tx>
          <c:spPr>
            <a:solidFill>
              <a:srgbClr val="2F3F51"/>
            </a:solidFill>
            <a:ln>
              <a:noFill/>
            </a:ln>
            <a:effectLst/>
          </c:spPr>
          <c:invertIfNegative val="0"/>
          <c:cat>
            <c:multiLvlStrRef>
              <c:extLst>
                <c:ext xmlns:c15="http://schemas.microsoft.com/office/drawing/2012/chart" uri="{02D57815-91ED-43cb-92C2-25804820EDAC}">
                  <c15:fullRef>
                    <c15:sqref>'Figure 6.23'!$B$61:$C$110</c15:sqref>
                  </c15:fullRef>
                </c:ext>
              </c:extLst>
              <c:f>('Figure 6.23'!$B$62:$C$63,'Figure 6.23'!$B$65:$C$65,'Figure 6.23'!$B$67:$C$69,'Figure 6.23'!$B$71:$C$72,'Figure 6.23'!$B$74:$C$74,'Figure 6.23'!$B$76:$C$78,'Figure 6.23'!$B$80:$C$81,'Figure 6.23'!$B$83:$C$89,'Figure 6.23'!$B$91:$C$91,'Figure 6.23'!$B$93:$C$95,'Figure 6.23'!$B$97:$C$98,'Figure 6.23'!$B$100:$C$103,'Figure 6.23'!$B$105:$C$106,'Figure 6.23'!$B$108:$C$110)</c:f>
              <c:multiLvlStrCache>
                <c:ptCount val="36"/>
                <c:lvl>
                  <c:pt idx="0">
                    <c:v>2018</c:v>
                  </c:pt>
                  <c:pt idx="1">
                    <c:v>2019</c:v>
                  </c:pt>
                  <c:pt idx="2">
                    <c:v>2020</c:v>
                  </c:pt>
                  <c:pt idx="3">
                    <c:v>2021</c:v>
                  </c:pt>
                  <c:pt idx="4">
                    <c:v>2022</c:v>
                  </c:pt>
                  <c:pt idx="6">
                    <c:v>2018</c:v>
                  </c:pt>
                  <c:pt idx="7">
                    <c:v>2019</c:v>
                  </c:pt>
                  <c:pt idx="8">
                    <c:v>2020</c:v>
                  </c:pt>
                  <c:pt idx="9">
                    <c:v>2021</c:v>
                  </c:pt>
                  <c:pt idx="10">
                    <c:v>2022</c:v>
                  </c:pt>
                  <c:pt idx="12">
                    <c:v>2018</c:v>
                  </c:pt>
                  <c:pt idx="13">
                    <c:v>2019</c:v>
                  </c:pt>
                  <c:pt idx="14">
                    <c:v>2020</c:v>
                  </c:pt>
                  <c:pt idx="15">
                    <c:v>2021</c:v>
                  </c:pt>
                  <c:pt idx="16">
                    <c:v>2022</c:v>
                  </c:pt>
                  <c:pt idx="18">
                    <c:v>2017</c:v>
                  </c:pt>
                  <c:pt idx="19">
                    <c:v>2018</c:v>
                  </c:pt>
                  <c:pt idx="20">
                    <c:v>2019</c:v>
                  </c:pt>
                  <c:pt idx="21">
                    <c:v>2020</c:v>
                  </c:pt>
                  <c:pt idx="22">
                    <c:v>2021</c:v>
                  </c:pt>
                  <c:pt idx="23">
                    <c:v>2022</c:v>
                  </c:pt>
                  <c:pt idx="25">
                    <c:v>2018</c:v>
                  </c:pt>
                  <c:pt idx="26">
                    <c:v>2019</c:v>
                  </c:pt>
                  <c:pt idx="27">
                    <c:v>2020</c:v>
                  </c:pt>
                  <c:pt idx="28">
                    <c:v>2021</c:v>
                  </c:pt>
                  <c:pt idx="29">
                    <c:v>2022</c:v>
                  </c:pt>
                  <c:pt idx="31">
                    <c:v>2018</c:v>
                  </c:pt>
                  <c:pt idx="32">
                    <c:v>2019</c:v>
                  </c:pt>
                  <c:pt idx="33">
                    <c:v>2020</c:v>
                  </c:pt>
                  <c:pt idx="34">
                    <c:v>2021</c:v>
                  </c:pt>
                  <c:pt idx="35">
                    <c:v>2022</c:v>
                  </c:pt>
                </c:lvl>
                <c:lvl>
                  <c:pt idx="5">
                    <c:v> </c:v>
                  </c:pt>
                  <c:pt idx="11">
                    <c:v> </c:v>
                  </c:pt>
                  <c:pt idx="17">
                    <c:v> </c:v>
                  </c:pt>
                  <c:pt idx="18">
                    <c:v>South Australia</c:v>
                  </c:pt>
                  <c:pt idx="24">
                    <c:v> </c:v>
                  </c:pt>
                  <c:pt idx="30">
                    <c:v> </c:v>
                  </c:pt>
                </c:lvl>
              </c:multiLvlStrCache>
            </c:multiLvlStrRef>
          </c:cat>
          <c:val>
            <c:numRef>
              <c:extLst>
                <c:ext xmlns:c15="http://schemas.microsoft.com/office/drawing/2012/chart" uri="{02D57815-91ED-43cb-92C2-25804820EDAC}">
                  <c15:fullRef>
                    <c15:sqref>'Figure 6.23'!$D$61:$D$110</c15:sqref>
                  </c15:fullRef>
                </c:ext>
              </c:extLst>
              <c:f>('Figure 6.23'!$D$62:$D$63,'Figure 6.23'!$D$65,'Figure 6.23'!$D$67:$D$69,'Figure 6.23'!$D$71:$D$72,'Figure 6.23'!$D$74,'Figure 6.23'!$D$76:$D$78,'Figure 6.23'!$D$80:$D$81,'Figure 6.23'!$D$83:$D$89,'Figure 6.23'!$D$91,'Figure 6.23'!$D$93:$D$95,'Figure 6.23'!$D$97:$D$98,'Figure 6.23'!$D$100:$D$103,'Figure 6.23'!$D$105:$D$106,'Figure 6.23'!$D$108:$D$110)</c:f>
              <c:numCache>
                <c:formatCode>0</c:formatCode>
                <c:ptCount val="36"/>
                <c:pt idx="0">
                  <c:v>10</c:v>
                </c:pt>
                <c:pt idx="1">
                  <c:v>20</c:v>
                </c:pt>
                <c:pt idx="2">
                  <c:v>47</c:v>
                </c:pt>
                <c:pt idx="3">
                  <c:v>35</c:v>
                </c:pt>
                <c:pt idx="4">
                  <c:v>17</c:v>
                </c:pt>
                <c:pt idx="6">
                  <c:v>37</c:v>
                </c:pt>
                <c:pt idx="7">
                  <c:v>47</c:v>
                </c:pt>
                <c:pt idx="8">
                  <c:v>118</c:v>
                </c:pt>
                <c:pt idx="9">
                  <c:v>32</c:v>
                </c:pt>
                <c:pt idx="10">
                  <c:v>39</c:v>
                </c:pt>
                <c:pt idx="12">
                  <c:v>205</c:v>
                </c:pt>
                <c:pt idx="13">
                  <c:v>257</c:v>
                </c:pt>
                <c:pt idx="14">
                  <c:v>470</c:v>
                </c:pt>
                <c:pt idx="15">
                  <c:v>389</c:v>
                </c:pt>
                <c:pt idx="16">
                  <c:v>93</c:v>
                </c:pt>
                <c:pt idx="18">
                  <c:v>19</c:v>
                </c:pt>
                <c:pt idx="19">
                  <c:v>28</c:v>
                </c:pt>
                <c:pt idx="20">
                  <c:v>42</c:v>
                </c:pt>
                <c:pt idx="21">
                  <c:v>82</c:v>
                </c:pt>
                <c:pt idx="22">
                  <c:v>29</c:v>
                </c:pt>
                <c:pt idx="23">
                  <c:v>28</c:v>
                </c:pt>
                <c:pt idx="25">
                  <c:v>7</c:v>
                </c:pt>
                <c:pt idx="26">
                  <c:v>9</c:v>
                </c:pt>
                <c:pt idx="27">
                  <c:v>26</c:v>
                </c:pt>
                <c:pt idx="28">
                  <c:v>15</c:v>
                </c:pt>
                <c:pt idx="29">
                  <c:v>5</c:v>
                </c:pt>
                <c:pt idx="31">
                  <c:v>287</c:v>
                </c:pt>
                <c:pt idx="32">
                  <c:v>375</c:v>
                </c:pt>
                <c:pt idx="33">
                  <c:v>743</c:v>
                </c:pt>
                <c:pt idx="34">
                  <c:v>571</c:v>
                </c:pt>
                <c:pt idx="35">
                  <c:v>194</c:v>
                </c:pt>
              </c:numCache>
            </c:numRef>
          </c:val>
          <c:extLst>
            <c:ext xmlns:c16="http://schemas.microsoft.com/office/drawing/2014/chart" uri="{C3380CC4-5D6E-409C-BE32-E72D297353CC}">
              <c16:uniqueId val="{00000000-89A3-4BFD-85A1-2ED917231AE9}"/>
            </c:ext>
          </c:extLst>
        </c:ser>
        <c:ser>
          <c:idx val="1"/>
          <c:order val="1"/>
          <c:tx>
            <c:strRef>
              <c:f>'Figure 6.23'!$E$60</c:f>
              <c:strCache>
                <c:ptCount val="1"/>
                <c:pt idx="0">
                  <c:v>0–10% discount</c:v>
                </c:pt>
              </c:strCache>
            </c:strRef>
          </c:tx>
          <c:spPr>
            <a:solidFill>
              <a:srgbClr val="89B3CE"/>
            </a:solidFill>
            <a:ln>
              <a:noFill/>
            </a:ln>
            <a:effectLst/>
          </c:spPr>
          <c:invertIfNegative val="0"/>
          <c:cat>
            <c:multiLvlStrRef>
              <c:extLst>
                <c:ext xmlns:c15="http://schemas.microsoft.com/office/drawing/2012/chart" uri="{02D57815-91ED-43cb-92C2-25804820EDAC}">
                  <c15:fullRef>
                    <c15:sqref>'Figure 6.23'!$B$61:$C$110</c15:sqref>
                  </c15:fullRef>
                </c:ext>
              </c:extLst>
              <c:f>('Figure 6.23'!$B$62:$C$63,'Figure 6.23'!$B$65:$C$65,'Figure 6.23'!$B$67:$C$69,'Figure 6.23'!$B$71:$C$72,'Figure 6.23'!$B$74:$C$74,'Figure 6.23'!$B$76:$C$78,'Figure 6.23'!$B$80:$C$81,'Figure 6.23'!$B$83:$C$89,'Figure 6.23'!$B$91:$C$91,'Figure 6.23'!$B$93:$C$95,'Figure 6.23'!$B$97:$C$98,'Figure 6.23'!$B$100:$C$103,'Figure 6.23'!$B$105:$C$106,'Figure 6.23'!$B$108:$C$110)</c:f>
              <c:multiLvlStrCache>
                <c:ptCount val="36"/>
                <c:lvl>
                  <c:pt idx="0">
                    <c:v>2018</c:v>
                  </c:pt>
                  <c:pt idx="1">
                    <c:v>2019</c:v>
                  </c:pt>
                  <c:pt idx="2">
                    <c:v>2020</c:v>
                  </c:pt>
                  <c:pt idx="3">
                    <c:v>2021</c:v>
                  </c:pt>
                  <c:pt idx="4">
                    <c:v>2022</c:v>
                  </c:pt>
                  <c:pt idx="6">
                    <c:v>2018</c:v>
                  </c:pt>
                  <c:pt idx="7">
                    <c:v>2019</c:v>
                  </c:pt>
                  <c:pt idx="8">
                    <c:v>2020</c:v>
                  </c:pt>
                  <c:pt idx="9">
                    <c:v>2021</c:v>
                  </c:pt>
                  <c:pt idx="10">
                    <c:v>2022</c:v>
                  </c:pt>
                  <c:pt idx="12">
                    <c:v>2018</c:v>
                  </c:pt>
                  <c:pt idx="13">
                    <c:v>2019</c:v>
                  </c:pt>
                  <c:pt idx="14">
                    <c:v>2020</c:v>
                  </c:pt>
                  <c:pt idx="15">
                    <c:v>2021</c:v>
                  </c:pt>
                  <c:pt idx="16">
                    <c:v>2022</c:v>
                  </c:pt>
                  <c:pt idx="18">
                    <c:v>2017</c:v>
                  </c:pt>
                  <c:pt idx="19">
                    <c:v>2018</c:v>
                  </c:pt>
                  <c:pt idx="20">
                    <c:v>2019</c:v>
                  </c:pt>
                  <c:pt idx="21">
                    <c:v>2020</c:v>
                  </c:pt>
                  <c:pt idx="22">
                    <c:v>2021</c:v>
                  </c:pt>
                  <c:pt idx="23">
                    <c:v>2022</c:v>
                  </c:pt>
                  <c:pt idx="25">
                    <c:v>2018</c:v>
                  </c:pt>
                  <c:pt idx="26">
                    <c:v>2019</c:v>
                  </c:pt>
                  <c:pt idx="27">
                    <c:v>2020</c:v>
                  </c:pt>
                  <c:pt idx="28">
                    <c:v>2021</c:v>
                  </c:pt>
                  <c:pt idx="29">
                    <c:v>2022</c:v>
                  </c:pt>
                  <c:pt idx="31">
                    <c:v>2018</c:v>
                  </c:pt>
                  <c:pt idx="32">
                    <c:v>2019</c:v>
                  </c:pt>
                  <c:pt idx="33">
                    <c:v>2020</c:v>
                  </c:pt>
                  <c:pt idx="34">
                    <c:v>2021</c:v>
                  </c:pt>
                  <c:pt idx="35">
                    <c:v>2022</c:v>
                  </c:pt>
                </c:lvl>
                <c:lvl>
                  <c:pt idx="5">
                    <c:v> </c:v>
                  </c:pt>
                  <c:pt idx="11">
                    <c:v> </c:v>
                  </c:pt>
                  <c:pt idx="17">
                    <c:v> </c:v>
                  </c:pt>
                  <c:pt idx="18">
                    <c:v>South Australia</c:v>
                  </c:pt>
                  <c:pt idx="24">
                    <c:v> </c:v>
                  </c:pt>
                  <c:pt idx="30">
                    <c:v> </c:v>
                  </c:pt>
                </c:lvl>
              </c:multiLvlStrCache>
            </c:multiLvlStrRef>
          </c:cat>
          <c:val>
            <c:numRef>
              <c:extLst>
                <c:ext xmlns:c15="http://schemas.microsoft.com/office/drawing/2012/chart" uri="{02D57815-91ED-43cb-92C2-25804820EDAC}">
                  <c15:fullRef>
                    <c15:sqref>'Figure 6.23'!$E$61:$E$110</c15:sqref>
                  </c15:fullRef>
                </c:ext>
              </c:extLst>
              <c:f>('Figure 6.23'!$E$62:$E$63,'Figure 6.23'!$E$65,'Figure 6.23'!$E$67:$E$69,'Figure 6.23'!$E$71:$E$72,'Figure 6.23'!$E$74,'Figure 6.23'!$E$76:$E$78,'Figure 6.23'!$E$80:$E$81,'Figure 6.23'!$E$83:$E$89,'Figure 6.23'!$E$91,'Figure 6.23'!$E$93:$E$95,'Figure 6.23'!$E$97:$E$98,'Figure 6.23'!$E$100:$E$103,'Figure 6.23'!$E$105:$E$106,'Figure 6.23'!$E$108:$E$110)</c:f>
              <c:numCache>
                <c:formatCode>0</c:formatCode>
                <c:ptCount val="36"/>
                <c:pt idx="0">
                  <c:v>8</c:v>
                </c:pt>
                <c:pt idx="1">
                  <c:v>11</c:v>
                </c:pt>
                <c:pt idx="2">
                  <c:v>6</c:v>
                </c:pt>
                <c:pt idx="3">
                  <c:v>6</c:v>
                </c:pt>
                <c:pt idx="4">
                  <c:v>5</c:v>
                </c:pt>
                <c:pt idx="6">
                  <c:v>15</c:v>
                </c:pt>
                <c:pt idx="7">
                  <c:v>16</c:v>
                </c:pt>
                <c:pt idx="8">
                  <c:v>2</c:v>
                </c:pt>
                <c:pt idx="9">
                  <c:v>0</c:v>
                </c:pt>
                <c:pt idx="10">
                  <c:v>4</c:v>
                </c:pt>
                <c:pt idx="12">
                  <c:v>58</c:v>
                </c:pt>
                <c:pt idx="13">
                  <c:v>83</c:v>
                </c:pt>
                <c:pt idx="14">
                  <c:v>42</c:v>
                </c:pt>
                <c:pt idx="15">
                  <c:v>52</c:v>
                </c:pt>
                <c:pt idx="16">
                  <c:v>15</c:v>
                </c:pt>
                <c:pt idx="18">
                  <c:v>25</c:v>
                </c:pt>
                <c:pt idx="19">
                  <c:v>15</c:v>
                </c:pt>
                <c:pt idx="20">
                  <c:v>19</c:v>
                </c:pt>
                <c:pt idx="21">
                  <c:v>2</c:v>
                </c:pt>
                <c:pt idx="22">
                  <c:v>2</c:v>
                </c:pt>
                <c:pt idx="23">
                  <c:v>3</c:v>
                </c:pt>
                <c:pt idx="25">
                  <c:v>2</c:v>
                </c:pt>
                <c:pt idx="26">
                  <c:v>2</c:v>
                </c:pt>
                <c:pt idx="27">
                  <c:v>0</c:v>
                </c:pt>
                <c:pt idx="28">
                  <c:v>0</c:v>
                </c:pt>
                <c:pt idx="29">
                  <c:v>1</c:v>
                </c:pt>
                <c:pt idx="31">
                  <c:v>98</c:v>
                </c:pt>
                <c:pt idx="32">
                  <c:v>131</c:v>
                </c:pt>
                <c:pt idx="33">
                  <c:v>52</c:v>
                </c:pt>
                <c:pt idx="34">
                  <c:v>58</c:v>
                </c:pt>
                <c:pt idx="35">
                  <c:v>24</c:v>
                </c:pt>
              </c:numCache>
            </c:numRef>
          </c:val>
          <c:extLst>
            <c:ext xmlns:c16="http://schemas.microsoft.com/office/drawing/2014/chart" uri="{C3380CC4-5D6E-409C-BE32-E72D297353CC}">
              <c16:uniqueId val="{00000001-89A3-4BFD-85A1-2ED917231AE9}"/>
            </c:ext>
          </c:extLst>
        </c:ser>
        <c:ser>
          <c:idx val="2"/>
          <c:order val="2"/>
          <c:tx>
            <c:strRef>
              <c:f>'Figure 6.23'!$F$60</c:f>
              <c:strCache>
                <c:ptCount val="1"/>
                <c:pt idx="0">
                  <c:v>10–20% discount</c:v>
                </c:pt>
              </c:strCache>
            </c:strRef>
          </c:tx>
          <c:spPr>
            <a:solidFill>
              <a:srgbClr val="5F9E88"/>
            </a:solidFill>
            <a:ln>
              <a:noFill/>
            </a:ln>
            <a:effectLst/>
          </c:spPr>
          <c:invertIfNegative val="0"/>
          <c:cat>
            <c:multiLvlStrRef>
              <c:extLst>
                <c:ext xmlns:c15="http://schemas.microsoft.com/office/drawing/2012/chart" uri="{02D57815-91ED-43cb-92C2-25804820EDAC}">
                  <c15:fullRef>
                    <c15:sqref>'Figure 6.23'!$B$61:$C$110</c15:sqref>
                  </c15:fullRef>
                </c:ext>
              </c:extLst>
              <c:f>('Figure 6.23'!$B$62:$C$63,'Figure 6.23'!$B$65:$C$65,'Figure 6.23'!$B$67:$C$69,'Figure 6.23'!$B$71:$C$72,'Figure 6.23'!$B$74:$C$74,'Figure 6.23'!$B$76:$C$78,'Figure 6.23'!$B$80:$C$81,'Figure 6.23'!$B$83:$C$89,'Figure 6.23'!$B$91:$C$91,'Figure 6.23'!$B$93:$C$95,'Figure 6.23'!$B$97:$C$98,'Figure 6.23'!$B$100:$C$103,'Figure 6.23'!$B$105:$C$106,'Figure 6.23'!$B$108:$C$110)</c:f>
              <c:multiLvlStrCache>
                <c:ptCount val="36"/>
                <c:lvl>
                  <c:pt idx="0">
                    <c:v>2018</c:v>
                  </c:pt>
                  <c:pt idx="1">
                    <c:v>2019</c:v>
                  </c:pt>
                  <c:pt idx="2">
                    <c:v>2020</c:v>
                  </c:pt>
                  <c:pt idx="3">
                    <c:v>2021</c:v>
                  </c:pt>
                  <c:pt idx="4">
                    <c:v>2022</c:v>
                  </c:pt>
                  <c:pt idx="6">
                    <c:v>2018</c:v>
                  </c:pt>
                  <c:pt idx="7">
                    <c:v>2019</c:v>
                  </c:pt>
                  <c:pt idx="8">
                    <c:v>2020</c:v>
                  </c:pt>
                  <c:pt idx="9">
                    <c:v>2021</c:v>
                  </c:pt>
                  <c:pt idx="10">
                    <c:v>2022</c:v>
                  </c:pt>
                  <c:pt idx="12">
                    <c:v>2018</c:v>
                  </c:pt>
                  <c:pt idx="13">
                    <c:v>2019</c:v>
                  </c:pt>
                  <c:pt idx="14">
                    <c:v>2020</c:v>
                  </c:pt>
                  <c:pt idx="15">
                    <c:v>2021</c:v>
                  </c:pt>
                  <c:pt idx="16">
                    <c:v>2022</c:v>
                  </c:pt>
                  <c:pt idx="18">
                    <c:v>2017</c:v>
                  </c:pt>
                  <c:pt idx="19">
                    <c:v>2018</c:v>
                  </c:pt>
                  <c:pt idx="20">
                    <c:v>2019</c:v>
                  </c:pt>
                  <c:pt idx="21">
                    <c:v>2020</c:v>
                  </c:pt>
                  <c:pt idx="22">
                    <c:v>2021</c:v>
                  </c:pt>
                  <c:pt idx="23">
                    <c:v>2022</c:v>
                  </c:pt>
                  <c:pt idx="25">
                    <c:v>2018</c:v>
                  </c:pt>
                  <c:pt idx="26">
                    <c:v>2019</c:v>
                  </c:pt>
                  <c:pt idx="27">
                    <c:v>2020</c:v>
                  </c:pt>
                  <c:pt idx="28">
                    <c:v>2021</c:v>
                  </c:pt>
                  <c:pt idx="29">
                    <c:v>2022</c:v>
                  </c:pt>
                  <c:pt idx="31">
                    <c:v>2018</c:v>
                  </c:pt>
                  <c:pt idx="32">
                    <c:v>2019</c:v>
                  </c:pt>
                  <c:pt idx="33">
                    <c:v>2020</c:v>
                  </c:pt>
                  <c:pt idx="34">
                    <c:v>2021</c:v>
                  </c:pt>
                  <c:pt idx="35">
                    <c:v>2022</c:v>
                  </c:pt>
                </c:lvl>
                <c:lvl>
                  <c:pt idx="5">
                    <c:v> </c:v>
                  </c:pt>
                  <c:pt idx="11">
                    <c:v> </c:v>
                  </c:pt>
                  <c:pt idx="17">
                    <c:v> </c:v>
                  </c:pt>
                  <c:pt idx="18">
                    <c:v>South Australia</c:v>
                  </c:pt>
                  <c:pt idx="24">
                    <c:v> </c:v>
                  </c:pt>
                  <c:pt idx="30">
                    <c:v> </c:v>
                  </c:pt>
                </c:lvl>
              </c:multiLvlStrCache>
            </c:multiLvlStrRef>
          </c:cat>
          <c:val>
            <c:numRef>
              <c:extLst>
                <c:ext xmlns:c15="http://schemas.microsoft.com/office/drawing/2012/chart" uri="{02D57815-91ED-43cb-92C2-25804820EDAC}">
                  <c15:fullRef>
                    <c15:sqref>'Figure 6.23'!$F$61:$F$110</c15:sqref>
                  </c15:fullRef>
                </c:ext>
              </c:extLst>
              <c:f>('Figure 6.23'!$F$62:$F$63,'Figure 6.23'!$F$65,'Figure 6.23'!$F$67:$F$69,'Figure 6.23'!$F$71:$F$72,'Figure 6.23'!$F$74,'Figure 6.23'!$F$76:$F$78,'Figure 6.23'!$F$80:$F$81,'Figure 6.23'!$F$83:$F$89,'Figure 6.23'!$F$91,'Figure 6.23'!$F$93:$F$95,'Figure 6.23'!$F$97:$F$98,'Figure 6.23'!$F$100:$F$103,'Figure 6.23'!$F$105:$F$106,'Figure 6.23'!$F$108:$F$110)</c:f>
              <c:numCache>
                <c:formatCode>0</c:formatCode>
                <c:ptCount val="36"/>
                <c:pt idx="0">
                  <c:v>0</c:v>
                </c:pt>
                <c:pt idx="1">
                  <c:v>0</c:v>
                </c:pt>
                <c:pt idx="2">
                  <c:v>0</c:v>
                </c:pt>
                <c:pt idx="3">
                  <c:v>0</c:v>
                </c:pt>
                <c:pt idx="4">
                  <c:v>0</c:v>
                </c:pt>
                <c:pt idx="6">
                  <c:v>12</c:v>
                </c:pt>
                <c:pt idx="7">
                  <c:v>22</c:v>
                </c:pt>
                <c:pt idx="8">
                  <c:v>1</c:v>
                </c:pt>
                <c:pt idx="9">
                  <c:v>0</c:v>
                </c:pt>
                <c:pt idx="10">
                  <c:v>0</c:v>
                </c:pt>
                <c:pt idx="12">
                  <c:v>141</c:v>
                </c:pt>
                <c:pt idx="13">
                  <c:v>123</c:v>
                </c:pt>
                <c:pt idx="14">
                  <c:v>16</c:v>
                </c:pt>
                <c:pt idx="15">
                  <c:v>51</c:v>
                </c:pt>
                <c:pt idx="16">
                  <c:v>38</c:v>
                </c:pt>
                <c:pt idx="18">
                  <c:v>0</c:v>
                </c:pt>
                <c:pt idx="19">
                  <c:v>2</c:v>
                </c:pt>
                <c:pt idx="20">
                  <c:v>1</c:v>
                </c:pt>
                <c:pt idx="21">
                  <c:v>0</c:v>
                </c:pt>
                <c:pt idx="22">
                  <c:v>0</c:v>
                </c:pt>
                <c:pt idx="25">
                  <c:v>1</c:v>
                </c:pt>
                <c:pt idx="26">
                  <c:v>2</c:v>
                </c:pt>
                <c:pt idx="27">
                  <c:v>0</c:v>
                </c:pt>
                <c:pt idx="28">
                  <c:v>0</c:v>
                </c:pt>
                <c:pt idx="29">
                  <c:v>0</c:v>
                </c:pt>
                <c:pt idx="31">
                  <c:v>156</c:v>
                </c:pt>
                <c:pt idx="32">
                  <c:v>148</c:v>
                </c:pt>
                <c:pt idx="33">
                  <c:v>17</c:v>
                </c:pt>
                <c:pt idx="34">
                  <c:v>51</c:v>
                </c:pt>
                <c:pt idx="35">
                  <c:v>38</c:v>
                </c:pt>
              </c:numCache>
            </c:numRef>
          </c:val>
          <c:extLst>
            <c:ext xmlns:c16="http://schemas.microsoft.com/office/drawing/2014/chart" uri="{C3380CC4-5D6E-409C-BE32-E72D297353CC}">
              <c16:uniqueId val="{00000002-89A3-4BFD-85A1-2ED917231AE9}"/>
            </c:ext>
          </c:extLst>
        </c:ser>
        <c:ser>
          <c:idx val="3"/>
          <c:order val="3"/>
          <c:tx>
            <c:strRef>
              <c:f>'Figure 6.23'!$G$60</c:f>
              <c:strCache>
                <c:ptCount val="1"/>
                <c:pt idx="0">
                  <c:v>20–30% discount</c:v>
                </c:pt>
              </c:strCache>
            </c:strRef>
          </c:tx>
          <c:spPr>
            <a:solidFill>
              <a:srgbClr val="E0601F"/>
            </a:solidFill>
            <a:ln>
              <a:noFill/>
            </a:ln>
            <a:effectLst/>
          </c:spPr>
          <c:invertIfNegative val="0"/>
          <c:cat>
            <c:multiLvlStrRef>
              <c:extLst>
                <c:ext xmlns:c15="http://schemas.microsoft.com/office/drawing/2012/chart" uri="{02D57815-91ED-43cb-92C2-25804820EDAC}">
                  <c15:fullRef>
                    <c15:sqref>'Figure 6.23'!$B$61:$C$110</c15:sqref>
                  </c15:fullRef>
                </c:ext>
              </c:extLst>
              <c:f>('Figure 6.23'!$B$62:$C$63,'Figure 6.23'!$B$65:$C$65,'Figure 6.23'!$B$67:$C$69,'Figure 6.23'!$B$71:$C$72,'Figure 6.23'!$B$74:$C$74,'Figure 6.23'!$B$76:$C$78,'Figure 6.23'!$B$80:$C$81,'Figure 6.23'!$B$83:$C$89,'Figure 6.23'!$B$91:$C$91,'Figure 6.23'!$B$93:$C$95,'Figure 6.23'!$B$97:$C$98,'Figure 6.23'!$B$100:$C$103,'Figure 6.23'!$B$105:$C$106,'Figure 6.23'!$B$108:$C$110)</c:f>
              <c:multiLvlStrCache>
                <c:ptCount val="36"/>
                <c:lvl>
                  <c:pt idx="0">
                    <c:v>2018</c:v>
                  </c:pt>
                  <c:pt idx="1">
                    <c:v>2019</c:v>
                  </c:pt>
                  <c:pt idx="2">
                    <c:v>2020</c:v>
                  </c:pt>
                  <c:pt idx="3">
                    <c:v>2021</c:v>
                  </c:pt>
                  <c:pt idx="4">
                    <c:v>2022</c:v>
                  </c:pt>
                  <c:pt idx="6">
                    <c:v>2018</c:v>
                  </c:pt>
                  <c:pt idx="7">
                    <c:v>2019</c:v>
                  </c:pt>
                  <c:pt idx="8">
                    <c:v>2020</c:v>
                  </c:pt>
                  <c:pt idx="9">
                    <c:v>2021</c:v>
                  </c:pt>
                  <c:pt idx="10">
                    <c:v>2022</c:v>
                  </c:pt>
                  <c:pt idx="12">
                    <c:v>2018</c:v>
                  </c:pt>
                  <c:pt idx="13">
                    <c:v>2019</c:v>
                  </c:pt>
                  <c:pt idx="14">
                    <c:v>2020</c:v>
                  </c:pt>
                  <c:pt idx="15">
                    <c:v>2021</c:v>
                  </c:pt>
                  <c:pt idx="16">
                    <c:v>2022</c:v>
                  </c:pt>
                  <c:pt idx="18">
                    <c:v>2017</c:v>
                  </c:pt>
                  <c:pt idx="19">
                    <c:v>2018</c:v>
                  </c:pt>
                  <c:pt idx="20">
                    <c:v>2019</c:v>
                  </c:pt>
                  <c:pt idx="21">
                    <c:v>2020</c:v>
                  </c:pt>
                  <c:pt idx="22">
                    <c:v>2021</c:v>
                  </c:pt>
                  <c:pt idx="23">
                    <c:v>2022</c:v>
                  </c:pt>
                  <c:pt idx="25">
                    <c:v>2018</c:v>
                  </c:pt>
                  <c:pt idx="26">
                    <c:v>2019</c:v>
                  </c:pt>
                  <c:pt idx="27">
                    <c:v>2020</c:v>
                  </c:pt>
                  <c:pt idx="28">
                    <c:v>2021</c:v>
                  </c:pt>
                  <c:pt idx="29">
                    <c:v>2022</c:v>
                  </c:pt>
                  <c:pt idx="31">
                    <c:v>2018</c:v>
                  </c:pt>
                  <c:pt idx="32">
                    <c:v>2019</c:v>
                  </c:pt>
                  <c:pt idx="33">
                    <c:v>2020</c:v>
                  </c:pt>
                  <c:pt idx="34">
                    <c:v>2021</c:v>
                  </c:pt>
                  <c:pt idx="35">
                    <c:v>2022</c:v>
                  </c:pt>
                </c:lvl>
                <c:lvl>
                  <c:pt idx="5">
                    <c:v> </c:v>
                  </c:pt>
                  <c:pt idx="11">
                    <c:v> </c:v>
                  </c:pt>
                  <c:pt idx="17">
                    <c:v> </c:v>
                  </c:pt>
                  <c:pt idx="18">
                    <c:v>South Australia</c:v>
                  </c:pt>
                  <c:pt idx="24">
                    <c:v> </c:v>
                  </c:pt>
                  <c:pt idx="30">
                    <c:v> </c:v>
                  </c:pt>
                </c:lvl>
              </c:multiLvlStrCache>
            </c:multiLvlStrRef>
          </c:cat>
          <c:val>
            <c:numRef>
              <c:extLst>
                <c:ext xmlns:c15="http://schemas.microsoft.com/office/drawing/2012/chart" uri="{02D57815-91ED-43cb-92C2-25804820EDAC}">
                  <c15:fullRef>
                    <c15:sqref>'Figure 6.23'!$G$61:$G$110</c15:sqref>
                  </c15:fullRef>
                </c:ext>
              </c:extLst>
              <c:f>('Figure 6.23'!$G$62:$G$63,'Figure 6.23'!$G$65,'Figure 6.23'!$G$67:$G$69,'Figure 6.23'!$G$71:$G$72,'Figure 6.23'!$G$74,'Figure 6.23'!$G$76:$G$78,'Figure 6.23'!$G$80:$G$81,'Figure 6.23'!$G$83:$G$89,'Figure 6.23'!$G$91,'Figure 6.23'!$G$93:$G$95,'Figure 6.23'!$G$97:$G$98,'Figure 6.23'!$G$100:$G$103,'Figure 6.23'!$G$105:$G$106,'Figure 6.23'!$G$108:$G$110)</c:f>
              <c:numCache>
                <c:formatCode>0</c:formatCode>
                <c:ptCount val="36"/>
                <c:pt idx="0">
                  <c:v>0</c:v>
                </c:pt>
                <c:pt idx="1">
                  <c:v>0</c:v>
                </c:pt>
                <c:pt idx="2">
                  <c:v>0</c:v>
                </c:pt>
                <c:pt idx="3">
                  <c:v>0</c:v>
                </c:pt>
                <c:pt idx="4">
                  <c:v>0</c:v>
                </c:pt>
                <c:pt idx="6">
                  <c:v>0</c:v>
                </c:pt>
                <c:pt idx="7">
                  <c:v>0</c:v>
                </c:pt>
                <c:pt idx="8">
                  <c:v>2</c:v>
                </c:pt>
                <c:pt idx="9">
                  <c:v>0</c:v>
                </c:pt>
                <c:pt idx="10">
                  <c:v>0</c:v>
                </c:pt>
                <c:pt idx="12">
                  <c:v>89</c:v>
                </c:pt>
                <c:pt idx="13">
                  <c:v>32</c:v>
                </c:pt>
                <c:pt idx="14">
                  <c:v>0</c:v>
                </c:pt>
                <c:pt idx="15">
                  <c:v>24</c:v>
                </c:pt>
                <c:pt idx="16">
                  <c:v>8</c:v>
                </c:pt>
                <c:pt idx="18">
                  <c:v>0</c:v>
                </c:pt>
                <c:pt idx="19">
                  <c:v>0</c:v>
                </c:pt>
                <c:pt idx="20">
                  <c:v>0</c:v>
                </c:pt>
                <c:pt idx="21">
                  <c:v>0</c:v>
                </c:pt>
                <c:pt idx="22">
                  <c:v>0</c:v>
                </c:pt>
                <c:pt idx="25">
                  <c:v>0</c:v>
                </c:pt>
                <c:pt idx="26">
                  <c:v>0</c:v>
                </c:pt>
                <c:pt idx="27">
                  <c:v>0</c:v>
                </c:pt>
                <c:pt idx="28">
                  <c:v>0</c:v>
                </c:pt>
                <c:pt idx="29">
                  <c:v>0</c:v>
                </c:pt>
                <c:pt idx="31">
                  <c:v>89</c:v>
                </c:pt>
                <c:pt idx="32">
                  <c:v>32</c:v>
                </c:pt>
                <c:pt idx="33">
                  <c:v>2</c:v>
                </c:pt>
                <c:pt idx="34">
                  <c:v>24</c:v>
                </c:pt>
                <c:pt idx="35">
                  <c:v>8</c:v>
                </c:pt>
              </c:numCache>
            </c:numRef>
          </c:val>
          <c:extLst>
            <c:ext xmlns:c16="http://schemas.microsoft.com/office/drawing/2014/chart" uri="{C3380CC4-5D6E-409C-BE32-E72D297353CC}">
              <c16:uniqueId val="{00000003-89A3-4BFD-85A1-2ED917231AE9}"/>
            </c:ext>
          </c:extLst>
        </c:ser>
        <c:ser>
          <c:idx val="4"/>
          <c:order val="4"/>
          <c:tx>
            <c:strRef>
              <c:f>'Figure 6.23'!$H$60</c:f>
              <c:strCache>
                <c:ptCount val="1"/>
                <c:pt idx="0">
                  <c:v>&gt;30% discount</c:v>
                </c:pt>
              </c:strCache>
            </c:strRef>
          </c:tx>
          <c:spPr>
            <a:solidFill>
              <a:srgbClr val="F7941D"/>
            </a:solidFill>
            <a:ln>
              <a:noFill/>
            </a:ln>
            <a:effectLst/>
          </c:spPr>
          <c:invertIfNegative val="0"/>
          <c:cat>
            <c:multiLvlStrRef>
              <c:extLst>
                <c:ext xmlns:c15="http://schemas.microsoft.com/office/drawing/2012/chart" uri="{02D57815-91ED-43cb-92C2-25804820EDAC}">
                  <c15:fullRef>
                    <c15:sqref>'Figure 6.23'!$B$61:$C$110</c15:sqref>
                  </c15:fullRef>
                </c:ext>
              </c:extLst>
              <c:f>('Figure 6.23'!$B$62:$C$63,'Figure 6.23'!$B$65:$C$65,'Figure 6.23'!$B$67:$C$69,'Figure 6.23'!$B$71:$C$72,'Figure 6.23'!$B$74:$C$74,'Figure 6.23'!$B$76:$C$78,'Figure 6.23'!$B$80:$C$81,'Figure 6.23'!$B$83:$C$89,'Figure 6.23'!$B$91:$C$91,'Figure 6.23'!$B$93:$C$95,'Figure 6.23'!$B$97:$C$98,'Figure 6.23'!$B$100:$C$103,'Figure 6.23'!$B$105:$C$106,'Figure 6.23'!$B$108:$C$110)</c:f>
              <c:multiLvlStrCache>
                <c:ptCount val="36"/>
                <c:lvl>
                  <c:pt idx="0">
                    <c:v>2018</c:v>
                  </c:pt>
                  <c:pt idx="1">
                    <c:v>2019</c:v>
                  </c:pt>
                  <c:pt idx="2">
                    <c:v>2020</c:v>
                  </c:pt>
                  <c:pt idx="3">
                    <c:v>2021</c:v>
                  </c:pt>
                  <c:pt idx="4">
                    <c:v>2022</c:v>
                  </c:pt>
                  <c:pt idx="6">
                    <c:v>2018</c:v>
                  </c:pt>
                  <c:pt idx="7">
                    <c:v>2019</c:v>
                  </c:pt>
                  <c:pt idx="8">
                    <c:v>2020</c:v>
                  </c:pt>
                  <c:pt idx="9">
                    <c:v>2021</c:v>
                  </c:pt>
                  <c:pt idx="10">
                    <c:v>2022</c:v>
                  </c:pt>
                  <c:pt idx="12">
                    <c:v>2018</c:v>
                  </c:pt>
                  <c:pt idx="13">
                    <c:v>2019</c:v>
                  </c:pt>
                  <c:pt idx="14">
                    <c:v>2020</c:v>
                  </c:pt>
                  <c:pt idx="15">
                    <c:v>2021</c:v>
                  </c:pt>
                  <c:pt idx="16">
                    <c:v>2022</c:v>
                  </c:pt>
                  <c:pt idx="18">
                    <c:v>2017</c:v>
                  </c:pt>
                  <c:pt idx="19">
                    <c:v>2018</c:v>
                  </c:pt>
                  <c:pt idx="20">
                    <c:v>2019</c:v>
                  </c:pt>
                  <c:pt idx="21">
                    <c:v>2020</c:v>
                  </c:pt>
                  <c:pt idx="22">
                    <c:v>2021</c:v>
                  </c:pt>
                  <c:pt idx="23">
                    <c:v>2022</c:v>
                  </c:pt>
                  <c:pt idx="25">
                    <c:v>2018</c:v>
                  </c:pt>
                  <c:pt idx="26">
                    <c:v>2019</c:v>
                  </c:pt>
                  <c:pt idx="27">
                    <c:v>2020</c:v>
                  </c:pt>
                  <c:pt idx="28">
                    <c:v>2021</c:v>
                  </c:pt>
                  <c:pt idx="29">
                    <c:v>2022</c:v>
                  </c:pt>
                  <c:pt idx="31">
                    <c:v>2018</c:v>
                  </c:pt>
                  <c:pt idx="32">
                    <c:v>2019</c:v>
                  </c:pt>
                  <c:pt idx="33">
                    <c:v>2020</c:v>
                  </c:pt>
                  <c:pt idx="34">
                    <c:v>2021</c:v>
                  </c:pt>
                  <c:pt idx="35">
                    <c:v>2022</c:v>
                  </c:pt>
                </c:lvl>
                <c:lvl>
                  <c:pt idx="5">
                    <c:v> </c:v>
                  </c:pt>
                  <c:pt idx="11">
                    <c:v> </c:v>
                  </c:pt>
                  <c:pt idx="17">
                    <c:v> </c:v>
                  </c:pt>
                  <c:pt idx="18">
                    <c:v>South Australia</c:v>
                  </c:pt>
                  <c:pt idx="24">
                    <c:v> </c:v>
                  </c:pt>
                  <c:pt idx="30">
                    <c:v> </c:v>
                  </c:pt>
                </c:lvl>
              </c:multiLvlStrCache>
            </c:multiLvlStrRef>
          </c:cat>
          <c:val>
            <c:numRef>
              <c:extLst>
                <c:ext xmlns:c15="http://schemas.microsoft.com/office/drawing/2012/chart" uri="{02D57815-91ED-43cb-92C2-25804820EDAC}">
                  <c15:fullRef>
                    <c15:sqref>'Figure 6.23'!$H$61:$H$110</c15:sqref>
                  </c15:fullRef>
                </c:ext>
              </c:extLst>
              <c:f>('Figure 6.23'!$H$62:$H$63,'Figure 6.23'!$H$65,'Figure 6.23'!$H$67:$H$69,'Figure 6.23'!$H$71:$H$72,'Figure 6.23'!$H$74,'Figure 6.23'!$H$76:$H$78,'Figure 6.23'!$H$80:$H$81,'Figure 6.23'!$H$83:$H$89,'Figure 6.23'!$H$91,'Figure 6.23'!$H$93:$H$95,'Figure 6.23'!$H$97:$H$98,'Figure 6.23'!$H$100:$H$103,'Figure 6.23'!$H$105:$H$106,'Figure 6.23'!$H$108:$H$110)</c:f>
              <c:numCache>
                <c:formatCode>0</c:formatCode>
                <c:ptCount val="36"/>
                <c:pt idx="0">
                  <c:v>0</c:v>
                </c:pt>
                <c:pt idx="1">
                  <c:v>0</c:v>
                </c:pt>
                <c:pt idx="2">
                  <c:v>0</c:v>
                </c:pt>
                <c:pt idx="3">
                  <c:v>0</c:v>
                </c:pt>
                <c:pt idx="4">
                  <c:v>0</c:v>
                </c:pt>
                <c:pt idx="6">
                  <c:v>0</c:v>
                </c:pt>
                <c:pt idx="7">
                  <c:v>0</c:v>
                </c:pt>
                <c:pt idx="8">
                  <c:v>0</c:v>
                </c:pt>
                <c:pt idx="9">
                  <c:v>0</c:v>
                </c:pt>
                <c:pt idx="10">
                  <c:v>0</c:v>
                </c:pt>
                <c:pt idx="12">
                  <c:v>11</c:v>
                </c:pt>
                <c:pt idx="13">
                  <c:v>9</c:v>
                </c:pt>
                <c:pt idx="14">
                  <c:v>0</c:v>
                </c:pt>
                <c:pt idx="15">
                  <c:v>0</c:v>
                </c:pt>
                <c:pt idx="16">
                  <c:v>0</c:v>
                </c:pt>
                <c:pt idx="18">
                  <c:v>0</c:v>
                </c:pt>
                <c:pt idx="19">
                  <c:v>0</c:v>
                </c:pt>
                <c:pt idx="20">
                  <c:v>0</c:v>
                </c:pt>
                <c:pt idx="21">
                  <c:v>0</c:v>
                </c:pt>
                <c:pt idx="22">
                  <c:v>0</c:v>
                </c:pt>
                <c:pt idx="25">
                  <c:v>0</c:v>
                </c:pt>
                <c:pt idx="26">
                  <c:v>0</c:v>
                </c:pt>
                <c:pt idx="27">
                  <c:v>0</c:v>
                </c:pt>
                <c:pt idx="28">
                  <c:v>0</c:v>
                </c:pt>
                <c:pt idx="29">
                  <c:v>0</c:v>
                </c:pt>
                <c:pt idx="31">
                  <c:v>11</c:v>
                </c:pt>
                <c:pt idx="32">
                  <c:v>9</c:v>
                </c:pt>
                <c:pt idx="33">
                  <c:v>0</c:v>
                </c:pt>
                <c:pt idx="34">
                  <c:v>0</c:v>
                </c:pt>
                <c:pt idx="35">
                  <c:v>0</c:v>
                </c:pt>
              </c:numCache>
            </c:numRef>
          </c:val>
          <c:extLst>
            <c:ext xmlns:c16="http://schemas.microsoft.com/office/drawing/2014/chart" uri="{C3380CC4-5D6E-409C-BE32-E72D297353CC}">
              <c16:uniqueId val="{00000004-89A3-4BFD-85A1-2ED917231AE9}"/>
            </c:ext>
          </c:extLst>
        </c:ser>
        <c:dLbls>
          <c:showLegendKey val="0"/>
          <c:showVal val="0"/>
          <c:showCatName val="0"/>
          <c:showSerName val="0"/>
          <c:showPercent val="0"/>
          <c:showBubbleSize val="0"/>
        </c:dLbls>
        <c:gapWidth val="20"/>
        <c:overlap val="100"/>
        <c:axId val="613193376"/>
        <c:axId val="613194688"/>
      </c:barChart>
      <c:catAx>
        <c:axId val="6131933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194688"/>
        <c:crosses val="autoZero"/>
        <c:auto val="1"/>
        <c:lblAlgn val="ctr"/>
        <c:lblOffset val="100"/>
        <c:noMultiLvlLbl val="0"/>
      </c:catAx>
      <c:valAx>
        <c:axId val="613194688"/>
        <c:scaling>
          <c:orientation val="minMax"/>
          <c:max val="1"/>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Proportion of market offers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193376"/>
        <c:crosses val="autoZero"/>
        <c:crossBetween val="between"/>
      </c:valAx>
      <c:spPr>
        <a:solidFill>
          <a:srgbClr val="EFEFEF"/>
        </a:solidFill>
        <a:ln>
          <a:noFill/>
        </a:ln>
        <a:effectLst/>
      </c:spPr>
    </c:plotArea>
    <c:legend>
      <c:legendPos val="b"/>
      <c:layout>
        <c:manualLayout>
          <c:xMode val="edge"/>
          <c:yMode val="edge"/>
          <c:x val="0.13706252038435485"/>
          <c:y val="0.91728208581463255"/>
          <c:w val="0.77366843122005058"/>
          <c:h val="6.10215241286920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20745465009026"/>
          <c:y val="3.657522859517872E-2"/>
          <c:w val="0.80469605114823373"/>
          <c:h val="0.68343222301599138"/>
        </c:manualLayout>
      </c:layout>
      <c:barChart>
        <c:barDir val="col"/>
        <c:grouping val="stacked"/>
        <c:varyColors val="0"/>
        <c:ser>
          <c:idx val="6"/>
          <c:order val="6"/>
          <c:tx>
            <c:strRef>
              <c:f>'Figure 6.24'!$B$25</c:f>
              <c:strCache>
                <c:ptCount val="1"/>
                <c:pt idx="0">
                  <c:v>Previous total</c:v>
                </c:pt>
              </c:strCache>
            </c:strRef>
          </c:tx>
          <c:spPr>
            <a:solidFill>
              <a:srgbClr val="A6A6A6"/>
            </a:solidFill>
            <a:ln>
              <a:noFill/>
            </a:ln>
            <a:effectLst/>
          </c:spPr>
          <c:invertIfNegative val="0"/>
          <c:cat>
            <c:strRef>
              <c:f>'Figure 6.24'!$C$17:$Q$17</c:f>
              <c:strCache>
                <c:ptCount val="15"/>
                <c:pt idx="0">
                  <c:v>Pre-2008</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'Figure 6.24'!$C$25:$Q$25</c:f>
              <c:numCache>
                <c:formatCode>_(* #,##0.00_);_(* \(#,##0.00\);_(* "-"??_);_(@_)</c:formatCode>
                <c:ptCount val="15"/>
                <c:pt idx="0">
                  <c:v>7.4939999999999998E-3</c:v>
                </c:pt>
                <c:pt idx="1">
                  <c:v>7.4940000000000007E-3</c:v>
                </c:pt>
                <c:pt idx="2">
                  <c:v>1.9402000000000003E-2</c:v>
                </c:pt>
                <c:pt idx="3">
                  <c:v>7.0946000000000009E-2</c:v>
                </c:pt>
                <c:pt idx="4">
                  <c:v>0.246224</c:v>
                </c:pt>
                <c:pt idx="5">
                  <c:v>0.55490099999999998</c:v>
                </c:pt>
                <c:pt idx="6">
                  <c:v>0.85505500000000001</c:v>
                </c:pt>
                <c:pt idx="7">
                  <c:v>1.0328379999999999</c:v>
                </c:pt>
                <c:pt idx="8">
                  <c:v>1.188455</c:v>
                </c:pt>
                <c:pt idx="9">
                  <c:v>1.307952</c:v>
                </c:pt>
                <c:pt idx="10">
                  <c:v>1.414698</c:v>
                </c:pt>
                <c:pt idx="11">
                  <c:v>1.5562830000000001</c:v>
                </c:pt>
                <c:pt idx="12">
                  <c:v>1.7456430000000001</c:v>
                </c:pt>
                <c:pt idx="13">
                  <c:v>1.989436</c:v>
                </c:pt>
                <c:pt idx="14">
                  <c:v>2.3081399999999999</c:v>
                </c:pt>
              </c:numCache>
            </c:numRef>
          </c:val>
          <c:extLst>
            <c:ext xmlns:c16="http://schemas.microsoft.com/office/drawing/2014/chart" uri="{C3380CC4-5D6E-409C-BE32-E72D297353CC}">
              <c16:uniqueId val="{00000006-50EB-4D37-BCA2-C260F868FA31}"/>
            </c:ext>
          </c:extLst>
        </c:ser>
        <c:ser>
          <c:idx val="7"/>
          <c:order val="7"/>
          <c:tx>
            <c:strRef>
              <c:f>'Figure 6.24'!$B$24</c:f>
              <c:strCache>
                <c:ptCount val="1"/>
                <c:pt idx="0">
                  <c:v>Annual increase</c:v>
                </c:pt>
              </c:strCache>
            </c:strRef>
          </c:tx>
          <c:spPr>
            <a:solidFill>
              <a:srgbClr val="A38FBE"/>
            </a:solidFill>
            <a:ln>
              <a:noFill/>
            </a:ln>
            <a:effectLst/>
          </c:spPr>
          <c:invertIfNegative val="0"/>
          <c:cat>
            <c:strRef>
              <c:f>'Figure 6.24'!$C$17:$Q$17</c:f>
              <c:strCache>
                <c:ptCount val="15"/>
                <c:pt idx="0">
                  <c:v>Pre-2008</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'Figure 6.24'!$C$24:$Q$24</c:f>
              <c:numCache>
                <c:formatCode>_(* #,##0.00_);_(* \(#,##0.00\);_(* "-"??_);_(@_)</c:formatCode>
                <c:ptCount val="15"/>
                <c:pt idx="0">
                  <c:v>0</c:v>
                </c:pt>
                <c:pt idx="1">
                  <c:v>1.1907999999999998E-2</c:v>
                </c:pt>
                <c:pt idx="2">
                  <c:v>5.1543999999999993E-2</c:v>
                </c:pt>
                <c:pt idx="3">
                  <c:v>0.17527799999999999</c:v>
                </c:pt>
                <c:pt idx="4">
                  <c:v>0.30867699999999998</c:v>
                </c:pt>
                <c:pt idx="5">
                  <c:v>0.30015400000000003</c:v>
                </c:pt>
                <c:pt idx="6">
                  <c:v>0.17778299999999991</c:v>
                </c:pt>
                <c:pt idx="7">
                  <c:v>0.15561700000000012</c:v>
                </c:pt>
                <c:pt idx="8">
                  <c:v>0.11949699999999996</c:v>
                </c:pt>
                <c:pt idx="9">
                  <c:v>0.10674600000000001</c:v>
                </c:pt>
                <c:pt idx="10">
                  <c:v>0.14158500000000007</c:v>
                </c:pt>
                <c:pt idx="11">
                  <c:v>0.18935999999999997</c:v>
                </c:pt>
                <c:pt idx="12">
                  <c:v>0.24379299999999993</c:v>
                </c:pt>
                <c:pt idx="13">
                  <c:v>0.31870399999999988</c:v>
                </c:pt>
                <c:pt idx="14">
                  <c:v>0.31572000000000022</c:v>
                </c:pt>
              </c:numCache>
            </c:numRef>
          </c:val>
          <c:extLst>
            <c:ext xmlns:c16="http://schemas.microsoft.com/office/drawing/2014/chart" uri="{C3380CC4-5D6E-409C-BE32-E72D297353CC}">
              <c16:uniqueId val="{00000016-50EB-4D37-BCA2-C260F868FA31}"/>
            </c:ext>
          </c:extLst>
        </c:ser>
        <c:dLbls>
          <c:showLegendKey val="0"/>
          <c:showVal val="0"/>
          <c:showCatName val="0"/>
          <c:showSerName val="0"/>
          <c:showPercent val="0"/>
          <c:showBubbleSize val="0"/>
        </c:dLbls>
        <c:gapWidth val="20"/>
        <c:overlap val="100"/>
        <c:axId val="2059276088"/>
        <c:axId val="2059271168"/>
      </c:barChart>
      <c:barChart>
        <c:barDir val="col"/>
        <c:grouping val="clustered"/>
        <c:varyColors val="0"/>
        <c:ser>
          <c:idx val="8"/>
          <c:order val="8"/>
          <c:tx>
            <c:strRef>
              <c:f>'Figure 6.24'!$B$26</c:f>
              <c:strCache>
                <c:ptCount val="1"/>
                <c:pt idx="0">
                  <c:v>Total</c:v>
                </c:pt>
              </c:strCache>
            </c:strRef>
          </c:tx>
          <c:spPr>
            <a:no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8-50EB-4D37-BCA2-C260F868FA31}"/>
                </c:ext>
              </c:extLst>
            </c:dLbl>
            <c:dLbl>
              <c:idx val="1"/>
              <c:tx>
                <c:rich>
                  <a:bodyPr/>
                  <a:lstStyle/>
                  <a:p>
                    <a:r>
                      <a:rPr lang="en-US">
                        <a:sym typeface="Wingdings" panose="05000000000000000000" pitchFamily="2" charset="2"/>
                      </a:rPr>
                      <a:t></a:t>
                    </a:r>
                    <a:fld id="{531A538E-4F00-48BE-BBB2-4334EEA56371}"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0EB-4D37-BCA2-C260F868FA31}"/>
                </c:ext>
              </c:extLst>
            </c:dLbl>
            <c:dLbl>
              <c:idx val="2"/>
              <c:tx>
                <c:rich>
                  <a:bodyPr/>
                  <a:lstStyle/>
                  <a:p>
                    <a:r>
                      <a:rPr lang="en-US">
                        <a:sym typeface="Wingdings" panose="05000000000000000000" pitchFamily="2" charset="2"/>
                      </a:rPr>
                      <a:t></a:t>
                    </a:r>
                    <a:fld id="{E279A9B3-D15A-489D-8FC6-E4B01CF7F4F1}"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0EB-4D37-BCA2-C260F868FA31}"/>
                </c:ext>
              </c:extLst>
            </c:dLbl>
            <c:dLbl>
              <c:idx val="3"/>
              <c:tx>
                <c:rich>
                  <a:bodyPr/>
                  <a:lstStyle/>
                  <a:p>
                    <a:r>
                      <a:rPr lang="en-US">
                        <a:sym typeface="Wingdings" panose="05000000000000000000" pitchFamily="2" charset="2"/>
                      </a:rPr>
                      <a:t></a:t>
                    </a:r>
                    <a:fld id="{A74A1659-75ED-435E-93C8-CED04352899E}"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50EB-4D37-BCA2-C260F868FA31}"/>
                </c:ext>
              </c:extLst>
            </c:dLbl>
            <c:dLbl>
              <c:idx val="4"/>
              <c:tx>
                <c:rich>
                  <a:bodyPr/>
                  <a:lstStyle/>
                  <a:p>
                    <a:r>
                      <a:rPr lang="en-US">
                        <a:sym typeface="Wingdings" panose="05000000000000000000" pitchFamily="2" charset="2"/>
                      </a:rPr>
                      <a:t></a:t>
                    </a:r>
                    <a:fld id="{B14C7A55-7E84-4D68-9203-AF960E25FFF5}"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0EB-4D37-BCA2-C260F868FA31}"/>
                </c:ext>
              </c:extLst>
            </c:dLbl>
            <c:dLbl>
              <c:idx val="5"/>
              <c:tx>
                <c:rich>
                  <a:bodyPr/>
                  <a:lstStyle/>
                  <a:p>
                    <a:r>
                      <a:rPr lang="en-US">
                        <a:sym typeface="Wingdings" panose="05000000000000000000" pitchFamily="2" charset="2"/>
                      </a:rPr>
                      <a:t></a:t>
                    </a:r>
                    <a:fld id="{64F6EA69-B2D9-4D5D-A3D7-88E84B49BB6C}"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50EB-4D37-BCA2-C260F868FA31}"/>
                </c:ext>
              </c:extLst>
            </c:dLbl>
            <c:dLbl>
              <c:idx val="6"/>
              <c:tx>
                <c:rich>
                  <a:bodyPr/>
                  <a:lstStyle/>
                  <a:p>
                    <a:r>
                      <a:rPr lang="en-US">
                        <a:sym typeface="Wingdings" panose="05000000000000000000" pitchFamily="2" charset="2"/>
                      </a:rPr>
                      <a:t></a:t>
                    </a:r>
                    <a:fld id="{02069A85-C09F-4DEE-AC56-ED4594B2F14C}"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0EB-4D37-BCA2-C260F868FA31}"/>
                </c:ext>
              </c:extLst>
            </c:dLbl>
            <c:dLbl>
              <c:idx val="7"/>
              <c:tx>
                <c:rich>
                  <a:bodyPr/>
                  <a:lstStyle/>
                  <a:p>
                    <a:r>
                      <a:rPr lang="en-US">
                        <a:sym typeface="Wingdings" panose="05000000000000000000" pitchFamily="2" charset="2"/>
                      </a:rPr>
                      <a:t></a:t>
                    </a:r>
                    <a:fld id="{183D7990-2947-4683-BF8F-E150B00778D4}"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50EB-4D37-BCA2-C260F868FA31}"/>
                </c:ext>
              </c:extLst>
            </c:dLbl>
            <c:dLbl>
              <c:idx val="8"/>
              <c:tx>
                <c:rich>
                  <a:bodyPr/>
                  <a:lstStyle/>
                  <a:p>
                    <a:r>
                      <a:rPr lang="en-US">
                        <a:sym typeface="Wingdings" panose="05000000000000000000" pitchFamily="2" charset="2"/>
                      </a:rPr>
                      <a:t></a:t>
                    </a:r>
                    <a:fld id="{57070219-FEB5-4093-A8B7-0F8575EDBD52}"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50EB-4D37-BCA2-C260F868FA31}"/>
                </c:ext>
              </c:extLst>
            </c:dLbl>
            <c:dLbl>
              <c:idx val="9"/>
              <c:tx>
                <c:rich>
                  <a:bodyPr/>
                  <a:lstStyle/>
                  <a:p>
                    <a:r>
                      <a:rPr lang="en-US">
                        <a:sym typeface="Wingdings" panose="05000000000000000000" pitchFamily="2" charset="2"/>
                      </a:rPr>
                      <a:t></a:t>
                    </a:r>
                    <a:fld id="{AC2479F6-85B7-49C5-82AA-DFAA17BF92C4}"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50EB-4D37-BCA2-C260F868FA31}"/>
                </c:ext>
              </c:extLst>
            </c:dLbl>
            <c:dLbl>
              <c:idx val="10"/>
              <c:tx>
                <c:rich>
                  <a:bodyPr/>
                  <a:lstStyle/>
                  <a:p>
                    <a:r>
                      <a:rPr lang="en-US">
                        <a:sym typeface="Wingdings" panose="05000000000000000000" pitchFamily="2" charset="2"/>
                      </a:rPr>
                      <a:t></a:t>
                    </a:r>
                    <a:fld id="{CA94146D-F6FE-4B36-B9E9-4815D22107B0}"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0EB-4D37-BCA2-C260F868FA31}"/>
                </c:ext>
              </c:extLst>
            </c:dLbl>
            <c:dLbl>
              <c:idx val="11"/>
              <c:tx>
                <c:rich>
                  <a:bodyPr/>
                  <a:lstStyle/>
                  <a:p>
                    <a:r>
                      <a:rPr lang="en-US">
                        <a:sym typeface="Wingdings" panose="05000000000000000000" pitchFamily="2" charset="2"/>
                      </a:rPr>
                      <a:t></a:t>
                    </a:r>
                    <a:fld id="{4E6FB389-0908-4913-A992-02816B2606CD}"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0EB-4D37-BCA2-C260F868FA31}"/>
                </c:ext>
              </c:extLst>
            </c:dLbl>
            <c:dLbl>
              <c:idx val="12"/>
              <c:tx>
                <c:rich>
                  <a:bodyPr/>
                  <a:lstStyle/>
                  <a:p>
                    <a:r>
                      <a:rPr lang="en-US">
                        <a:sym typeface="Wingdings" panose="05000000000000000000" pitchFamily="2" charset="2"/>
                      </a:rPr>
                      <a:t></a:t>
                    </a:r>
                    <a:fld id="{535C01CC-64E0-47E5-AC18-AA1D37F0CEAB}"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50EB-4D37-BCA2-C260F868FA31}"/>
                </c:ext>
              </c:extLst>
            </c:dLbl>
            <c:dLbl>
              <c:idx val="13"/>
              <c:tx>
                <c:rich>
                  <a:bodyPr/>
                  <a:lstStyle/>
                  <a:p>
                    <a:r>
                      <a:rPr lang="en-US">
                        <a:sym typeface="Wingdings" panose="05000000000000000000" pitchFamily="2" charset="2"/>
                      </a:rPr>
                      <a:t></a:t>
                    </a:r>
                    <a:fld id="{4DBDC14A-0BC7-4B92-A677-EAC575BEE571}"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50EB-4D37-BCA2-C260F868FA31}"/>
                </c:ext>
              </c:extLst>
            </c:dLbl>
            <c:dLbl>
              <c:idx val="14"/>
              <c:tx>
                <c:rich>
                  <a:bodyPr/>
                  <a:lstStyle/>
                  <a:p>
                    <a:r>
                      <a:rPr lang="en-US">
                        <a:sym typeface="Wingdings" panose="05000000000000000000" pitchFamily="2" charset="2"/>
                      </a:rPr>
                      <a:t></a:t>
                    </a:r>
                    <a:fld id="{E313B379-49E5-49E8-93CF-61D6B2338653}" type="CELLRANGE">
                      <a:rPr lang="en-US"/>
                      <a:pPr/>
                      <a:t>[CELLRANGE]</a:t>
                    </a:fld>
                    <a:endParaRPr lang="en-US">
                      <a:sym typeface="Wingdings" panose="05000000000000000000" pitchFamily="2" charset="2"/>
                    </a:endParaRPr>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50EB-4D37-BCA2-C260F868FA3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'Figure 6.24'!$C$17:$Q$17</c:f>
              <c:strCache>
                <c:ptCount val="15"/>
                <c:pt idx="0">
                  <c:v>Pre-2008</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'Figure 6.24'!$C$26:$Q$26</c:f>
              <c:numCache>
                <c:formatCode>_(* #,##0.00_);_(* \(#,##0.00\);_(* "-"??_);_(@_)</c:formatCode>
                <c:ptCount val="15"/>
                <c:pt idx="0">
                  <c:v>7.4939999999999989E-3</c:v>
                </c:pt>
                <c:pt idx="1">
                  <c:v>1.9401999999999999E-2</c:v>
                </c:pt>
                <c:pt idx="2">
                  <c:v>7.0946000000000009E-2</c:v>
                </c:pt>
                <c:pt idx="3">
                  <c:v>0.246224</c:v>
                </c:pt>
                <c:pt idx="4">
                  <c:v>0.55490099999999998</c:v>
                </c:pt>
                <c:pt idx="5">
                  <c:v>0.85505500000000001</c:v>
                </c:pt>
                <c:pt idx="6">
                  <c:v>1.0328379999999999</c:v>
                </c:pt>
                <c:pt idx="7">
                  <c:v>1.188455</c:v>
                </c:pt>
                <c:pt idx="8">
                  <c:v>1.307952</c:v>
                </c:pt>
                <c:pt idx="9">
                  <c:v>1.414698</c:v>
                </c:pt>
                <c:pt idx="10">
                  <c:v>1.5562830000000001</c:v>
                </c:pt>
                <c:pt idx="11">
                  <c:v>1.7456429999999998</c:v>
                </c:pt>
                <c:pt idx="12">
                  <c:v>1.9894360000000002</c:v>
                </c:pt>
                <c:pt idx="13">
                  <c:v>2.3081399999999999</c:v>
                </c:pt>
                <c:pt idx="14">
                  <c:v>2.6238600000000001</c:v>
                </c:pt>
              </c:numCache>
            </c:numRef>
          </c:val>
          <c:extLst>
            <c:ext xmlns:c15="http://schemas.microsoft.com/office/drawing/2012/chart" uri="{02D57815-91ED-43cb-92C2-25804820EDAC}">
              <c15:datalabelsRange>
                <c15:f>'Figure 6.24'!$C$15:$Q$15</c15:f>
                <c15:dlblRangeCache>
                  <c:ptCount val="15"/>
                  <c:pt idx="0">
                    <c:v>7k</c:v>
                  </c:pt>
                  <c:pt idx="1">
                    <c:v>12k</c:v>
                  </c:pt>
                  <c:pt idx="2">
                    <c:v>52k</c:v>
                  </c:pt>
                  <c:pt idx="3">
                    <c:v>175k</c:v>
                  </c:pt>
                  <c:pt idx="4">
                    <c:v>309k</c:v>
                  </c:pt>
                  <c:pt idx="5">
                    <c:v>300k</c:v>
                  </c:pt>
                  <c:pt idx="6">
                    <c:v>178k</c:v>
                  </c:pt>
                  <c:pt idx="7">
                    <c:v>156k</c:v>
                  </c:pt>
                  <c:pt idx="8">
                    <c:v>119k</c:v>
                  </c:pt>
                  <c:pt idx="9">
                    <c:v>107k</c:v>
                  </c:pt>
                  <c:pt idx="10">
                    <c:v>142k</c:v>
                  </c:pt>
                  <c:pt idx="11">
                    <c:v>189k</c:v>
                  </c:pt>
                  <c:pt idx="12">
                    <c:v>244k</c:v>
                  </c:pt>
                  <c:pt idx="13">
                    <c:v>319k</c:v>
                  </c:pt>
                  <c:pt idx="14">
                    <c:v>316k</c:v>
                  </c:pt>
                </c15:dlblRangeCache>
              </c15:datalabelsRange>
            </c:ext>
            <c:ext xmlns:c16="http://schemas.microsoft.com/office/drawing/2014/chart" uri="{C3380CC4-5D6E-409C-BE32-E72D297353CC}">
              <c16:uniqueId val="{00000017-50EB-4D37-BCA2-C260F868FA31}"/>
            </c:ext>
          </c:extLst>
        </c:ser>
        <c:dLbls>
          <c:showLegendKey val="0"/>
          <c:showVal val="0"/>
          <c:showCatName val="0"/>
          <c:showSerName val="0"/>
          <c:showPercent val="0"/>
          <c:showBubbleSize val="0"/>
        </c:dLbls>
        <c:gapWidth val="150"/>
        <c:axId val="2059572064"/>
        <c:axId val="2059571736"/>
      </c:barChart>
      <c:lineChart>
        <c:grouping val="standard"/>
        <c:varyColors val="0"/>
        <c:ser>
          <c:idx val="4"/>
          <c:order val="0"/>
          <c:tx>
            <c:strRef>
              <c:f>'Figure 6.24'!$B$21</c:f>
              <c:strCache>
                <c:ptCount val="1"/>
                <c:pt idx="0">
                  <c:v>Queensland</c:v>
                </c:pt>
              </c:strCache>
            </c:strRef>
          </c:tx>
          <c:spPr>
            <a:ln w="19050" cap="rnd">
              <a:solidFill>
                <a:srgbClr val="E0601F"/>
              </a:solidFill>
              <a:round/>
            </a:ln>
            <a:effectLst/>
          </c:spPr>
          <c:marker>
            <c:symbol val="none"/>
          </c:marker>
          <c:cat>
            <c:strRef>
              <c:f>'Figure 6.24'!$C$17:$Q$17</c:f>
              <c:strCache>
                <c:ptCount val="15"/>
                <c:pt idx="0">
                  <c:v>Pre-2008</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'Figure 6.24'!$C$21:$Q$21</c:f>
              <c:numCache>
                <c:formatCode>_(* #,##0.00_);_(* \(#,##0.00\);_(* "-"??_);_(@_)</c:formatCode>
                <c:ptCount val="15"/>
                <c:pt idx="0">
                  <c:v>1.591E-3</c:v>
                </c:pt>
                <c:pt idx="1">
                  <c:v>4.6779999999999999E-3</c:v>
                </c:pt>
                <c:pt idx="2">
                  <c:v>2.2960999999999999E-2</c:v>
                </c:pt>
                <c:pt idx="3">
                  <c:v>7.1657999999999999E-2</c:v>
                </c:pt>
                <c:pt idx="4">
                  <c:v>0.166961</c:v>
                </c:pt>
                <c:pt idx="5">
                  <c:v>0.29721799999999998</c:v>
                </c:pt>
                <c:pt idx="6">
                  <c:v>0.36842599999999998</c:v>
                </c:pt>
                <c:pt idx="7">
                  <c:v>0.42617500000000003</c:v>
                </c:pt>
                <c:pt idx="8">
                  <c:v>0.46568500000000002</c:v>
                </c:pt>
                <c:pt idx="9">
                  <c:v>0.500112</c:v>
                </c:pt>
                <c:pt idx="10">
                  <c:v>0.54656499999999997</c:v>
                </c:pt>
                <c:pt idx="11">
                  <c:v>0.60166299999999995</c:v>
                </c:pt>
                <c:pt idx="12">
                  <c:v>0.67236300000000004</c:v>
                </c:pt>
                <c:pt idx="13">
                  <c:v>0.76075000000000004</c:v>
                </c:pt>
                <c:pt idx="14">
                  <c:v>0.84869499999999998</c:v>
                </c:pt>
              </c:numCache>
            </c:numRef>
          </c:val>
          <c:smooth val="0"/>
          <c:extLst>
            <c:ext xmlns:c16="http://schemas.microsoft.com/office/drawing/2014/chart" uri="{C3380CC4-5D6E-409C-BE32-E72D297353CC}">
              <c16:uniqueId val="{00000004-50EB-4D37-BCA2-C260F868FA31}"/>
            </c:ext>
          </c:extLst>
        </c:ser>
        <c:ser>
          <c:idx val="3"/>
          <c:order val="1"/>
          <c:tx>
            <c:strRef>
              <c:f>'Figure 6.24'!$B$18</c:f>
              <c:strCache>
                <c:ptCount val="1"/>
                <c:pt idx="0">
                  <c:v>NSW</c:v>
                </c:pt>
              </c:strCache>
            </c:strRef>
          </c:tx>
          <c:spPr>
            <a:ln w="19050" cap="rnd">
              <a:solidFill>
                <a:srgbClr val="89B3CE"/>
              </a:solidFill>
              <a:round/>
            </a:ln>
            <a:effectLst/>
          </c:spPr>
          <c:marker>
            <c:symbol val="none"/>
          </c:marker>
          <c:cat>
            <c:strRef>
              <c:f>'Figure 6.24'!$C$17:$Q$17</c:f>
              <c:strCache>
                <c:ptCount val="15"/>
                <c:pt idx="0">
                  <c:v>Pre-2008</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'Figure 6.24'!$C$18:$Q$18</c:f>
              <c:numCache>
                <c:formatCode>_(* #,##0.00_);_(* \(#,##0.00\);_(* "-"??_);_(@_)</c:formatCode>
                <c:ptCount val="15"/>
                <c:pt idx="0">
                  <c:v>1.691E-3</c:v>
                </c:pt>
                <c:pt idx="1">
                  <c:v>4.5789999999999997E-3</c:v>
                </c:pt>
                <c:pt idx="2">
                  <c:v>1.8582999999999999E-2</c:v>
                </c:pt>
                <c:pt idx="3">
                  <c:v>8.8550000000000004E-2</c:v>
                </c:pt>
                <c:pt idx="4">
                  <c:v>0.16877200000000001</c:v>
                </c:pt>
                <c:pt idx="5">
                  <c:v>0.222689</c:v>
                </c:pt>
                <c:pt idx="6">
                  <c:v>0.25662200000000002</c:v>
                </c:pt>
                <c:pt idx="7">
                  <c:v>0.29377999999999999</c:v>
                </c:pt>
                <c:pt idx="8">
                  <c:v>0.32722400000000001</c:v>
                </c:pt>
                <c:pt idx="9">
                  <c:v>0.35669600000000001</c:v>
                </c:pt>
                <c:pt idx="10">
                  <c:v>0.39990399999999998</c:v>
                </c:pt>
                <c:pt idx="11">
                  <c:v>0.45918900000000001</c:v>
                </c:pt>
                <c:pt idx="12">
                  <c:v>0.53673499999999996</c:v>
                </c:pt>
                <c:pt idx="13">
                  <c:v>0.64744599999999997</c:v>
                </c:pt>
                <c:pt idx="14">
                  <c:v>0.75483599999999995</c:v>
                </c:pt>
              </c:numCache>
            </c:numRef>
          </c:val>
          <c:smooth val="0"/>
          <c:extLst>
            <c:ext xmlns:c16="http://schemas.microsoft.com/office/drawing/2014/chart" uri="{C3380CC4-5D6E-409C-BE32-E72D297353CC}">
              <c16:uniqueId val="{00000003-50EB-4D37-BCA2-C260F868FA31}"/>
            </c:ext>
          </c:extLst>
        </c:ser>
        <c:ser>
          <c:idx val="2"/>
          <c:order val="2"/>
          <c:tx>
            <c:strRef>
              <c:f>'Figure 6.24'!$B$20</c:f>
              <c:strCache>
                <c:ptCount val="1"/>
                <c:pt idx="0">
                  <c:v>Victoria</c:v>
                </c:pt>
              </c:strCache>
            </c:strRef>
          </c:tx>
          <c:spPr>
            <a:ln w="19050" cap="rnd">
              <a:solidFill>
                <a:srgbClr val="2F3F51"/>
              </a:solidFill>
              <a:round/>
            </a:ln>
            <a:effectLst/>
          </c:spPr>
          <c:marker>
            <c:symbol val="none"/>
          </c:marker>
          <c:cat>
            <c:strRef>
              <c:f>'Figure 6.24'!$C$17:$Q$17</c:f>
              <c:strCache>
                <c:ptCount val="15"/>
                <c:pt idx="0">
                  <c:v>Pre-2008</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'Figure 6.24'!$C$20:$Q$20</c:f>
              <c:numCache>
                <c:formatCode>_(* #,##0.00_);_(* \(#,##0.00\);_(* "-"??_);_(@_)</c:formatCode>
                <c:ptCount val="15"/>
                <c:pt idx="0">
                  <c:v>1.5659999999999999E-3</c:v>
                </c:pt>
                <c:pt idx="1">
                  <c:v>3.6029999999999999E-3</c:v>
                </c:pt>
                <c:pt idx="2">
                  <c:v>1.2036E-2</c:v>
                </c:pt>
                <c:pt idx="3">
                  <c:v>4.7721E-2</c:v>
                </c:pt>
                <c:pt idx="4">
                  <c:v>0.107977</c:v>
                </c:pt>
                <c:pt idx="5">
                  <c:v>0.17421600000000001</c:v>
                </c:pt>
                <c:pt idx="6">
                  <c:v>0.20760000000000001</c:v>
                </c:pt>
                <c:pt idx="7">
                  <c:v>0.24770500000000001</c:v>
                </c:pt>
                <c:pt idx="8">
                  <c:v>0.27907799999999999</c:v>
                </c:pt>
                <c:pt idx="9">
                  <c:v>0.30583500000000002</c:v>
                </c:pt>
                <c:pt idx="10">
                  <c:v>0.33722099999999999</c:v>
                </c:pt>
                <c:pt idx="11">
                  <c:v>0.384465</c:v>
                </c:pt>
                <c:pt idx="12">
                  <c:v>0.44623400000000002</c:v>
                </c:pt>
                <c:pt idx="13">
                  <c:v>0.520567</c:v>
                </c:pt>
                <c:pt idx="14">
                  <c:v>0.59974400000000005</c:v>
                </c:pt>
              </c:numCache>
            </c:numRef>
          </c:val>
          <c:smooth val="0"/>
          <c:extLst>
            <c:ext xmlns:c16="http://schemas.microsoft.com/office/drawing/2014/chart" uri="{C3380CC4-5D6E-409C-BE32-E72D297353CC}">
              <c16:uniqueId val="{00000002-50EB-4D37-BCA2-C260F868FA31}"/>
            </c:ext>
          </c:extLst>
        </c:ser>
        <c:ser>
          <c:idx val="5"/>
          <c:order val="3"/>
          <c:tx>
            <c:strRef>
              <c:f>'Figure 6.24'!$B$22</c:f>
              <c:strCache>
                <c:ptCount val="1"/>
                <c:pt idx="0">
                  <c:v>South Australia</c:v>
                </c:pt>
              </c:strCache>
            </c:strRef>
          </c:tx>
          <c:spPr>
            <a:ln w="19050" cap="rnd">
              <a:solidFill>
                <a:srgbClr val="FBA927"/>
              </a:solidFill>
              <a:round/>
            </a:ln>
            <a:effectLst/>
          </c:spPr>
          <c:marker>
            <c:symbol val="none"/>
          </c:marker>
          <c:cat>
            <c:strRef>
              <c:f>'Figure 6.24'!$C$17:$Q$17</c:f>
              <c:strCache>
                <c:ptCount val="15"/>
                <c:pt idx="0">
                  <c:v>Pre-2008</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'Figure 6.24'!$C$22:$Q$22</c:f>
              <c:numCache>
                <c:formatCode>_(* #,##0.00_);_(* \(#,##0.00\);_(* "-"??_);_(@_)</c:formatCode>
                <c:ptCount val="15"/>
                <c:pt idx="0">
                  <c:v>2.5079999999999998E-3</c:v>
                </c:pt>
                <c:pt idx="1">
                  <c:v>5.9639999999999997E-3</c:v>
                </c:pt>
                <c:pt idx="2">
                  <c:v>1.4533000000000001E-2</c:v>
                </c:pt>
                <c:pt idx="3">
                  <c:v>3.1237999999999998E-2</c:v>
                </c:pt>
                <c:pt idx="4">
                  <c:v>9.4791E-2</c:v>
                </c:pt>
                <c:pt idx="5">
                  <c:v>0.13664200000000001</c:v>
                </c:pt>
                <c:pt idx="6">
                  <c:v>0.165829</c:v>
                </c:pt>
                <c:pt idx="7">
                  <c:v>0.18099499999999999</c:v>
                </c:pt>
                <c:pt idx="8">
                  <c:v>0.193076</c:v>
                </c:pt>
                <c:pt idx="9">
                  <c:v>0.20568</c:v>
                </c:pt>
                <c:pt idx="10">
                  <c:v>0.22187000000000001</c:v>
                </c:pt>
                <c:pt idx="11">
                  <c:v>0.243759</c:v>
                </c:pt>
                <c:pt idx="12">
                  <c:v>0.27084399999999997</c:v>
                </c:pt>
                <c:pt idx="13">
                  <c:v>0.30718800000000002</c:v>
                </c:pt>
                <c:pt idx="14">
                  <c:v>0.33833299999999999</c:v>
                </c:pt>
              </c:numCache>
            </c:numRef>
          </c:val>
          <c:smooth val="0"/>
          <c:extLst>
            <c:ext xmlns:c16="http://schemas.microsoft.com/office/drawing/2014/chart" uri="{C3380CC4-5D6E-409C-BE32-E72D297353CC}">
              <c16:uniqueId val="{00000005-50EB-4D37-BCA2-C260F868FA31}"/>
            </c:ext>
          </c:extLst>
        </c:ser>
        <c:ser>
          <c:idx val="1"/>
          <c:order val="4"/>
          <c:tx>
            <c:strRef>
              <c:f>'Figure 6.24'!$B$23</c:f>
              <c:strCache>
                <c:ptCount val="1"/>
                <c:pt idx="0">
                  <c:v>Tasmania</c:v>
                </c:pt>
              </c:strCache>
            </c:strRef>
          </c:tx>
          <c:spPr>
            <a:ln w="19050" cap="rnd">
              <a:solidFill>
                <a:srgbClr val="5F9E88"/>
              </a:solidFill>
              <a:round/>
            </a:ln>
            <a:effectLst/>
          </c:spPr>
          <c:marker>
            <c:symbol val="none"/>
          </c:marker>
          <c:cat>
            <c:strRef>
              <c:f>'Figure 6.24'!$C$17:$Q$17</c:f>
              <c:strCache>
                <c:ptCount val="15"/>
                <c:pt idx="0">
                  <c:v>Pre-2008</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'Figure 6.24'!$C$23:$Q$23</c:f>
              <c:numCache>
                <c:formatCode>_(* #,##0.00_);_(* \(#,##0.00\);_(* "-"??_);_(@_)</c:formatCode>
                <c:ptCount val="15"/>
                <c:pt idx="0">
                  <c:v>6.8999999999999997E-5</c:v>
                </c:pt>
                <c:pt idx="1">
                  <c:v>2.3000000000000001E-4</c:v>
                </c:pt>
                <c:pt idx="2">
                  <c:v>1.6819999999999999E-3</c:v>
                </c:pt>
                <c:pt idx="3">
                  <c:v>3.571E-3</c:v>
                </c:pt>
                <c:pt idx="4">
                  <c:v>6.0460000000000002E-3</c:v>
                </c:pt>
                <c:pt idx="5">
                  <c:v>1.2409999999999999E-2</c:v>
                </c:pt>
                <c:pt idx="6">
                  <c:v>2.0067999999999999E-2</c:v>
                </c:pt>
                <c:pt idx="7">
                  <c:v>2.4275000000000001E-2</c:v>
                </c:pt>
                <c:pt idx="8">
                  <c:v>2.6294999999999999E-2</c:v>
                </c:pt>
                <c:pt idx="9">
                  <c:v>2.8778000000000001E-2</c:v>
                </c:pt>
                <c:pt idx="10">
                  <c:v>3.1171000000000001E-2</c:v>
                </c:pt>
                <c:pt idx="11">
                  <c:v>3.3812000000000002E-2</c:v>
                </c:pt>
                <c:pt idx="12">
                  <c:v>3.6703E-2</c:v>
                </c:pt>
                <c:pt idx="13">
                  <c:v>4.0064000000000002E-2</c:v>
                </c:pt>
                <c:pt idx="14">
                  <c:v>4.4028999999999999E-2</c:v>
                </c:pt>
              </c:numCache>
            </c:numRef>
          </c:val>
          <c:smooth val="0"/>
          <c:extLst>
            <c:ext xmlns:c16="http://schemas.microsoft.com/office/drawing/2014/chart" uri="{C3380CC4-5D6E-409C-BE32-E72D297353CC}">
              <c16:uniqueId val="{00000001-50EB-4D37-BCA2-C260F868FA31}"/>
            </c:ext>
          </c:extLst>
        </c:ser>
        <c:ser>
          <c:idx val="0"/>
          <c:order val="5"/>
          <c:tx>
            <c:strRef>
              <c:f>'Figure 6.24'!$B$19</c:f>
              <c:strCache>
                <c:ptCount val="1"/>
                <c:pt idx="0">
                  <c:v>ACT</c:v>
                </c:pt>
              </c:strCache>
            </c:strRef>
          </c:tx>
          <c:spPr>
            <a:ln w="19050" cap="rnd">
              <a:solidFill>
                <a:srgbClr val="D2147D"/>
              </a:solidFill>
              <a:round/>
            </a:ln>
            <a:effectLst/>
          </c:spPr>
          <c:marker>
            <c:symbol val="none"/>
          </c:marker>
          <c:cat>
            <c:strRef>
              <c:f>'Figure 6.24'!$C$17:$Q$17</c:f>
              <c:strCache>
                <c:ptCount val="15"/>
                <c:pt idx="0">
                  <c:v>Pre-2008</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'Figure 6.24'!$C$19:$Q$19</c:f>
              <c:numCache>
                <c:formatCode>_(* #,##0.00_);_(* \(#,##0.00\);_(* "-"??_);_(@_)</c:formatCode>
                <c:ptCount val="15"/>
                <c:pt idx="0">
                  <c:v>6.8999999999999997E-5</c:v>
                </c:pt>
                <c:pt idx="1">
                  <c:v>3.48E-4</c:v>
                </c:pt>
                <c:pt idx="2">
                  <c:v>1.1509999999999999E-3</c:v>
                </c:pt>
                <c:pt idx="3">
                  <c:v>3.4859999999999999E-3</c:v>
                </c:pt>
                <c:pt idx="4">
                  <c:v>1.0354E-2</c:v>
                </c:pt>
                <c:pt idx="5">
                  <c:v>1.188E-2</c:v>
                </c:pt>
                <c:pt idx="6">
                  <c:v>1.4293E-2</c:v>
                </c:pt>
                <c:pt idx="7">
                  <c:v>1.5525000000000001E-2</c:v>
                </c:pt>
                <c:pt idx="8">
                  <c:v>1.6594000000000001E-2</c:v>
                </c:pt>
                <c:pt idx="9">
                  <c:v>1.7597000000000002E-2</c:v>
                </c:pt>
                <c:pt idx="10">
                  <c:v>1.9552E-2</c:v>
                </c:pt>
                <c:pt idx="11">
                  <c:v>2.2755000000000001E-2</c:v>
                </c:pt>
                <c:pt idx="12">
                  <c:v>2.6557000000000001E-2</c:v>
                </c:pt>
                <c:pt idx="13">
                  <c:v>3.2125000000000001E-2</c:v>
                </c:pt>
                <c:pt idx="14">
                  <c:v>3.8223E-2</c:v>
                </c:pt>
              </c:numCache>
            </c:numRef>
          </c:val>
          <c:smooth val="0"/>
          <c:extLst>
            <c:ext xmlns:c16="http://schemas.microsoft.com/office/drawing/2014/chart" uri="{C3380CC4-5D6E-409C-BE32-E72D297353CC}">
              <c16:uniqueId val="{00000000-50EB-4D37-BCA2-C260F868FA31}"/>
            </c:ext>
          </c:extLst>
        </c:ser>
        <c:dLbls>
          <c:showLegendKey val="0"/>
          <c:showVal val="0"/>
          <c:showCatName val="0"/>
          <c:showSerName val="0"/>
          <c:showPercent val="0"/>
          <c:showBubbleSize val="0"/>
        </c:dLbls>
        <c:marker val="1"/>
        <c:smooth val="0"/>
        <c:axId val="2059276088"/>
        <c:axId val="2059271168"/>
      </c:lineChart>
      <c:catAx>
        <c:axId val="2059276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9271168"/>
        <c:crosses val="autoZero"/>
        <c:auto val="1"/>
        <c:lblAlgn val="ctr"/>
        <c:lblOffset val="100"/>
        <c:noMultiLvlLbl val="0"/>
      </c:catAx>
      <c:valAx>
        <c:axId val="205927116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Cumulative</a:t>
                </a:r>
                <a:r>
                  <a:rPr lang="en-US" b="1" baseline="0"/>
                  <a:t> n</a:t>
                </a:r>
                <a:r>
                  <a:rPr lang="en-US" b="1"/>
                  <a:t>umber</a:t>
                </a:r>
                <a:r>
                  <a:rPr lang="en-US" b="1" baseline="0"/>
                  <a:t> of small-scale</a:t>
                </a:r>
              </a:p>
              <a:p>
                <a:pPr>
                  <a:defRPr b="1"/>
                </a:pPr>
                <a:r>
                  <a:rPr lang="en-US" b="1" baseline="0"/>
                  <a:t>s</a:t>
                </a:r>
                <a:r>
                  <a:rPr lang="en-US" b="1"/>
                  <a:t>olar PV installations (million)</a:t>
                </a:r>
              </a:p>
            </c:rich>
          </c:tx>
          <c:layout>
            <c:manualLayout>
              <c:xMode val="edge"/>
              <c:yMode val="edge"/>
              <c:x val="6.0176433025613549E-3"/>
              <c:y val="7.518546722038609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9276088"/>
        <c:crosses val="autoZero"/>
        <c:crossBetween val="between"/>
      </c:valAx>
      <c:valAx>
        <c:axId val="2059571736"/>
        <c:scaling>
          <c:orientation val="minMax"/>
        </c:scaling>
        <c:delete val="0"/>
        <c:axPos val="r"/>
        <c:numFmt formatCode="_(* #,##0.00_);_(* \(#,##0.00\);_(* &quot;-&quot;??_);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9572064"/>
        <c:crosses val="max"/>
        <c:crossBetween val="between"/>
      </c:valAx>
      <c:catAx>
        <c:axId val="2059572064"/>
        <c:scaling>
          <c:orientation val="minMax"/>
        </c:scaling>
        <c:delete val="1"/>
        <c:axPos val="b"/>
        <c:numFmt formatCode="General" sourceLinked="1"/>
        <c:majorTickMark val="out"/>
        <c:minorTickMark val="none"/>
        <c:tickLblPos val="nextTo"/>
        <c:crossAx val="2059571736"/>
        <c:crosses val="autoZero"/>
        <c:auto val="1"/>
        <c:lblAlgn val="ctr"/>
        <c:lblOffset val="100"/>
        <c:noMultiLvlLbl val="0"/>
      </c:catAx>
      <c:spPr>
        <a:solidFill>
          <a:srgbClr val="DBDBDB"/>
        </a:solidFill>
        <a:ln>
          <a:noFill/>
        </a:ln>
        <a:effectLst/>
      </c:spPr>
    </c:plotArea>
    <c:legend>
      <c:legendPos val="b"/>
      <c:legendEntry>
        <c:idx val="2"/>
        <c:delete val="1"/>
      </c:legendEntry>
      <c:layout>
        <c:manualLayout>
          <c:xMode val="edge"/>
          <c:yMode val="edge"/>
          <c:x val="2.1136802604712769E-2"/>
          <c:y val="0.87288747929440025"/>
          <c:w val="0.95862479995585237"/>
          <c:h val="0.127112520705599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08150114205085E-2"/>
          <c:y val="3.1609195402298854E-2"/>
          <c:w val="0.88857923658492732"/>
          <c:h val="0.5947476978981131"/>
        </c:manualLayout>
      </c:layout>
      <c:barChart>
        <c:barDir val="col"/>
        <c:grouping val="percentStacked"/>
        <c:varyColors val="0"/>
        <c:ser>
          <c:idx val="0"/>
          <c:order val="0"/>
          <c:tx>
            <c:strRef>
              <c:f>'Figure 6.25'!$C$8</c:f>
              <c:strCache>
                <c:ptCount val="1"/>
                <c:pt idx="0">
                  <c:v>Billing</c:v>
                </c:pt>
              </c:strCache>
            </c:strRef>
          </c:tx>
          <c:spPr>
            <a:solidFill>
              <a:srgbClr val="5F9E88">
                <a:alpha val="69804"/>
              </a:srgbClr>
            </a:solidFill>
            <a:ln>
              <a:noFill/>
            </a:ln>
            <a:effectLst/>
          </c:spPr>
          <c:invertIfNegative val="0"/>
          <c:cat>
            <c:multiLvlStrRef>
              <c:extLst>
                <c:ext xmlns:c15="http://schemas.microsoft.com/office/drawing/2012/chart" uri="{02D57815-91ED-43cb-92C2-25804820EDAC}">
                  <c15:fullRef>
                    <c15:sqref>'Figure 6.25'!$A$9:$B$49</c15:sqref>
                  </c15:fullRef>
                </c:ext>
              </c:extLst>
              <c:f>('Figure 6.25'!$A$10:$B$14,'Figure 6.25'!$A$16:$B$20,'Figure 6.25'!$A$22:$B$26,'Figure 6.25'!$A$28:$B$32,'Figure 6.25'!$A$34:$B$38,'Figure 6.25'!$A$40:$B$44,'Figure 6.25'!$A$46:$B$49)</c:f>
              <c:multiLvlStrCache>
                <c:ptCount val="3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pt idx="25">
                    <c:v>2017-18</c:v>
                  </c:pt>
                  <c:pt idx="26">
                    <c:v>2018-19</c:v>
                  </c:pt>
                  <c:pt idx="27">
                    <c:v>2019-20</c:v>
                  </c:pt>
                  <c:pt idx="28">
                    <c:v>2020-21</c:v>
                  </c:pt>
                  <c:pt idx="30">
                    <c:v>2017–18</c:v>
                  </c:pt>
                  <c:pt idx="31">
                    <c:v>2018–19</c:v>
                  </c:pt>
                  <c:pt idx="32">
                    <c:v>2019–20</c:v>
                  </c:pt>
                  <c:pt idx="33">
                    <c:v>2020–21</c:v>
                  </c:pt>
                </c:lvl>
                <c:lvl>
                  <c:pt idx="4">
                    <c:v> </c:v>
                  </c:pt>
                  <c:pt idx="9">
                    <c:v> </c:v>
                  </c:pt>
                  <c:pt idx="14">
                    <c:v> </c:v>
                  </c:pt>
                  <c:pt idx="19">
                    <c:v> </c:v>
                  </c:pt>
                  <c:pt idx="24">
                    <c:v> </c:v>
                  </c:pt>
                  <c:pt idx="29">
                    <c:v> </c:v>
                  </c:pt>
                </c:lvl>
              </c:multiLvlStrCache>
            </c:multiLvlStrRef>
          </c:cat>
          <c:val>
            <c:numRef>
              <c:extLst>
                <c:ext xmlns:c15="http://schemas.microsoft.com/office/drawing/2012/chart" uri="{02D57815-91ED-43cb-92C2-25804820EDAC}">
                  <c15:fullRef>
                    <c15:sqref>'Figure 6.25'!$C$9:$C$49</c15:sqref>
                  </c15:fullRef>
                </c:ext>
              </c:extLst>
              <c:f>('Figure 6.25'!$C$10:$C$14,'Figure 6.25'!$C$16:$C$20,'Figure 6.25'!$C$22:$C$26,'Figure 6.25'!$C$28:$C$32,'Figure 6.25'!$C$34:$C$38,'Figure 6.25'!$C$40:$C$44,'Figure 6.25'!$C$46:$C$49)</c:f>
              <c:numCache>
                <c:formatCode>_-* #,##0_-;\-* #,##0_-;_-* "-"??_-;_-@_-</c:formatCode>
                <c:ptCount val="34"/>
                <c:pt idx="0">
                  <c:v>26770</c:v>
                </c:pt>
                <c:pt idx="1">
                  <c:v>19667</c:v>
                </c:pt>
                <c:pt idx="2">
                  <c:v>16177</c:v>
                </c:pt>
                <c:pt idx="3">
                  <c:v>12670</c:v>
                </c:pt>
                <c:pt idx="5">
                  <c:v>66161</c:v>
                </c:pt>
                <c:pt idx="6">
                  <c:v>59186</c:v>
                </c:pt>
                <c:pt idx="7">
                  <c:v>44431</c:v>
                </c:pt>
                <c:pt idx="8">
                  <c:v>35463</c:v>
                </c:pt>
                <c:pt idx="10">
                  <c:v>63946</c:v>
                </c:pt>
                <c:pt idx="11">
                  <c:v>69225</c:v>
                </c:pt>
                <c:pt idx="12">
                  <c:v>60662</c:v>
                </c:pt>
                <c:pt idx="13">
                  <c:v>36128</c:v>
                </c:pt>
                <c:pt idx="15">
                  <c:v>20169</c:v>
                </c:pt>
                <c:pt idx="16">
                  <c:v>18428</c:v>
                </c:pt>
                <c:pt idx="17">
                  <c:v>14708</c:v>
                </c:pt>
                <c:pt idx="18">
                  <c:v>8892</c:v>
                </c:pt>
                <c:pt idx="20">
                  <c:v>11688</c:v>
                </c:pt>
                <c:pt idx="21">
                  <c:v>12015</c:v>
                </c:pt>
                <c:pt idx="22">
                  <c:v>7764</c:v>
                </c:pt>
                <c:pt idx="23">
                  <c:v>6201</c:v>
                </c:pt>
                <c:pt idx="25">
                  <c:v>901</c:v>
                </c:pt>
                <c:pt idx="26">
                  <c:v>895</c:v>
                </c:pt>
                <c:pt idx="27">
                  <c:v>799</c:v>
                </c:pt>
                <c:pt idx="28">
                  <c:v>876</c:v>
                </c:pt>
                <c:pt idx="30">
                  <c:v>189635</c:v>
                </c:pt>
                <c:pt idx="31">
                  <c:v>179416</c:v>
                </c:pt>
                <c:pt idx="32">
                  <c:v>144541</c:v>
                </c:pt>
                <c:pt idx="33">
                  <c:v>100230</c:v>
                </c:pt>
              </c:numCache>
            </c:numRef>
          </c:val>
          <c:extLst>
            <c:ext xmlns:c16="http://schemas.microsoft.com/office/drawing/2014/chart" uri="{C3380CC4-5D6E-409C-BE32-E72D297353CC}">
              <c16:uniqueId val="{00000000-E8E8-47A7-AA01-FFC4A5E8F7D8}"/>
            </c:ext>
          </c:extLst>
        </c:ser>
        <c:ser>
          <c:idx val="2"/>
          <c:order val="1"/>
          <c:tx>
            <c:strRef>
              <c:f>'Figure 6.25'!$E$8</c:f>
              <c:strCache>
                <c:ptCount val="1"/>
                <c:pt idx="0">
                  <c:v>Customer transfer</c:v>
                </c:pt>
              </c:strCache>
            </c:strRef>
          </c:tx>
          <c:spPr>
            <a:solidFill>
              <a:srgbClr val="2F3F51">
                <a:alpha val="70000"/>
              </a:srgbClr>
            </a:solidFill>
            <a:ln>
              <a:noFill/>
            </a:ln>
            <a:effectLst/>
          </c:spPr>
          <c:invertIfNegative val="0"/>
          <c:cat>
            <c:multiLvlStrRef>
              <c:extLst>
                <c:ext xmlns:c15="http://schemas.microsoft.com/office/drawing/2012/chart" uri="{02D57815-91ED-43cb-92C2-25804820EDAC}">
                  <c15:fullRef>
                    <c15:sqref>'Figure 6.25'!$A$9:$B$49</c15:sqref>
                  </c15:fullRef>
                </c:ext>
              </c:extLst>
              <c:f>('Figure 6.25'!$A$10:$B$14,'Figure 6.25'!$A$16:$B$20,'Figure 6.25'!$A$22:$B$26,'Figure 6.25'!$A$28:$B$32,'Figure 6.25'!$A$34:$B$38,'Figure 6.25'!$A$40:$B$44,'Figure 6.25'!$A$46:$B$49)</c:f>
              <c:multiLvlStrCache>
                <c:ptCount val="3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pt idx="25">
                    <c:v>2017-18</c:v>
                  </c:pt>
                  <c:pt idx="26">
                    <c:v>2018-19</c:v>
                  </c:pt>
                  <c:pt idx="27">
                    <c:v>2019-20</c:v>
                  </c:pt>
                  <c:pt idx="28">
                    <c:v>2020-21</c:v>
                  </c:pt>
                  <c:pt idx="30">
                    <c:v>2017–18</c:v>
                  </c:pt>
                  <c:pt idx="31">
                    <c:v>2018–19</c:v>
                  </c:pt>
                  <c:pt idx="32">
                    <c:v>2019–20</c:v>
                  </c:pt>
                  <c:pt idx="33">
                    <c:v>2020–21</c:v>
                  </c:pt>
                </c:lvl>
                <c:lvl>
                  <c:pt idx="4">
                    <c:v> </c:v>
                  </c:pt>
                  <c:pt idx="9">
                    <c:v> </c:v>
                  </c:pt>
                  <c:pt idx="14">
                    <c:v> </c:v>
                  </c:pt>
                  <c:pt idx="19">
                    <c:v> </c:v>
                  </c:pt>
                  <c:pt idx="24">
                    <c:v> </c:v>
                  </c:pt>
                  <c:pt idx="29">
                    <c:v> </c:v>
                  </c:pt>
                </c:lvl>
              </c:multiLvlStrCache>
            </c:multiLvlStrRef>
          </c:cat>
          <c:val>
            <c:numRef>
              <c:extLst>
                <c:ext xmlns:c15="http://schemas.microsoft.com/office/drawing/2012/chart" uri="{02D57815-91ED-43cb-92C2-25804820EDAC}">
                  <c15:fullRef>
                    <c15:sqref>'Figure 6.25'!$E$9:$E$49</c15:sqref>
                  </c15:fullRef>
                </c:ext>
              </c:extLst>
              <c:f>('Figure 6.25'!$E$10:$E$14,'Figure 6.25'!$E$16:$E$20,'Figure 6.25'!$E$22:$E$26,'Figure 6.25'!$E$28:$E$32,'Figure 6.25'!$E$34:$E$38,'Figure 6.25'!$E$40:$E$44,'Figure 6.25'!$E$46:$E$49)</c:f>
              <c:numCache>
                <c:formatCode>_-* #,##0_-;\-* #,##0_-;_-* "-"??_-;_-@_-</c:formatCode>
                <c:ptCount val="34"/>
                <c:pt idx="0">
                  <c:v>6515</c:v>
                </c:pt>
                <c:pt idx="1">
                  <c:v>4242</c:v>
                </c:pt>
                <c:pt idx="2">
                  <c:v>2334</c:v>
                </c:pt>
                <c:pt idx="3">
                  <c:v>1038</c:v>
                </c:pt>
                <c:pt idx="5">
                  <c:v>15760</c:v>
                </c:pt>
                <c:pt idx="6">
                  <c:v>13788</c:v>
                </c:pt>
                <c:pt idx="7">
                  <c:v>7371</c:v>
                </c:pt>
                <c:pt idx="8">
                  <c:v>2852</c:v>
                </c:pt>
                <c:pt idx="10">
                  <c:v>16214</c:v>
                </c:pt>
                <c:pt idx="11">
                  <c:v>14513</c:v>
                </c:pt>
                <c:pt idx="12">
                  <c:v>7030</c:v>
                </c:pt>
                <c:pt idx="13">
                  <c:v>2804</c:v>
                </c:pt>
                <c:pt idx="15">
                  <c:v>5430</c:v>
                </c:pt>
                <c:pt idx="16">
                  <c:v>3816</c:v>
                </c:pt>
                <c:pt idx="17">
                  <c:v>2029</c:v>
                </c:pt>
                <c:pt idx="18">
                  <c:v>732</c:v>
                </c:pt>
                <c:pt idx="20">
                  <c:v>0</c:v>
                </c:pt>
                <c:pt idx="21">
                  <c:v>0</c:v>
                </c:pt>
                <c:pt idx="22">
                  <c:v>2</c:v>
                </c:pt>
                <c:pt idx="23">
                  <c:v>20</c:v>
                </c:pt>
                <c:pt idx="25">
                  <c:v>50</c:v>
                </c:pt>
                <c:pt idx="26">
                  <c:v>86</c:v>
                </c:pt>
                <c:pt idx="27">
                  <c:v>44</c:v>
                </c:pt>
                <c:pt idx="28">
                  <c:v>67</c:v>
                </c:pt>
                <c:pt idx="30">
                  <c:v>43969</c:v>
                </c:pt>
                <c:pt idx="31">
                  <c:v>36445</c:v>
                </c:pt>
                <c:pt idx="32">
                  <c:v>18810</c:v>
                </c:pt>
                <c:pt idx="33">
                  <c:v>7513</c:v>
                </c:pt>
              </c:numCache>
            </c:numRef>
          </c:val>
          <c:extLst>
            <c:ext xmlns:c16="http://schemas.microsoft.com/office/drawing/2014/chart" uri="{C3380CC4-5D6E-409C-BE32-E72D297353CC}">
              <c16:uniqueId val="{00000002-E8E8-47A7-AA01-FFC4A5E8F7D8}"/>
            </c:ext>
          </c:extLst>
        </c:ser>
        <c:ser>
          <c:idx val="3"/>
          <c:order val="2"/>
          <c:tx>
            <c:strRef>
              <c:f>'Figure 6.25'!$F$8</c:f>
              <c:strCache>
                <c:ptCount val="1"/>
                <c:pt idx="0">
                  <c:v>Marketing</c:v>
                </c:pt>
              </c:strCache>
            </c:strRef>
          </c:tx>
          <c:spPr>
            <a:solidFill>
              <a:srgbClr val="89B3CE">
                <a:alpha val="70000"/>
              </a:srgbClr>
            </a:solidFill>
            <a:ln>
              <a:noFill/>
            </a:ln>
            <a:effectLst/>
          </c:spPr>
          <c:invertIfNegative val="0"/>
          <c:cat>
            <c:multiLvlStrRef>
              <c:extLst>
                <c:ext xmlns:c15="http://schemas.microsoft.com/office/drawing/2012/chart" uri="{02D57815-91ED-43cb-92C2-25804820EDAC}">
                  <c15:fullRef>
                    <c15:sqref>'Figure 6.25'!$A$9:$B$49</c15:sqref>
                  </c15:fullRef>
                </c:ext>
              </c:extLst>
              <c:f>('Figure 6.25'!$A$10:$B$14,'Figure 6.25'!$A$16:$B$20,'Figure 6.25'!$A$22:$B$26,'Figure 6.25'!$A$28:$B$32,'Figure 6.25'!$A$34:$B$38,'Figure 6.25'!$A$40:$B$44,'Figure 6.25'!$A$46:$B$49)</c:f>
              <c:multiLvlStrCache>
                <c:ptCount val="3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pt idx="25">
                    <c:v>2017-18</c:v>
                  </c:pt>
                  <c:pt idx="26">
                    <c:v>2018-19</c:v>
                  </c:pt>
                  <c:pt idx="27">
                    <c:v>2019-20</c:v>
                  </c:pt>
                  <c:pt idx="28">
                    <c:v>2020-21</c:v>
                  </c:pt>
                  <c:pt idx="30">
                    <c:v>2017–18</c:v>
                  </c:pt>
                  <c:pt idx="31">
                    <c:v>2018–19</c:v>
                  </c:pt>
                  <c:pt idx="32">
                    <c:v>2019–20</c:v>
                  </c:pt>
                  <c:pt idx="33">
                    <c:v>2020–21</c:v>
                  </c:pt>
                </c:lvl>
                <c:lvl>
                  <c:pt idx="4">
                    <c:v> </c:v>
                  </c:pt>
                  <c:pt idx="9">
                    <c:v> </c:v>
                  </c:pt>
                  <c:pt idx="14">
                    <c:v> </c:v>
                  </c:pt>
                  <c:pt idx="19">
                    <c:v> </c:v>
                  </c:pt>
                  <c:pt idx="24">
                    <c:v> </c:v>
                  </c:pt>
                  <c:pt idx="29">
                    <c:v> </c:v>
                  </c:pt>
                </c:lvl>
              </c:multiLvlStrCache>
            </c:multiLvlStrRef>
          </c:cat>
          <c:val>
            <c:numRef>
              <c:extLst>
                <c:ext xmlns:c15="http://schemas.microsoft.com/office/drawing/2012/chart" uri="{02D57815-91ED-43cb-92C2-25804820EDAC}">
                  <c15:fullRef>
                    <c15:sqref>'Figure 6.25'!$F$9:$F$49</c15:sqref>
                  </c15:fullRef>
                </c:ext>
              </c:extLst>
              <c:f>('Figure 6.25'!$F$10:$F$14,'Figure 6.25'!$F$16:$F$20,'Figure 6.25'!$F$22:$F$26,'Figure 6.25'!$F$28:$F$32,'Figure 6.25'!$F$34:$F$38,'Figure 6.25'!$F$40:$F$44,'Figure 6.25'!$F$46:$F$49)</c:f>
              <c:numCache>
                <c:formatCode>_-* #,##0_-;\-* #,##0_-;_-* "-"??_-;_-@_-</c:formatCode>
                <c:ptCount val="34"/>
                <c:pt idx="0">
                  <c:v>3249</c:v>
                </c:pt>
                <c:pt idx="1">
                  <c:v>1746</c:v>
                </c:pt>
                <c:pt idx="2">
                  <c:v>1239</c:v>
                </c:pt>
                <c:pt idx="3">
                  <c:v>906</c:v>
                </c:pt>
                <c:pt idx="5">
                  <c:v>6661</c:v>
                </c:pt>
                <c:pt idx="6">
                  <c:v>5560</c:v>
                </c:pt>
                <c:pt idx="7">
                  <c:v>3634</c:v>
                </c:pt>
                <c:pt idx="8">
                  <c:v>2799</c:v>
                </c:pt>
                <c:pt idx="10">
                  <c:v>8991</c:v>
                </c:pt>
                <c:pt idx="11">
                  <c:v>7519</c:v>
                </c:pt>
                <c:pt idx="12">
                  <c:v>6435</c:v>
                </c:pt>
                <c:pt idx="13">
                  <c:v>2814</c:v>
                </c:pt>
                <c:pt idx="15">
                  <c:v>2126</c:v>
                </c:pt>
                <c:pt idx="16">
                  <c:v>1457</c:v>
                </c:pt>
                <c:pt idx="17">
                  <c:v>1312</c:v>
                </c:pt>
                <c:pt idx="18">
                  <c:v>648</c:v>
                </c:pt>
                <c:pt idx="20">
                  <c:v>0</c:v>
                </c:pt>
                <c:pt idx="21">
                  <c:v>2</c:v>
                </c:pt>
                <c:pt idx="22">
                  <c:v>1</c:v>
                </c:pt>
                <c:pt idx="23">
                  <c:v>27</c:v>
                </c:pt>
                <c:pt idx="25">
                  <c:v>51</c:v>
                </c:pt>
                <c:pt idx="26">
                  <c:v>51</c:v>
                </c:pt>
                <c:pt idx="27">
                  <c:v>72</c:v>
                </c:pt>
                <c:pt idx="28">
                  <c:v>76</c:v>
                </c:pt>
                <c:pt idx="30">
                  <c:v>21078</c:v>
                </c:pt>
                <c:pt idx="31">
                  <c:v>16335</c:v>
                </c:pt>
                <c:pt idx="32">
                  <c:v>12693</c:v>
                </c:pt>
                <c:pt idx="33">
                  <c:v>7270</c:v>
                </c:pt>
              </c:numCache>
            </c:numRef>
          </c:val>
          <c:extLst>
            <c:ext xmlns:c16="http://schemas.microsoft.com/office/drawing/2014/chart" uri="{C3380CC4-5D6E-409C-BE32-E72D297353CC}">
              <c16:uniqueId val="{00000003-E8E8-47A7-AA01-FFC4A5E8F7D8}"/>
            </c:ext>
          </c:extLst>
        </c:ser>
        <c:ser>
          <c:idx val="4"/>
          <c:order val="3"/>
          <c:tx>
            <c:strRef>
              <c:f>'Figure 6.25'!$G$8</c:f>
              <c:strCache>
                <c:ptCount val="1"/>
                <c:pt idx="0">
                  <c:v>Smart meters</c:v>
                </c:pt>
              </c:strCache>
            </c:strRef>
          </c:tx>
          <c:spPr>
            <a:solidFill>
              <a:srgbClr val="FBA927">
                <a:alpha val="70000"/>
              </a:srgbClr>
            </a:solidFill>
            <a:ln>
              <a:noFill/>
            </a:ln>
            <a:effectLst/>
          </c:spPr>
          <c:invertIfNegative val="0"/>
          <c:cat>
            <c:multiLvlStrRef>
              <c:extLst>
                <c:ext xmlns:c15="http://schemas.microsoft.com/office/drawing/2012/chart" uri="{02D57815-91ED-43cb-92C2-25804820EDAC}">
                  <c15:fullRef>
                    <c15:sqref>'Figure 6.25'!$A$9:$B$49</c15:sqref>
                  </c15:fullRef>
                </c:ext>
              </c:extLst>
              <c:f>('Figure 6.25'!$A$10:$B$14,'Figure 6.25'!$A$16:$B$20,'Figure 6.25'!$A$22:$B$26,'Figure 6.25'!$A$28:$B$32,'Figure 6.25'!$A$34:$B$38,'Figure 6.25'!$A$40:$B$44,'Figure 6.25'!$A$46:$B$49)</c:f>
              <c:multiLvlStrCache>
                <c:ptCount val="3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pt idx="25">
                    <c:v>2017-18</c:v>
                  </c:pt>
                  <c:pt idx="26">
                    <c:v>2018-19</c:v>
                  </c:pt>
                  <c:pt idx="27">
                    <c:v>2019-20</c:v>
                  </c:pt>
                  <c:pt idx="28">
                    <c:v>2020-21</c:v>
                  </c:pt>
                  <c:pt idx="30">
                    <c:v>2017–18</c:v>
                  </c:pt>
                  <c:pt idx="31">
                    <c:v>2018–19</c:v>
                  </c:pt>
                  <c:pt idx="32">
                    <c:v>2019–20</c:v>
                  </c:pt>
                  <c:pt idx="33">
                    <c:v>2020–21</c:v>
                  </c:pt>
                </c:lvl>
                <c:lvl>
                  <c:pt idx="4">
                    <c:v> </c:v>
                  </c:pt>
                  <c:pt idx="9">
                    <c:v> </c:v>
                  </c:pt>
                  <c:pt idx="14">
                    <c:v> </c:v>
                  </c:pt>
                  <c:pt idx="19">
                    <c:v> </c:v>
                  </c:pt>
                  <c:pt idx="24">
                    <c:v> </c:v>
                  </c:pt>
                  <c:pt idx="29">
                    <c:v> </c:v>
                  </c:pt>
                </c:lvl>
              </c:multiLvlStrCache>
            </c:multiLvlStrRef>
          </c:cat>
          <c:val>
            <c:numRef>
              <c:extLst>
                <c:ext xmlns:c15="http://schemas.microsoft.com/office/drawing/2012/chart" uri="{02D57815-91ED-43cb-92C2-25804820EDAC}">
                  <c15:fullRef>
                    <c15:sqref>'Figure 6.25'!$G$9:$G$49</c15:sqref>
                  </c15:fullRef>
                </c:ext>
              </c:extLst>
              <c:f>('Figure 6.25'!$G$10:$G$14,'Figure 6.25'!$G$16:$G$20,'Figure 6.25'!$G$22:$G$26,'Figure 6.25'!$G$28:$G$32,'Figure 6.25'!$G$34:$G$38,'Figure 6.25'!$G$40:$G$44,'Figure 6.25'!$G$46:$G$49)</c:f>
              <c:numCache>
                <c:formatCode>_-* #,##0_-;\-* #,##0_-;_-* "-"??_-;_-@_-</c:formatCode>
                <c:ptCount val="34"/>
                <c:pt idx="0">
                  <c:v>0</c:v>
                </c:pt>
                <c:pt idx="1">
                  <c:v>0</c:v>
                </c:pt>
                <c:pt idx="2">
                  <c:v>353</c:v>
                </c:pt>
                <c:pt idx="3">
                  <c:v>308</c:v>
                </c:pt>
                <c:pt idx="5">
                  <c:v>0</c:v>
                </c:pt>
                <c:pt idx="6">
                  <c:v>0</c:v>
                </c:pt>
                <c:pt idx="7">
                  <c:v>1014</c:v>
                </c:pt>
                <c:pt idx="8">
                  <c:v>1014</c:v>
                </c:pt>
                <c:pt idx="10">
                  <c:v>0</c:v>
                </c:pt>
                <c:pt idx="11">
                  <c:v>0</c:v>
                </c:pt>
                <c:pt idx="12">
                  <c:v>0</c:v>
                </c:pt>
                <c:pt idx="13">
                  <c:v>0</c:v>
                </c:pt>
                <c:pt idx="15">
                  <c:v>0</c:v>
                </c:pt>
                <c:pt idx="16">
                  <c:v>0</c:v>
                </c:pt>
                <c:pt idx="17">
                  <c:v>322</c:v>
                </c:pt>
                <c:pt idx="18">
                  <c:v>369</c:v>
                </c:pt>
                <c:pt idx="20">
                  <c:v>0</c:v>
                </c:pt>
                <c:pt idx="21">
                  <c:v>0</c:v>
                </c:pt>
                <c:pt idx="22">
                  <c:v>441</c:v>
                </c:pt>
                <c:pt idx="23">
                  <c:v>227</c:v>
                </c:pt>
                <c:pt idx="25">
                  <c:v>0</c:v>
                </c:pt>
                <c:pt idx="26">
                  <c:v>0</c:v>
                </c:pt>
                <c:pt idx="27">
                  <c:v>43</c:v>
                </c:pt>
                <c:pt idx="28">
                  <c:v>35</c:v>
                </c:pt>
                <c:pt idx="30">
                  <c:v>0</c:v>
                </c:pt>
                <c:pt idx="31">
                  <c:v>0</c:v>
                </c:pt>
                <c:pt idx="32">
                  <c:v>2173</c:v>
                </c:pt>
                <c:pt idx="33">
                  <c:v>1953</c:v>
                </c:pt>
              </c:numCache>
            </c:numRef>
          </c:val>
          <c:extLst>
            <c:ext xmlns:c16="http://schemas.microsoft.com/office/drawing/2014/chart" uri="{C3380CC4-5D6E-409C-BE32-E72D297353CC}">
              <c16:uniqueId val="{00000004-E8E8-47A7-AA01-FFC4A5E8F7D8}"/>
            </c:ext>
          </c:extLst>
        </c:ser>
        <c:ser>
          <c:idx val="1"/>
          <c:order val="4"/>
          <c:tx>
            <c:strRef>
              <c:f>'Figure 6.25'!$D$8</c:f>
              <c:strCache>
                <c:ptCount val="1"/>
                <c:pt idx="0">
                  <c:v>Other</c:v>
                </c:pt>
              </c:strCache>
            </c:strRef>
          </c:tx>
          <c:spPr>
            <a:noFill/>
            <a:ln>
              <a:noFill/>
            </a:ln>
            <a:effectLst/>
          </c:spPr>
          <c:invertIfNegative val="0"/>
          <c:cat>
            <c:multiLvlStrRef>
              <c:extLst>
                <c:ext xmlns:c15="http://schemas.microsoft.com/office/drawing/2012/chart" uri="{02D57815-91ED-43cb-92C2-25804820EDAC}">
                  <c15:fullRef>
                    <c15:sqref>'Figure 6.25'!$A$9:$B$49</c15:sqref>
                  </c15:fullRef>
                </c:ext>
              </c:extLst>
              <c:f>('Figure 6.25'!$A$10:$B$14,'Figure 6.25'!$A$16:$B$20,'Figure 6.25'!$A$22:$B$26,'Figure 6.25'!$A$28:$B$32,'Figure 6.25'!$A$34:$B$38,'Figure 6.25'!$A$40:$B$44,'Figure 6.25'!$A$46:$B$49)</c:f>
              <c:multiLvlStrCache>
                <c:ptCount val="3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pt idx="25">
                    <c:v>2017-18</c:v>
                  </c:pt>
                  <c:pt idx="26">
                    <c:v>2018-19</c:v>
                  </c:pt>
                  <c:pt idx="27">
                    <c:v>2019-20</c:v>
                  </c:pt>
                  <c:pt idx="28">
                    <c:v>2020-21</c:v>
                  </c:pt>
                  <c:pt idx="30">
                    <c:v>2017–18</c:v>
                  </c:pt>
                  <c:pt idx="31">
                    <c:v>2018–19</c:v>
                  </c:pt>
                  <c:pt idx="32">
                    <c:v>2019–20</c:v>
                  </c:pt>
                  <c:pt idx="33">
                    <c:v>2020–21</c:v>
                  </c:pt>
                </c:lvl>
                <c:lvl>
                  <c:pt idx="4">
                    <c:v> </c:v>
                  </c:pt>
                  <c:pt idx="9">
                    <c:v> </c:v>
                  </c:pt>
                  <c:pt idx="14">
                    <c:v> </c:v>
                  </c:pt>
                  <c:pt idx="19">
                    <c:v> </c:v>
                  </c:pt>
                  <c:pt idx="24">
                    <c:v> </c:v>
                  </c:pt>
                  <c:pt idx="29">
                    <c:v> </c:v>
                  </c:pt>
                </c:lvl>
              </c:multiLvlStrCache>
            </c:multiLvlStrRef>
          </c:cat>
          <c:val>
            <c:numRef>
              <c:extLst>
                <c:ext xmlns:c15="http://schemas.microsoft.com/office/drawing/2012/chart" uri="{02D57815-91ED-43cb-92C2-25804820EDAC}">
                  <c15:fullRef>
                    <c15:sqref>'Figure 6.25'!$D$9:$D$49</c15:sqref>
                  </c15:fullRef>
                </c:ext>
              </c:extLst>
              <c:f>('Figure 6.25'!$D$10:$D$14,'Figure 6.25'!$D$16:$D$20,'Figure 6.25'!$D$22:$D$26,'Figure 6.25'!$D$28:$D$32,'Figure 6.25'!$D$34:$D$38,'Figure 6.25'!$D$40:$D$44,'Figure 6.25'!$D$46:$D$49)</c:f>
              <c:numCache>
                <c:formatCode>_-* #,##0_-;\-* #,##0_-;_-* "-"??_-;_-@_-</c:formatCode>
                <c:ptCount val="34"/>
                <c:pt idx="0">
                  <c:v>13647</c:v>
                </c:pt>
                <c:pt idx="1">
                  <c:v>12906</c:v>
                </c:pt>
                <c:pt idx="2">
                  <c:v>9270</c:v>
                </c:pt>
                <c:pt idx="3">
                  <c:v>8070</c:v>
                </c:pt>
                <c:pt idx="5">
                  <c:v>26777</c:v>
                </c:pt>
                <c:pt idx="6">
                  <c:v>30013</c:v>
                </c:pt>
                <c:pt idx="7">
                  <c:v>19399</c:v>
                </c:pt>
                <c:pt idx="8">
                  <c:v>18433</c:v>
                </c:pt>
                <c:pt idx="10">
                  <c:v>38241</c:v>
                </c:pt>
                <c:pt idx="11">
                  <c:v>35471</c:v>
                </c:pt>
                <c:pt idx="12">
                  <c:v>29607</c:v>
                </c:pt>
                <c:pt idx="13">
                  <c:v>19989</c:v>
                </c:pt>
                <c:pt idx="15">
                  <c:v>9921</c:v>
                </c:pt>
                <c:pt idx="16">
                  <c:v>10748</c:v>
                </c:pt>
                <c:pt idx="17">
                  <c:v>8201</c:v>
                </c:pt>
                <c:pt idx="18">
                  <c:v>6241</c:v>
                </c:pt>
                <c:pt idx="20">
                  <c:v>5896</c:v>
                </c:pt>
                <c:pt idx="21">
                  <c:v>8045</c:v>
                </c:pt>
                <c:pt idx="22">
                  <c:v>3725</c:v>
                </c:pt>
                <c:pt idx="23">
                  <c:v>3488</c:v>
                </c:pt>
                <c:pt idx="25">
                  <c:v>500</c:v>
                </c:pt>
                <c:pt idx="26">
                  <c:v>606</c:v>
                </c:pt>
                <c:pt idx="27">
                  <c:v>561</c:v>
                </c:pt>
                <c:pt idx="28">
                  <c:v>585</c:v>
                </c:pt>
                <c:pt idx="30">
                  <c:v>94982</c:v>
                </c:pt>
                <c:pt idx="31">
                  <c:v>97789</c:v>
                </c:pt>
                <c:pt idx="32">
                  <c:v>70763</c:v>
                </c:pt>
                <c:pt idx="33">
                  <c:v>56806</c:v>
                </c:pt>
              </c:numCache>
            </c:numRef>
          </c:val>
          <c:extLst>
            <c:ext xmlns:c16="http://schemas.microsoft.com/office/drawing/2014/chart" uri="{C3380CC4-5D6E-409C-BE32-E72D297353CC}">
              <c16:uniqueId val="{00000001-E8E8-47A7-AA01-FFC4A5E8F7D8}"/>
            </c:ext>
          </c:extLst>
        </c:ser>
        <c:dLbls>
          <c:showLegendKey val="0"/>
          <c:showVal val="0"/>
          <c:showCatName val="0"/>
          <c:showSerName val="0"/>
          <c:showPercent val="0"/>
          <c:showBubbleSize val="0"/>
        </c:dLbls>
        <c:gapWidth val="20"/>
        <c:overlap val="100"/>
        <c:axId val="1256662376"/>
        <c:axId val="1256658112"/>
      </c:barChart>
      <c:lineChart>
        <c:grouping val="stacked"/>
        <c:varyColors val="0"/>
        <c:ser>
          <c:idx val="5"/>
          <c:order val="5"/>
          <c:tx>
            <c:strRef>
              <c:f>'Figure 6.25'!$J$8</c:f>
              <c:strCache>
                <c:ptCount val="1"/>
                <c:pt idx="0">
                  <c:v>Annual change in total complaints received</c:v>
                </c:pt>
              </c:strCache>
            </c:strRef>
          </c:tx>
          <c:spPr>
            <a:ln w="19050" cap="rnd">
              <a:solidFill>
                <a:srgbClr val="C00000"/>
              </a:solidFill>
              <a:round/>
            </a:ln>
            <a:effectLst/>
          </c:spPr>
          <c:marker>
            <c:symbol val="circle"/>
            <c:size val="5"/>
            <c:spPr>
              <a:solidFill>
                <a:srgbClr val="C00000"/>
              </a:solidFill>
              <a:ln w="9525">
                <a:solidFill>
                  <a:srgbClr val="C00000"/>
                </a:solidFill>
              </a:ln>
              <a:effectLst/>
            </c:spPr>
          </c:marker>
          <c:dPt>
            <c:idx val="4"/>
            <c:marker>
              <c:symbol val="none"/>
            </c:marker>
            <c:bubble3D val="0"/>
            <c:spPr>
              <a:ln w="19050" cap="rnd">
                <a:noFill/>
                <a:round/>
              </a:ln>
              <a:effectLst/>
            </c:spPr>
            <c:extLst>
              <c:ext xmlns:c16="http://schemas.microsoft.com/office/drawing/2014/chart" uri="{C3380CC4-5D6E-409C-BE32-E72D297353CC}">
                <c16:uniqueId val="{0000000B-E8E8-47A7-AA01-FFC4A5E8F7D8}"/>
              </c:ext>
            </c:extLst>
          </c:dPt>
          <c:dPt>
            <c:idx val="5"/>
            <c:marker>
              <c:symbol val="circle"/>
              <c:size val="5"/>
              <c:spPr>
                <a:solidFill>
                  <a:srgbClr val="C00000"/>
                </a:solidFill>
                <a:ln w="9525">
                  <a:solidFill>
                    <a:srgbClr val="C00000"/>
                  </a:solidFill>
                </a:ln>
                <a:effectLst/>
              </c:spPr>
            </c:marker>
            <c:bubble3D val="0"/>
            <c:spPr>
              <a:ln w="19050" cap="rnd">
                <a:noFill/>
                <a:round/>
              </a:ln>
              <a:effectLst/>
            </c:spPr>
            <c:extLst>
              <c:ext xmlns:c16="http://schemas.microsoft.com/office/drawing/2014/chart" uri="{C3380CC4-5D6E-409C-BE32-E72D297353CC}">
                <c16:uniqueId val="{0000000D-E8E8-47A7-AA01-FFC4A5E8F7D8}"/>
              </c:ext>
            </c:extLst>
          </c:dPt>
          <c:dPt>
            <c:idx val="9"/>
            <c:marker>
              <c:symbol val="none"/>
            </c:marker>
            <c:bubble3D val="0"/>
            <c:spPr>
              <a:ln w="19050" cap="rnd">
                <a:noFill/>
                <a:round/>
              </a:ln>
              <a:effectLst/>
            </c:spPr>
            <c:extLst>
              <c:ext xmlns:c16="http://schemas.microsoft.com/office/drawing/2014/chart" uri="{C3380CC4-5D6E-409C-BE32-E72D297353CC}">
                <c16:uniqueId val="{0000000E-E8E8-47A7-AA01-FFC4A5E8F7D8}"/>
              </c:ext>
            </c:extLst>
          </c:dPt>
          <c:dPt>
            <c:idx val="10"/>
            <c:marker>
              <c:symbol val="circle"/>
              <c:size val="5"/>
              <c:spPr>
                <a:solidFill>
                  <a:srgbClr val="C00000"/>
                </a:solidFill>
                <a:ln w="9525">
                  <a:solidFill>
                    <a:srgbClr val="C00000"/>
                  </a:solidFill>
                </a:ln>
                <a:effectLst/>
              </c:spPr>
            </c:marker>
            <c:bubble3D val="0"/>
            <c:spPr>
              <a:ln w="19050" cap="rnd">
                <a:noFill/>
                <a:round/>
              </a:ln>
              <a:effectLst/>
            </c:spPr>
            <c:extLst>
              <c:ext xmlns:c16="http://schemas.microsoft.com/office/drawing/2014/chart" uri="{C3380CC4-5D6E-409C-BE32-E72D297353CC}">
                <c16:uniqueId val="{00000010-E8E8-47A7-AA01-FFC4A5E8F7D8}"/>
              </c:ext>
            </c:extLst>
          </c:dPt>
          <c:dPt>
            <c:idx val="14"/>
            <c:marker>
              <c:symbol val="none"/>
            </c:marker>
            <c:bubble3D val="0"/>
            <c:spPr>
              <a:ln w="19050" cap="rnd">
                <a:noFill/>
                <a:round/>
              </a:ln>
              <a:effectLst/>
            </c:spPr>
            <c:extLst>
              <c:ext xmlns:c16="http://schemas.microsoft.com/office/drawing/2014/chart" uri="{C3380CC4-5D6E-409C-BE32-E72D297353CC}">
                <c16:uniqueId val="{00000011-E8E8-47A7-AA01-FFC4A5E8F7D8}"/>
              </c:ext>
            </c:extLst>
          </c:dPt>
          <c:dPt>
            <c:idx val="15"/>
            <c:marker>
              <c:symbol val="circle"/>
              <c:size val="5"/>
              <c:spPr>
                <a:solidFill>
                  <a:srgbClr val="C00000"/>
                </a:solidFill>
                <a:ln w="9525">
                  <a:solidFill>
                    <a:srgbClr val="C00000"/>
                  </a:solidFill>
                </a:ln>
                <a:effectLst/>
              </c:spPr>
            </c:marker>
            <c:bubble3D val="0"/>
            <c:spPr>
              <a:ln w="19050" cap="rnd">
                <a:noFill/>
                <a:round/>
              </a:ln>
              <a:effectLst/>
            </c:spPr>
            <c:extLst>
              <c:ext xmlns:c16="http://schemas.microsoft.com/office/drawing/2014/chart" uri="{C3380CC4-5D6E-409C-BE32-E72D297353CC}">
                <c16:uniqueId val="{0000002A-E8E8-47A7-AA01-FFC4A5E8F7D8}"/>
              </c:ext>
            </c:extLst>
          </c:dPt>
          <c:dPt>
            <c:idx val="19"/>
            <c:marker>
              <c:symbol val="none"/>
            </c:marker>
            <c:bubble3D val="0"/>
            <c:spPr>
              <a:ln w="19050" cap="rnd">
                <a:noFill/>
                <a:round/>
              </a:ln>
              <a:effectLst/>
            </c:spPr>
            <c:extLst>
              <c:ext xmlns:c16="http://schemas.microsoft.com/office/drawing/2014/chart" uri="{C3380CC4-5D6E-409C-BE32-E72D297353CC}">
                <c16:uniqueId val="{0000001B-E8E8-47A7-AA01-FFC4A5E8F7D8}"/>
              </c:ext>
            </c:extLst>
          </c:dPt>
          <c:dPt>
            <c:idx val="20"/>
            <c:marker>
              <c:symbol val="circle"/>
              <c:size val="5"/>
              <c:spPr>
                <a:solidFill>
                  <a:srgbClr val="C00000"/>
                </a:solidFill>
                <a:ln w="9525">
                  <a:solidFill>
                    <a:srgbClr val="C00000"/>
                  </a:solidFill>
                </a:ln>
                <a:effectLst/>
              </c:spPr>
            </c:marker>
            <c:bubble3D val="0"/>
            <c:spPr>
              <a:ln w="19050" cap="rnd">
                <a:noFill/>
                <a:round/>
              </a:ln>
              <a:effectLst/>
            </c:spPr>
            <c:extLst>
              <c:ext xmlns:c16="http://schemas.microsoft.com/office/drawing/2014/chart" uri="{C3380CC4-5D6E-409C-BE32-E72D297353CC}">
                <c16:uniqueId val="{00000021-E8E8-47A7-AA01-FFC4A5E8F7D8}"/>
              </c:ext>
            </c:extLst>
          </c:dPt>
          <c:dPt>
            <c:idx val="24"/>
            <c:marker>
              <c:symbol val="none"/>
            </c:marker>
            <c:bubble3D val="0"/>
            <c:spPr>
              <a:ln w="19050" cap="rnd">
                <a:noFill/>
                <a:round/>
              </a:ln>
              <a:effectLst/>
            </c:spPr>
            <c:extLst>
              <c:ext xmlns:c16="http://schemas.microsoft.com/office/drawing/2014/chart" uri="{C3380CC4-5D6E-409C-BE32-E72D297353CC}">
                <c16:uniqueId val="{0000001D-E8E8-47A7-AA01-FFC4A5E8F7D8}"/>
              </c:ext>
            </c:extLst>
          </c:dPt>
          <c:dPt>
            <c:idx val="25"/>
            <c:marker>
              <c:symbol val="circle"/>
              <c:size val="5"/>
              <c:spPr>
                <a:solidFill>
                  <a:srgbClr val="C00000"/>
                </a:solidFill>
                <a:ln w="9525">
                  <a:solidFill>
                    <a:srgbClr val="C00000"/>
                  </a:solidFill>
                </a:ln>
                <a:effectLst/>
              </c:spPr>
            </c:marker>
            <c:bubble3D val="0"/>
            <c:spPr>
              <a:ln w="19050" cap="rnd">
                <a:noFill/>
                <a:round/>
              </a:ln>
              <a:effectLst/>
            </c:spPr>
            <c:extLst>
              <c:ext xmlns:c16="http://schemas.microsoft.com/office/drawing/2014/chart" uri="{C3380CC4-5D6E-409C-BE32-E72D297353CC}">
                <c16:uniqueId val="{00000030-E8E8-47A7-AA01-FFC4A5E8F7D8}"/>
              </c:ext>
            </c:extLst>
          </c:dPt>
          <c:dPt>
            <c:idx val="29"/>
            <c:marker>
              <c:symbol val="none"/>
            </c:marker>
            <c:bubble3D val="0"/>
            <c:spPr>
              <a:ln w="19050" cap="rnd">
                <a:noFill/>
                <a:round/>
              </a:ln>
              <a:effectLst/>
            </c:spPr>
            <c:extLst>
              <c:ext xmlns:c16="http://schemas.microsoft.com/office/drawing/2014/chart" uri="{C3380CC4-5D6E-409C-BE32-E72D297353CC}">
                <c16:uniqueId val="{0000001F-E8E8-47A7-AA01-FFC4A5E8F7D8}"/>
              </c:ext>
            </c:extLst>
          </c:dPt>
          <c:dPt>
            <c:idx val="30"/>
            <c:marker>
              <c:symbol val="circle"/>
              <c:size val="5"/>
              <c:spPr>
                <a:solidFill>
                  <a:srgbClr val="C00000"/>
                </a:solidFill>
                <a:ln w="9525">
                  <a:solidFill>
                    <a:srgbClr val="C00000"/>
                  </a:solidFill>
                </a:ln>
                <a:effectLst/>
              </c:spPr>
            </c:marker>
            <c:bubble3D val="0"/>
            <c:spPr>
              <a:ln w="19050" cap="rnd">
                <a:noFill/>
                <a:round/>
              </a:ln>
              <a:effectLst/>
            </c:spPr>
            <c:extLst>
              <c:ext xmlns:c16="http://schemas.microsoft.com/office/drawing/2014/chart" uri="{C3380CC4-5D6E-409C-BE32-E72D297353CC}">
                <c16:uniqueId val="{00000034-E8E8-47A7-AA01-FFC4A5E8F7D8}"/>
              </c:ext>
            </c:extLst>
          </c:dPt>
          <c:dLbls>
            <c:dLbl>
              <c:idx val="0"/>
              <c:delete val="1"/>
              <c:extLst>
                <c:ext xmlns:c15="http://schemas.microsoft.com/office/drawing/2012/chart" uri="{CE6537A1-D6FC-4f65-9D91-7224C49458BB}"/>
                <c:ext xmlns:c16="http://schemas.microsoft.com/office/drawing/2014/chart" uri="{C3380CC4-5D6E-409C-BE32-E72D297353CC}">
                  <c16:uniqueId val="{00000008-E8E8-47A7-AA01-FFC4A5E8F7D8}"/>
                </c:ext>
              </c:extLst>
            </c:dLbl>
            <c:dLbl>
              <c:idx val="1"/>
              <c:tx>
                <c:rich>
                  <a:bodyPr/>
                  <a:lstStyle/>
                  <a:p>
                    <a:r>
                      <a:rPr lang="en-US">
                        <a:sym typeface="Wingdings" panose="05000000000000000000" pitchFamily="2" charset="2"/>
                      </a:rPr>
                      <a:t></a:t>
                    </a:r>
                    <a:fld id="{C28631FD-EEB4-43CF-B1BE-F86E1C8B0AA6}" type="CELLRANGE">
                      <a:rPr lang="en-US"/>
                      <a:pPr/>
                      <a:t>[CELLRANGE]</a:t>
                    </a:fld>
                    <a:endParaRPr lang="en-US">
                      <a:sym typeface="Wingdings" panose="05000000000000000000" pitchFamily="2" charset="2"/>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8E8-47A7-AA01-FFC4A5E8F7D8}"/>
                </c:ext>
              </c:extLst>
            </c:dLbl>
            <c:dLbl>
              <c:idx val="2"/>
              <c:tx>
                <c:rich>
                  <a:bodyPr/>
                  <a:lstStyle/>
                  <a:p>
                    <a:r>
                      <a:rPr lang="en-US">
                        <a:sym typeface="Wingdings" panose="05000000000000000000" pitchFamily="2" charset="2"/>
                      </a:rPr>
                      <a:t></a:t>
                    </a:r>
                    <a:fld id="{20B31896-424C-4FD4-B4A8-C41412F95B3D}" type="CELLRANGE">
                      <a:rPr lang="en-US"/>
                      <a:pPr/>
                      <a:t>[CELLRANGE]</a:t>
                    </a:fld>
                    <a:endParaRPr lang="en-US">
                      <a:sym typeface="Wingdings" panose="05000000000000000000" pitchFamily="2" charset="2"/>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8E8-47A7-AA01-FFC4A5E8F7D8}"/>
                </c:ext>
              </c:extLst>
            </c:dLbl>
            <c:dLbl>
              <c:idx val="3"/>
              <c:tx>
                <c:rich>
                  <a:bodyPr/>
                  <a:lstStyle/>
                  <a:p>
                    <a:r>
                      <a:rPr lang="en-US">
                        <a:sym typeface="Wingdings" panose="05000000000000000000" pitchFamily="2" charset="2"/>
                      </a:rPr>
                      <a:t></a:t>
                    </a:r>
                    <a:fld id="{E404FC40-91D1-465C-B36D-C9DA2A4DE900}"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8E8-47A7-AA01-FFC4A5E8F7D8}"/>
                </c:ext>
              </c:extLst>
            </c:dLbl>
            <c:dLbl>
              <c:idx val="4"/>
              <c:delete val="1"/>
              <c:extLst>
                <c:ext xmlns:c15="http://schemas.microsoft.com/office/drawing/2012/chart" uri="{CE6537A1-D6FC-4f65-9D91-7224C49458BB}"/>
                <c:ext xmlns:c16="http://schemas.microsoft.com/office/drawing/2014/chart" uri="{C3380CC4-5D6E-409C-BE32-E72D297353CC}">
                  <c16:uniqueId val="{0000000B-E8E8-47A7-AA01-FFC4A5E8F7D8}"/>
                </c:ext>
              </c:extLst>
            </c:dLbl>
            <c:dLbl>
              <c:idx val="5"/>
              <c:delete val="1"/>
              <c:extLst>
                <c:ext xmlns:c15="http://schemas.microsoft.com/office/drawing/2012/chart" uri="{CE6537A1-D6FC-4f65-9D91-7224C49458BB}"/>
                <c:ext xmlns:c16="http://schemas.microsoft.com/office/drawing/2014/chart" uri="{C3380CC4-5D6E-409C-BE32-E72D297353CC}">
                  <c16:uniqueId val="{0000000D-E8E8-47A7-AA01-FFC4A5E8F7D8}"/>
                </c:ext>
              </c:extLst>
            </c:dLbl>
            <c:dLbl>
              <c:idx val="6"/>
              <c:tx>
                <c:rich>
                  <a:bodyPr/>
                  <a:lstStyle/>
                  <a:p>
                    <a:r>
                      <a:rPr lang="en-US">
                        <a:sym typeface="Wingdings" panose="05000000000000000000" pitchFamily="2" charset="2"/>
                      </a:rPr>
                      <a:t></a:t>
                    </a:r>
                    <a:fld id="{3FA7A446-DC77-4AAC-BD7E-90C67C538D97}" type="CELLRANGE">
                      <a:rPr lang="en-US"/>
                      <a:pPr/>
                      <a:t>[CELLRANGE]</a:t>
                    </a:fld>
                    <a:endParaRPr lang="en-US">
                      <a:sym typeface="Wingdings" panose="05000000000000000000" pitchFamily="2" charset="2"/>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8E8-47A7-AA01-FFC4A5E8F7D8}"/>
                </c:ext>
              </c:extLst>
            </c:dLbl>
            <c:dLbl>
              <c:idx val="7"/>
              <c:tx>
                <c:rich>
                  <a:bodyPr/>
                  <a:lstStyle/>
                  <a:p>
                    <a:r>
                      <a:rPr lang="en-US">
                        <a:sym typeface="Wingdings" panose="05000000000000000000" pitchFamily="2" charset="2"/>
                      </a:rPr>
                      <a:t></a:t>
                    </a:r>
                    <a:fld id="{2EE4699D-7509-4D15-980F-8F556F260CD6}" type="CELLRANGE">
                      <a:rPr lang="en-US"/>
                      <a:pPr/>
                      <a:t>[CELLRANGE]</a:t>
                    </a:fld>
                    <a:endParaRPr lang="en-US">
                      <a:sym typeface="Wingdings" panose="05000000000000000000" pitchFamily="2" charset="2"/>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8E8-47A7-AA01-FFC4A5E8F7D8}"/>
                </c:ext>
              </c:extLst>
            </c:dLbl>
            <c:dLbl>
              <c:idx val="8"/>
              <c:tx>
                <c:rich>
                  <a:bodyPr/>
                  <a:lstStyle/>
                  <a:p>
                    <a:r>
                      <a:rPr lang="en-US">
                        <a:sym typeface="Wingdings" panose="05000000000000000000" pitchFamily="2" charset="2"/>
                      </a:rPr>
                      <a:t></a:t>
                    </a:r>
                    <a:fld id="{B17C1828-3D53-4626-91B6-F1C6496ECE44}"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8E8-47A7-AA01-FFC4A5E8F7D8}"/>
                </c:ext>
              </c:extLst>
            </c:dLbl>
            <c:dLbl>
              <c:idx val="9"/>
              <c:delete val="1"/>
              <c:extLst>
                <c:ext xmlns:c15="http://schemas.microsoft.com/office/drawing/2012/chart" uri="{CE6537A1-D6FC-4f65-9D91-7224C49458BB}"/>
                <c:ext xmlns:c16="http://schemas.microsoft.com/office/drawing/2014/chart" uri="{C3380CC4-5D6E-409C-BE32-E72D297353CC}">
                  <c16:uniqueId val="{0000000E-E8E8-47A7-AA01-FFC4A5E8F7D8}"/>
                </c:ext>
              </c:extLst>
            </c:dLbl>
            <c:dLbl>
              <c:idx val="10"/>
              <c:delete val="1"/>
              <c:extLst>
                <c:ext xmlns:c15="http://schemas.microsoft.com/office/drawing/2012/chart" uri="{CE6537A1-D6FC-4f65-9D91-7224C49458BB}"/>
                <c:ext xmlns:c16="http://schemas.microsoft.com/office/drawing/2014/chart" uri="{C3380CC4-5D6E-409C-BE32-E72D297353CC}">
                  <c16:uniqueId val="{00000010-E8E8-47A7-AA01-FFC4A5E8F7D8}"/>
                </c:ext>
              </c:extLst>
            </c:dLbl>
            <c:dLbl>
              <c:idx val="11"/>
              <c:tx>
                <c:rich>
                  <a:bodyPr/>
                  <a:lstStyle/>
                  <a:p>
                    <a:r>
                      <a:rPr lang="en-US">
                        <a:sym typeface="Wingdings" panose="05000000000000000000" pitchFamily="2" charset="2"/>
                      </a:rPr>
                      <a:t></a:t>
                    </a:r>
                    <a:fld id="{DA09F56E-FDB3-4BB2-9200-F5157274264E}" type="CELLRANGE">
                      <a:rPr lang="en-US"/>
                      <a:pPr/>
                      <a:t>[CELLRANGE]</a:t>
                    </a:fld>
                    <a:endParaRPr lang="en-US">
                      <a:sym typeface="Wingdings" panose="05000000000000000000" pitchFamily="2" charset="2"/>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8E8-47A7-AA01-FFC4A5E8F7D8}"/>
                </c:ext>
              </c:extLst>
            </c:dLbl>
            <c:dLbl>
              <c:idx val="12"/>
              <c:tx>
                <c:rich>
                  <a:bodyPr/>
                  <a:lstStyle/>
                  <a:p>
                    <a:r>
                      <a:rPr lang="en-US">
                        <a:sym typeface="Wingdings" panose="05000000000000000000" pitchFamily="2" charset="2"/>
                      </a:rPr>
                      <a:t></a:t>
                    </a:r>
                    <a:fld id="{D3FCD47E-B901-4262-8ADA-39C775996A05}" type="CELLRANGE">
                      <a:rPr lang="en-US"/>
                      <a:pPr/>
                      <a:t>[CELLRANGE]</a:t>
                    </a:fld>
                    <a:endParaRPr lang="en-US">
                      <a:sym typeface="Wingdings" panose="05000000000000000000" pitchFamily="2" charset="2"/>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E8E8-47A7-AA01-FFC4A5E8F7D8}"/>
                </c:ext>
              </c:extLst>
            </c:dLbl>
            <c:dLbl>
              <c:idx val="13"/>
              <c:tx>
                <c:rich>
                  <a:bodyPr/>
                  <a:lstStyle/>
                  <a:p>
                    <a:r>
                      <a:rPr lang="en-US">
                        <a:sym typeface="Wingdings" panose="05000000000000000000" pitchFamily="2" charset="2"/>
                      </a:rPr>
                      <a:t></a:t>
                    </a:r>
                    <a:fld id="{450F4253-BABD-438E-B2AF-8FD9E917F73C}"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E8E8-47A7-AA01-FFC4A5E8F7D8}"/>
                </c:ext>
              </c:extLst>
            </c:dLbl>
            <c:dLbl>
              <c:idx val="14"/>
              <c:delete val="1"/>
              <c:extLst>
                <c:ext xmlns:c15="http://schemas.microsoft.com/office/drawing/2012/chart" uri="{CE6537A1-D6FC-4f65-9D91-7224C49458BB}"/>
                <c:ext xmlns:c16="http://schemas.microsoft.com/office/drawing/2014/chart" uri="{C3380CC4-5D6E-409C-BE32-E72D297353CC}">
                  <c16:uniqueId val="{00000011-E8E8-47A7-AA01-FFC4A5E8F7D8}"/>
                </c:ext>
              </c:extLst>
            </c:dLbl>
            <c:dLbl>
              <c:idx val="15"/>
              <c:delete val="1"/>
              <c:extLst>
                <c:ext xmlns:c15="http://schemas.microsoft.com/office/drawing/2012/chart" uri="{CE6537A1-D6FC-4f65-9D91-7224C49458BB}"/>
                <c:ext xmlns:c16="http://schemas.microsoft.com/office/drawing/2014/chart" uri="{C3380CC4-5D6E-409C-BE32-E72D297353CC}">
                  <c16:uniqueId val="{0000002A-E8E8-47A7-AA01-FFC4A5E8F7D8}"/>
                </c:ext>
              </c:extLst>
            </c:dLbl>
            <c:dLbl>
              <c:idx val="16"/>
              <c:tx>
                <c:rich>
                  <a:bodyPr/>
                  <a:lstStyle/>
                  <a:p>
                    <a:r>
                      <a:rPr lang="en-US">
                        <a:sym typeface="Wingdings" panose="05000000000000000000" pitchFamily="2" charset="2"/>
                      </a:rPr>
                      <a:t></a:t>
                    </a:r>
                    <a:fld id="{74350849-C94E-4AB7-802D-83CC57F12A0C}" type="CELLRANGE">
                      <a:rPr lang="en-US"/>
                      <a:pPr/>
                      <a:t>[CELLRANGE]</a:t>
                    </a:fld>
                    <a:endParaRPr lang="en-US">
                      <a:sym typeface="Wingdings" panose="05000000000000000000" pitchFamily="2" charset="2"/>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E8E8-47A7-AA01-FFC4A5E8F7D8}"/>
                </c:ext>
              </c:extLst>
            </c:dLbl>
            <c:dLbl>
              <c:idx val="17"/>
              <c:tx>
                <c:rich>
                  <a:bodyPr/>
                  <a:lstStyle/>
                  <a:p>
                    <a:r>
                      <a:rPr lang="en-US">
                        <a:sym typeface="Wingdings" panose="05000000000000000000" pitchFamily="2" charset="2"/>
                      </a:rPr>
                      <a:t></a:t>
                    </a:r>
                    <a:fld id="{7B94DA40-06A3-45EE-8CA1-3041024C3500}" type="CELLRANGE">
                      <a:rPr lang="en-US"/>
                      <a:pPr/>
                      <a:t>[CELLRANGE]</a:t>
                    </a:fld>
                    <a:endParaRPr lang="en-US">
                      <a:sym typeface="Wingdings" panose="05000000000000000000" pitchFamily="2" charset="2"/>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E8E8-47A7-AA01-FFC4A5E8F7D8}"/>
                </c:ext>
              </c:extLst>
            </c:dLbl>
            <c:dLbl>
              <c:idx val="18"/>
              <c:tx>
                <c:rich>
                  <a:bodyPr/>
                  <a:lstStyle/>
                  <a:p>
                    <a:r>
                      <a:rPr lang="en-US">
                        <a:sym typeface="Wingdings" panose="05000000000000000000" pitchFamily="2" charset="2"/>
                      </a:rPr>
                      <a:t></a:t>
                    </a:r>
                    <a:fld id="{8A07F393-909E-44C9-BAD4-C203376C0114}"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E8E8-47A7-AA01-FFC4A5E8F7D8}"/>
                </c:ext>
              </c:extLst>
            </c:dLbl>
            <c:dLbl>
              <c:idx val="19"/>
              <c:delete val="1"/>
              <c:extLst>
                <c:ext xmlns:c15="http://schemas.microsoft.com/office/drawing/2012/chart" uri="{CE6537A1-D6FC-4f65-9D91-7224C49458BB}"/>
                <c:ext xmlns:c16="http://schemas.microsoft.com/office/drawing/2014/chart" uri="{C3380CC4-5D6E-409C-BE32-E72D297353CC}">
                  <c16:uniqueId val="{0000001B-E8E8-47A7-AA01-FFC4A5E8F7D8}"/>
                </c:ext>
              </c:extLst>
            </c:dLbl>
            <c:dLbl>
              <c:idx val="20"/>
              <c:delete val="1"/>
              <c:extLst>
                <c:ext xmlns:c15="http://schemas.microsoft.com/office/drawing/2012/chart" uri="{CE6537A1-D6FC-4f65-9D91-7224C49458BB}"/>
                <c:ext xmlns:c16="http://schemas.microsoft.com/office/drawing/2014/chart" uri="{C3380CC4-5D6E-409C-BE32-E72D297353CC}">
                  <c16:uniqueId val="{00000021-E8E8-47A7-AA01-FFC4A5E8F7D8}"/>
                </c:ext>
              </c:extLst>
            </c:dLbl>
            <c:dLbl>
              <c:idx val="21"/>
              <c:tx>
                <c:rich>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r>
                      <a:rPr lang="en-US" sz="800">
                        <a:sym typeface="Wingdings" panose="05000000000000000000" pitchFamily="2" charset="2"/>
                      </a:rPr>
                      <a:t></a:t>
                    </a:r>
                    <a:fld id="{A375A53D-E16A-4F38-9C68-7EDE43720CB3}" type="CELLRANGE">
                      <a:rPr lang="en-US" sz="800"/>
                      <a:pPr>
                        <a:defRPr sz="800"/>
                      </a:pPr>
                      <a:t>[CELLRANGE]</a:t>
                    </a:fld>
                    <a:endParaRPr lang="en-US" sz="800">
                      <a:sym typeface="Wingdings" panose="05000000000000000000" pitchFamily="2" charset="2"/>
                    </a:endParaRPr>
                  </a:p>
                </c:rich>
              </c:tx>
              <c:spPr>
                <a:solidFill>
                  <a:schemeClr val="bg1">
                    <a:alpha val="70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8E8-47A7-AA01-FFC4A5E8F7D8}"/>
                </c:ext>
              </c:extLst>
            </c:dLbl>
            <c:dLbl>
              <c:idx val="22"/>
              <c:tx>
                <c:rich>
                  <a:bodyPr/>
                  <a:lstStyle/>
                  <a:p>
                    <a:r>
                      <a:rPr lang="en-US">
                        <a:sym typeface="Wingdings" panose="05000000000000000000" pitchFamily="2" charset="2"/>
                      </a:rPr>
                      <a:t></a:t>
                    </a:r>
                    <a:fld id="{B0528958-A949-4913-A89B-CBE19995BF0C}" type="CELLRANGE">
                      <a:rPr lang="en-US"/>
                      <a:pPr/>
                      <a:t>[CELLRANGE]</a:t>
                    </a:fld>
                    <a:endParaRPr lang="en-US">
                      <a:sym typeface="Wingdings" panose="05000000000000000000" pitchFamily="2" charset="2"/>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E8E8-47A7-AA01-FFC4A5E8F7D8}"/>
                </c:ext>
              </c:extLst>
            </c:dLbl>
            <c:dLbl>
              <c:idx val="23"/>
              <c:tx>
                <c:rich>
                  <a:bodyPr/>
                  <a:lstStyle/>
                  <a:p>
                    <a:r>
                      <a:rPr lang="en-US">
                        <a:sym typeface="Wingdings" panose="05000000000000000000" pitchFamily="2" charset="2"/>
                      </a:rPr>
                      <a:t></a:t>
                    </a:r>
                    <a:fld id="{CDD6D820-604D-438E-9A83-1952D2FDEB73}"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E8E8-47A7-AA01-FFC4A5E8F7D8}"/>
                </c:ext>
              </c:extLst>
            </c:dLbl>
            <c:dLbl>
              <c:idx val="24"/>
              <c:delete val="1"/>
              <c:extLst>
                <c:ext xmlns:c15="http://schemas.microsoft.com/office/drawing/2012/chart" uri="{CE6537A1-D6FC-4f65-9D91-7224C49458BB}"/>
                <c:ext xmlns:c16="http://schemas.microsoft.com/office/drawing/2014/chart" uri="{C3380CC4-5D6E-409C-BE32-E72D297353CC}">
                  <c16:uniqueId val="{0000001D-E8E8-47A7-AA01-FFC4A5E8F7D8}"/>
                </c:ext>
              </c:extLst>
            </c:dLbl>
            <c:dLbl>
              <c:idx val="25"/>
              <c:delete val="1"/>
              <c:extLst>
                <c:ext xmlns:c15="http://schemas.microsoft.com/office/drawing/2012/chart" uri="{CE6537A1-D6FC-4f65-9D91-7224C49458BB}"/>
                <c:ext xmlns:c16="http://schemas.microsoft.com/office/drawing/2014/chart" uri="{C3380CC4-5D6E-409C-BE32-E72D297353CC}">
                  <c16:uniqueId val="{00000030-E8E8-47A7-AA01-FFC4A5E8F7D8}"/>
                </c:ext>
              </c:extLst>
            </c:dLbl>
            <c:dLbl>
              <c:idx val="26"/>
              <c:tx>
                <c:rich>
                  <a:bodyPr/>
                  <a:lstStyle/>
                  <a:p>
                    <a:r>
                      <a:rPr lang="en-US">
                        <a:sym typeface="Wingdings" panose="05000000000000000000" pitchFamily="2" charset="2"/>
                      </a:rPr>
                      <a:t></a:t>
                    </a:r>
                    <a:fld id="{00592A73-6E15-4AC4-8C4F-DB2ED1F7A217}" type="CELLRANGE">
                      <a:rPr lang="en-US"/>
                      <a:pPr/>
                      <a:t>[CELLRANGE]</a:t>
                    </a:fld>
                    <a:endParaRPr lang="en-US">
                      <a:sym typeface="Wingdings" panose="05000000000000000000" pitchFamily="2" charset="2"/>
                    </a:endParaRP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E8E8-47A7-AA01-FFC4A5E8F7D8}"/>
                </c:ext>
              </c:extLst>
            </c:dLbl>
            <c:dLbl>
              <c:idx val="27"/>
              <c:tx>
                <c:rich>
                  <a:bodyPr/>
                  <a:lstStyle/>
                  <a:p>
                    <a:r>
                      <a:rPr lang="en-US">
                        <a:sym typeface="Wingdings" panose="05000000000000000000" pitchFamily="2" charset="2"/>
                      </a:rPr>
                      <a:t></a:t>
                    </a:r>
                    <a:fld id="{9F449159-903E-41DA-A2CC-188C903BBDCF}"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E8E8-47A7-AA01-FFC4A5E8F7D8}"/>
                </c:ext>
              </c:extLst>
            </c:dLbl>
            <c:dLbl>
              <c:idx val="28"/>
              <c:tx>
                <c:rich>
                  <a:bodyPr/>
                  <a:lstStyle/>
                  <a:p>
                    <a:r>
                      <a:rPr lang="en-US">
                        <a:sym typeface="Wingdings" panose="05000000000000000000" pitchFamily="2" charset="2"/>
                      </a:rPr>
                      <a:t></a:t>
                    </a:r>
                    <a:fld id="{D71FB554-625D-4114-A518-DB1EB6F75358}"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E8E8-47A7-AA01-FFC4A5E8F7D8}"/>
                </c:ext>
              </c:extLst>
            </c:dLbl>
            <c:dLbl>
              <c:idx val="29"/>
              <c:delete val="1"/>
              <c:extLst>
                <c:ext xmlns:c15="http://schemas.microsoft.com/office/drawing/2012/chart" uri="{CE6537A1-D6FC-4f65-9D91-7224C49458BB}"/>
                <c:ext xmlns:c16="http://schemas.microsoft.com/office/drawing/2014/chart" uri="{C3380CC4-5D6E-409C-BE32-E72D297353CC}">
                  <c16:uniqueId val="{0000001F-E8E8-47A7-AA01-FFC4A5E8F7D8}"/>
                </c:ext>
              </c:extLst>
            </c:dLbl>
            <c:dLbl>
              <c:idx val="30"/>
              <c:delete val="1"/>
              <c:extLst>
                <c:ext xmlns:c15="http://schemas.microsoft.com/office/drawing/2012/chart" uri="{CE6537A1-D6FC-4f65-9D91-7224C49458BB}"/>
                <c:ext xmlns:c16="http://schemas.microsoft.com/office/drawing/2014/chart" uri="{C3380CC4-5D6E-409C-BE32-E72D297353CC}">
                  <c16:uniqueId val="{00000034-E8E8-47A7-AA01-FFC4A5E8F7D8}"/>
                </c:ext>
              </c:extLst>
            </c:dLbl>
            <c:dLbl>
              <c:idx val="31"/>
              <c:tx>
                <c:rich>
                  <a:bodyPr/>
                  <a:lstStyle/>
                  <a:p>
                    <a:r>
                      <a:rPr lang="en-US">
                        <a:sym typeface="Wingdings" panose="05000000000000000000" pitchFamily="2" charset="2"/>
                      </a:rPr>
                      <a:t></a:t>
                    </a:r>
                    <a:fld id="{ACBAACFA-7A0B-4B3B-8D66-4B376DD07666}" type="CELLRANGE">
                      <a:rPr lang="en-US"/>
                      <a:pPr/>
                      <a:t>[CELLRANGE]</a:t>
                    </a:fld>
                    <a:endParaRPr lang="en-US">
                      <a:sym typeface="Wingdings" panose="05000000000000000000" pitchFamily="2" charset="2"/>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E8E8-47A7-AA01-FFC4A5E8F7D8}"/>
                </c:ext>
              </c:extLst>
            </c:dLbl>
            <c:dLbl>
              <c:idx val="32"/>
              <c:tx>
                <c:rich>
                  <a:bodyPr/>
                  <a:lstStyle/>
                  <a:p>
                    <a:r>
                      <a:rPr lang="en-US">
                        <a:sym typeface="Wingdings" panose="05000000000000000000" pitchFamily="2" charset="2"/>
                      </a:rPr>
                      <a:t></a:t>
                    </a:r>
                    <a:fld id="{F206A63E-2D47-419A-85F2-6F4E36E12432}" type="CELLRANGE">
                      <a:rPr lang="en-US"/>
                      <a:pPr/>
                      <a:t>[CELLRANGE]</a:t>
                    </a:fld>
                    <a:endParaRPr lang="en-US">
                      <a:sym typeface="Wingdings" panose="05000000000000000000" pitchFamily="2" charset="2"/>
                    </a:endParaRPr>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E8E8-47A7-AA01-FFC4A5E8F7D8}"/>
                </c:ext>
              </c:extLst>
            </c:dLbl>
            <c:dLbl>
              <c:idx val="33"/>
              <c:tx>
                <c:rich>
                  <a:bodyPr/>
                  <a:lstStyle/>
                  <a:p>
                    <a:r>
                      <a:rPr lang="en-US">
                        <a:sym typeface="Wingdings" panose="05000000000000000000" pitchFamily="2" charset="2"/>
                      </a:rPr>
                      <a:t></a:t>
                    </a:r>
                    <a:fld id="{BBC67D97-7ED6-4F0A-A051-1DA9ED73942E}"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E8E8-47A7-AA01-FFC4A5E8F7D8}"/>
                </c:ext>
              </c:extLst>
            </c:dLbl>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extLst>
                <c:ext xmlns:c15="http://schemas.microsoft.com/office/drawing/2012/chart" uri="{02D57815-91ED-43cb-92C2-25804820EDAC}">
                  <c15:fullRef>
                    <c15:sqref>'Figure 6.25'!$A$9:$B$49</c15:sqref>
                  </c15:fullRef>
                </c:ext>
              </c:extLst>
              <c:f>('Figure 6.25'!$A$10:$B$14,'Figure 6.25'!$A$16:$B$20,'Figure 6.25'!$A$22:$B$26,'Figure 6.25'!$A$28:$B$32,'Figure 6.25'!$A$34:$B$38,'Figure 6.25'!$A$40:$B$44,'Figure 6.25'!$A$46:$B$49)</c:f>
              <c:multiLvlStrCache>
                <c:ptCount val="3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pt idx="25">
                    <c:v>2017-18</c:v>
                  </c:pt>
                  <c:pt idx="26">
                    <c:v>2018-19</c:v>
                  </c:pt>
                  <c:pt idx="27">
                    <c:v>2019-20</c:v>
                  </c:pt>
                  <c:pt idx="28">
                    <c:v>2020-21</c:v>
                  </c:pt>
                  <c:pt idx="30">
                    <c:v>2017–18</c:v>
                  </c:pt>
                  <c:pt idx="31">
                    <c:v>2018–19</c:v>
                  </c:pt>
                  <c:pt idx="32">
                    <c:v>2019–20</c:v>
                  </c:pt>
                  <c:pt idx="33">
                    <c:v>2020–21</c:v>
                  </c:pt>
                </c:lvl>
                <c:lvl>
                  <c:pt idx="4">
                    <c:v> </c:v>
                  </c:pt>
                  <c:pt idx="9">
                    <c:v> </c:v>
                  </c:pt>
                  <c:pt idx="14">
                    <c:v> </c:v>
                  </c:pt>
                  <c:pt idx="19">
                    <c:v> </c:v>
                  </c:pt>
                  <c:pt idx="24">
                    <c:v> </c:v>
                  </c:pt>
                  <c:pt idx="29">
                    <c:v> </c:v>
                  </c:pt>
                </c:lvl>
              </c:multiLvlStrCache>
            </c:multiLvlStrRef>
          </c:cat>
          <c:val>
            <c:numRef>
              <c:extLst>
                <c:ext xmlns:c15="http://schemas.microsoft.com/office/drawing/2012/chart" uri="{02D57815-91ED-43cb-92C2-25804820EDAC}">
                  <c15:fullRef>
                    <c15:sqref>'Figure 6.25'!$J$9:$J$49</c15:sqref>
                  </c15:fullRef>
                </c:ext>
              </c:extLst>
              <c:f>('Figure 6.25'!$J$10:$J$14,'Figure 6.25'!$J$16:$J$20,'Figure 6.25'!$J$22:$J$26,'Figure 6.25'!$J$28:$J$32,'Figure 6.25'!$J$34:$J$38,'Figure 6.25'!$J$40:$J$44,'Figure 6.25'!$J$46:$J$49)</c:f>
              <c:numCache>
                <c:formatCode>0%</c:formatCode>
                <c:ptCount val="34"/>
                <c:pt idx="1">
                  <c:v>-0.23156174647775055</c:v>
                </c:pt>
                <c:pt idx="2">
                  <c:v>-0.4146589346565433</c:v>
                </c:pt>
                <c:pt idx="3">
                  <c:v>-0.54181861660787944</c:v>
                </c:pt>
                <c:pt idx="6">
                  <c:v>-5.9050442531575341E-2</c:v>
                </c:pt>
                <c:pt idx="7">
                  <c:v>-0.34249603411957452</c:v>
                </c:pt>
                <c:pt idx="8">
                  <c:v>-0.47502145476295737</c:v>
                </c:pt>
                <c:pt idx="11">
                  <c:v>-5.2122582265762369E-3</c:v>
                </c:pt>
                <c:pt idx="12">
                  <c:v>-0.18571024868123587</c:v>
                </c:pt>
                <c:pt idx="13">
                  <c:v>-0.51539343129866866</c:v>
                </c:pt>
                <c:pt idx="16">
                  <c:v>-8.4922700950964242E-2</c:v>
                </c:pt>
                <c:pt idx="17">
                  <c:v>-0.29416139828932691</c:v>
                </c:pt>
                <c:pt idx="18">
                  <c:v>-0.55155926260426069</c:v>
                </c:pt>
                <c:pt idx="21">
                  <c:v>0.14092356687898089</c:v>
                </c:pt>
                <c:pt idx="22">
                  <c:v>-0.32137170154686079</c:v>
                </c:pt>
                <c:pt idx="23">
                  <c:v>-0.43340536851683348</c:v>
                </c:pt>
                <c:pt idx="26">
                  <c:v>9.0545938748335553E-2</c:v>
                </c:pt>
                <c:pt idx="27">
                  <c:v>1.1318242343541944E-2</c:v>
                </c:pt>
                <c:pt idx="28">
                  <c:v>9.1211717709720377E-2</c:v>
                </c:pt>
                <c:pt idx="31">
                  <c:v>-5.6279742838839575E-2</c:v>
                </c:pt>
                <c:pt idx="32">
                  <c:v>-0.28794499862725359</c:v>
                </c:pt>
                <c:pt idx="33">
                  <c:v>-0.50303148165095635</c:v>
                </c:pt>
              </c:numCache>
            </c:numRef>
          </c:val>
          <c:smooth val="0"/>
          <c:extLst>
            <c:ext xmlns:c15="http://schemas.microsoft.com/office/drawing/2012/chart" uri="{02D57815-91ED-43cb-92C2-25804820EDAC}">
              <c15:datalabelsRange>
                <c15:f>'Figure 6.25'!$K$9:$K$49</c15:f>
                <c15:dlblRangeCache>
                  <c:ptCount val="41"/>
                  <c:pt idx="2">
                    <c:v>23%</c:v>
                  </c:pt>
                  <c:pt idx="3">
                    <c:v>24%</c:v>
                  </c:pt>
                  <c:pt idx="4">
                    <c:v>22%</c:v>
                  </c:pt>
                  <c:pt idx="8">
                    <c:v>6%</c:v>
                  </c:pt>
                  <c:pt idx="9">
                    <c:v>30%</c:v>
                  </c:pt>
                  <c:pt idx="10">
                    <c:v>20%</c:v>
                  </c:pt>
                  <c:pt idx="14">
                    <c:v>1%</c:v>
                  </c:pt>
                  <c:pt idx="15">
                    <c:v>18%</c:v>
                  </c:pt>
                  <c:pt idx="16">
                    <c:v>40%</c:v>
                  </c:pt>
                  <c:pt idx="20">
                    <c:v>8%</c:v>
                  </c:pt>
                  <c:pt idx="21">
                    <c:v>23%</c:v>
                  </c:pt>
                  <c:pt idx="22">
                    <c:v>36%</c:v>
                  </c:pt>
                  <c:pt idx="26">
                    <c:v>14%</c:v>
                  </c:pt>
                  <c:pt idx="27">
                    <c:v>41%</c:v>
                  </c:pt>
                  <c:pt idx="28">
                    <c:v>17%</c:v>
                  </c:pt>
                  <c:pt idx="32">
                    <c:v>9%</c:v>
                  </c:pt>
                  <c:pt idx="33">
                    <c:v>7%</c:v>
                  </c:pt>
                  <c:pt idx="34">
                    <c:v>8%</c:v>
                  </c:pt>
                  <c:pt idx="38">
                    <c:v>6%</c:v>
                  </c:pt>
                  <c:pt idx="39">
                    <c:v>25%</c:v>
                  </c:pt>
                  <c:pt idx="40">
                    <c:v>30%</c:v>
                  </c:pt>
                </c15:dlblRangeCache>
              </c15:datalabelsRange>
            </c:ext>
            <c:ext xmlns:c15="http://schemas.microsoft.com/office/drawing/2012/chart" uri="{02D57815-91ED-43cb-92C2-25804820EDAC}">
              <c15:categoryFilterExceptions>
                <c15:categoryFilterException>
                  <c15:sqref>'Figure 6.25'!$J$15</c15:sqref>
                  <c15:spPr xmlns:c15="http://schemas.microsoft.com/office/drawing/2012/chart">
                    <a:ln w="19050" cap="rnd">
                      <a:noFill/>
                      <a:round/>
                    </a:ln>
                    <a:effectLst/>
                  </c15:spPr>
                </c15:categoryFilterException>
                <c15:categoryFilterException>
                  <c15:sqref>'Figure 6.25'!$J$21</c15:sqref>
                  <c15:spPr xmlns:c15="http://schemas.microsoft.com/office/drawing/2012/chart">
                    <a:ln w="19050" cap="rnd">
                      <a:noFill/>
                      <a:round/>
                    </a:ln>
                    <a:effectLst/>
                  </c15:spPr>
                </c15:categoryFilterException>
                <c15:categoryFilterException>
                  <c15:sqref>'Figure 6.25'!$J$27</c15:sqref>
                  <c15:spPr xmlns:c15="http://schemas.microsoft.com/office/drawing/2012/chart">
                    <a:ln w="19050" cap="rnd">
                      <a:noFill/>
                      <a:round/>
                    </a:ln>
                    <a:effectLst/>
                  </c15:spPr>
                </c15:categoryFilterException>
                <c15:categoryFilterException>
                  <c15:sqref>'Figure 6.25'!$J$33</c15:sqref>
                  <c15:spPr xmlns:c15="http://schemas.microsoft.com/office/drawing/2012/chart">
                    <a:ln w="19050" cap="rnd">
                      <a:noFill/>
                      <a:round/>
                    </a:ln>
                    <a:effectLst/>
                  </c15:spPr>
                </c15:categoryFilterException>
                <c15:categoryFilterException>
                  <c15:sqref>'Figure 6.25'!$J$39</c15:sqref>
                  <c15:spPr xmlns:c15="http://schemas.microsoft.com/office/drawing/2012/chart">
                    <a:ln w="19050" cap="rnd">
                      <a:noFill/>
                      <a:round/>
                    </a:ln>
                    <a:effectLst/>
                  </c15:spPr>
                </c15:categoryFilterException>
                <c15:categoryFilterException>
                  <c15:sqref>'Figure 6.25'!$J$45</c15:sqref>
                  <c15:spPr xmlns:c15="http://schemas.microsoft.com/office/drawing/2012/chart">
                    <a:ln w="19050" cap="rnd">
                      <a:noFill/>
                      <a:round/>
                    </a:ln>
                    <a:effectLst/>
                  </c15:spPr>
                </c15:categoryFilterException>
              </c15:categoryFilterExceptions>
            </c:ext>
            <c:ext xmlns:c16="http://schemas.microsoft.com/office/drawing/2014/chart" uri="{C3380CC4-5D6E-409C-BE32-E72D297353CC}">
              <c16:uniqueId val="{00000005-E8E8-47A7-AA01-FFC4A5E8F7D8}"/>
            </c:ext>
          </c:extLst>
        </c:ser>
        <c:dLbls>
          <c:showLegendKey val="0"/>
          <c:showVal val="0"/>
          <c:showCatName val="0"/>
          <c:showSerName val="0"/>
          <c:showPercent val="0"/>
          <c:showBubbleSize val="0"/>
        </c:dLbls>
        <c:marker val="1"/>
        <c:smooth val="0"/>
        <c:axId val="1254547216"/>
        <c:axId val="1254549840"/>
      </c:lineChart>
      <c:catAx>
        <c:axId val="12566623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658112"/>
        <c:crosses val="autoZero"/>
        <c:auto val="1"/>
        <c:lblAlgn val="ctr"/>
        <c:lblOffset val="100"/>
        <c:noMultiLvlLbl val="0"/>
      </c:catAx>
      <c:valAx>
        <c:axId val="1256658112"/>
        <c:scaling>
          <c:orientation val="minMax"/>
          <c:max val="0.8"/>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Proportion of total complaints</a:t>
                </a:r>
              </a:p>
            </c:rich>
          </c:tx>
          <c:layout>
            <c:manualLayout>
              <c:xMode val="edge"/>
              <c:yMode val="edge"/>
              <c:x val="1.4654734602531695E-3"/>
              <c:y val="0.1007019888190502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662376"/>
        <c:crosses val="autoZero"/>
        <c:crossBetween val="between"/>
      </c:valAx>
      <c:valAx>
        <c:axId val="1254549840"/>
        <c:scaling>
          <c:orientation val="minMax"/>
          <c:max val="0.60000000000000009"/>
        </c:scaling>
        <c:delete val="0"/>
        <c:axPos val="r"/>
        <c:numFmt formatCode="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4547216"/>
        <c:crosses val="max"/>
        <c:crossBetween val="between"/>
      </c:valAx>
      <c:catAx>
        <c:axId val="1254547216"/>
        <c:scaling>
          <c:orientation val="minMax"/>
        </c:scaling>
        <c:delete val="1"/>
        <c:axPos val="b"/>
        <c:numFmt formatCode="General" sourceLinked="1"/>
        <c:majorTickMark val="out"/>
        <c:minorTickMark val="none"/>
        <c:tickLblPos val="nextTo"/>
        <c:crossAx val="1254549840"/>
        <c:crosses val="autoZero"/>
        <c:auto val="1"/>
        <c:lblAlgn val="ctr"/>
        <c:lblOffset val="100"/>
        <c:noMultiLvlLbl val="0"/>
      </c:catAx>
      <c:spPr>
        <a:solidFill>
          <a:srgbClr val="DBDBDB"/>
        </a:solid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Entry>
      <c:layout>
        <c:manualLayout>
          <c:xMode val="edge"/>
          <c:yMode val="edge"/>
          <c:x val="5.4159555256541904E-2"/>
          <c:y val="0.85290697565048623"/>
          <c:w val="0.94584044474345808"/>
          <c:h val="0.14501729461253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AU" sz="1100" b="1"/>
              <a:t>Queensland, South Australia &amp; Tasmania</a:t>
            </a:r>
          </a:p>
        </c:rich>
      </c:tx>
      <c:layout>
        <c:manualLayout>
          <c:xMode val="edge"/>
          <c:yMode val="edge"/>
          <c:x val="0.11220625907518682"/>
          <c:y val="2.279016411501155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8463583660434"/>
          <c:y val="0.11350489403409654"/>
          <c:w val="0.81221455709644685"/>
          <c:h val="0.65110108068742145"/>
        </c:manualLayout>
      </c:layout>
      <c:lineChart>
        <c:grouping val="standard"/>
        <c:varyColors val="0"/>
        <c:ser>
          <c:idx val="28"/>
          <c:order val="0"/>
          <c:tx>
            <c:strRef>
              <c:f>'Figure 6.4'!$B$53</c:f>
              <c:strCache>
                <c:ptCount val="1"/>
                <c:pt idx="0">
                  <c:v>Market offer</c:v>
                </c:pt>
              </c:strCache>
            </c:strRef>
          </c:tx>
          <c:spPr>
            <a:ln w="19050" cap="rnd">
              <a:solidFill>
                <a:schemeClr val="tx1">
                  <a:lumMod val="50000"/>
                  <a:lumOff val="50000"/>
                </a:schemeClr>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6.4'!$C$53:$I$53</c15:sqref>
                  </c15:fullRef>
                </c:ext>
              </c:extLst>
              <c:f>'Figure 6.4'!$C$53:$H$53</c:f>
              <c:numCache>
                <c:formatCode>General</c:formatCode>
                <c:ptCount val="6"/>
              </c:numCache>
            </c:numRef>
          </c:val>
          <c:smooth val="0"/>
          <c:extLst>
            <c:ext xmlns:c16="http://schemas.microsoft.com/office/drawing/2014/chart" uri="{C3380CC4-5D6E-409C-BE32-E72D297353CC}">
              <c16:uniqueId val="{00000014-22F5-484C-9C03-72B408ACC3B7}"/>
            </c:ext>
          </c:extLst>
        </c:ser>
        <c:ser>
          <c:idx val="29"/>
          <c:order val="1"/>
          <c:tx>
            <c:strRef>
              <c:f>'Figure 6.4'!$B$54</c:f>
              <c:strCache>
                <c:ptCount val="1"/>
                <c:pt idx="0">
                  <c:v>Standing offer</c:v>
                </c:pt>
              </c:strCache>
            </c:strRef>
          </c:tx>
          <c:spPr>
            <a:ln w="31750" cap="rnd">
              <a:solidFill>
                <a:schemeClr val="tx1">
                  <a:lumMod val="50000"/>
                  <a:lumOff val="50000"/>
                </a:schemeClr>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6.4'!$C$54:$I$54</c15:sqref>
                  </c15:fullRef>
                </c:ext>
              </c:extLst>
              <c:f>'Figure 6.4'!$C$54:$H$54</c:f>
              <c:numCache>
                <c:formatCode>General</c:formatCode>
                <c:ptCount val="6"/>
              </c:numCache>
            </c:numRef>
          </c:val>
          <c:smooth val="0"/>
          <c:extLst>
            <c:ext xmlns:c16="http://schemas.microsoft.com/office/drawing/2014/chart" uri="{C3380CC4-5D6E-409C-BE32-E72D297353CC}">
              <c16:uniqueId val="{00000015-22F5-484C-9C03-72B408ACC3B7}"/>
            </c:ext>
          </c:extLst>
        </c:ser>
        <c:ser>
          <c:idx val="27"/>
          <c:order val="2"/>
          <c:tx>
            <c:strRef>
              <c:f>'Figure 6.4'!$B$52</c:f>
              <c:strCache>
                <c:ptCount val="1"/>
              </c:strCache>
            </c:strRef>
          </c:tx>
          <c:spPr>
            <a:ln w="28575" cap="rnd">
              <a:no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6.4'!$C$52:$I$52</c15:sqref>
                  </c15:fullRef>
                </c:ext>
              </c:extLst>
              <c:f>'Figure 6.4'!$C$52:$H$52</c:f>
              <c:numCache>
                <c:formatCode>General</c:formatCode>
                <c:ptCount val="6"/>
              </c:numCache>
            </c:numRef>
          </c:val>
          <c:smooth val="0"/>
          <c:extLst>
            <c:ext xmlns:c16="http://schemas.microsoft.com/office/drawing/2014/chart" uri="{C3380CC4-5D6E-409C-BE32-E72D297353CC}">
              <c16:uniqueId val="{00000013-22F5-484C-9C03-72B408ACC3B7}"/>
            </c:ext>
          </c:extLst>
        </c:ser>
        <c:ser>
          <c:idx val="2"/>
          <c:order val="7"/>
          <c:tx>
            <c:strRef>
              <c:f>'Figure 6.4'!$B$13</c:f>
              <c:strCache>
                <c:ptCount val="1"/>
                <c:pt idx="0">
                  <c:v>Energex (Qld)</c:v>
                </c:pt>
              </c:strCache>
            </c:strRef>
          </c:tx>
          <c:spPr>
            <a:ln w="19050" cap="rnd">
              <a:solidFill>
                <a:srgbClr val="9EC5B7"/>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6.4'!$C$13:$I$13</c15:sqref>
                  </c15:fullRef>
                </c:ext>
              </c:extLst>
              <c:f>'Figure 6.4'!$C$13:$H$13</c:f>
              <c:numCache>
                <c:formatCode>_("$"* #,##0_);_("$"* \(#,##0\);_("$"* "-"??_);_(@_)</c:formatCode>
                <c:ptCount val="6"/>
                <c:pt idx="0">
                  <c:v>1835.6663064435597</c:v>
                </c:pt>
                <c:pt idx="1">
                  <c:v>1785.2541516270378</c:v>
                </c:pt>
                <c:pt idx="2">
                  <c:v>1685.2047426128997</c:v>
                </c:pt>
                <c:pt idx="3">
                  <c:v>1627.1394179983645</c:v>
                </c:pt>
                <c:pt idx="4">
                  <c:v>1494.6800170583685</c:v>
                </c:pt>
                <c:pt idx="5">
                  <c:v>1477.7091237333525</c:v>
                </c:pt>
              </c:numCache>
            </c:numRef>
          </c:val>
          <c:smooth val="0"/>
          <c:extLst>
            <c:ext xmlns:c16="http://schemas.microsoft.com/office/drawing/2014/chart" uri="{C3380CC4-5D6E-409C-BE32-E72D297353CC}">
              <c16:uniqueId val="{00000004-4D3D-40DD-8F6F-6337477D3A94}"/>
            </c:ext>
          </c:extLst>
        </c:ser>
        <c:ser>
          <c:idx val="0"/>
          <c:order val="8"/>
          <c:tx>
            <c:strRef>
              <c:f>'Figure 6.4'!$B$14</c:f>
              <c:strCache>
                <c:ptCount val="1"/>
                <c:pt idx="0">
                  <c:v>Ergon Energy (Qld)</c:v>
                </c:pt>
              </c:strCache>
            </c:strRef>
          </c:tx>
          <c:spPr>
            <a:ln w="19050" cap="rnd">
              <a:solidFill>
                <a:srgbClr val="5F9E88"/>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6.4'!$C$14:$I$14</c15:sqref>
                  </c15:fullRef>
                </c:ext>
              </c:extLst>
              <c:f>'Figure 6.4'!$C$14:$H$14</c:f>
              <c:numCache>
                <c:formatCode>_("$"* #,##0_);_("$"* \(#,##0\);_("$"* "-"??_);_(@_)</c:formatCode>
                <c:ptCount val="6"/>
                <c:pt idx="0">
                  <c:v>2066.5200229866873</c:v>
                </c:pt>
                <c:pt idx="1">
                  <c:v>2023.5135509135634</c:v>
                </c:pt>
                <c:pt idx="2">
                  <c:v>2015.1869724599653</c:v>
                </c:pt>
                <c:pt idx="3">
                  <c:v>1946.6292887167783</c:v>
                </c:pt>
                <c:pt idx="4">
                  <c:v>1880.8620744742429</c:v>
                </c:pt>
                <c:pt idx="5">
                  <c:v>1806.3953110167859</c:v>
                </c:pt>
              </c:numCache>
            </c:numRef>
          </c:val>
          <c:smooth val="0"/>
          <c:extLst>
            <c:ext xmlns:c16="http://schemas.microsoft.com/office/drawing/2014/chart" uri="{C3380CC4-5D6E-409C-BE32-E72D297353CC}">
              <c16:uniqueId val="{00000005-4D3D-40DD-8F6F-6337477D3A94}"/>
            </c:ext>
          </c:extLst>
        </c:ser>
        <c:ser>
          <c:idx val="10"/>
          <c:order val="13"/>
          <c:tx>
            <c:strRef>
              <c:f>'Figure 6.4'!$B$19</c:f>
              <c:strCache>
                <c:ptCount val="1"/>
                <c:pt idx="0">
                  <c:v>SA Power Networks (SA)</c:v>
                </c:pt>
              </c:strCache>
            </c:strRef>
          </c:tx>
          <c:spPr>
            <a:ln w="19050" cap="rnd">
              <a:solidFill>
                <a:srgbClr val="FBA927"/>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6.4'!$C$19:$I$19</c15:sqref>
                  </c15:fullRef>
                </c:ext>
              </c:extLst>
              <c:f>'Figure 6.4'!$C$19:$H$19</c:f>
              <c:numCache>
                <c:formatCode>_("$"* #,##0_);_("$"* \(#,##0\);_("$"* "-"??_);_(@_)</c:formatCode>
                <c:ptCount val="6"/>
                <c:pt idx="0">
                  <c:v>1836.3229987109989</c:v>
                </c:pt>
                <c:pt idx="1">
                  <c:v>2030.9916124956371</c:v>
                </c:pt>
                <c:pt idx="2">
                  <c:v>1988.6237815560837</c:v>
                </c:pt>
                <c:pt idx="3">
                  <c:v>1923.9446880288224</c:v>
                </c:pt>
                <c:pt idx="4">
                  <c:v>1801.9941494104582</c:v>
                </c:pt>
                <c:pt idx="5">
                  <c:v>1684.6660040656445</c:v>
                </c:pt>
              </c:numCache>
            </c:numRef>
          </c:val>
          <c:smooth val="0"/>
          <c:extLst>
            <c:ext xmlns:c16="http://schemas.microsoft.com/office/drawing/2014/chart" uri="{C3380CC4-5D6E-409C-BE32-E72D297353CC}">
              <c16:uniqueId val="{00000002-22F5-484C-9C03-72B408ACC3B7}"/>
            </c:ext>
          </c:extLst>
        </c:ser>
        <c:ser>
          <c:idx val="11"/>
          <c:order val="14"/>
          <c:tx>
            <c:strRef>
              <c:f>'Figure 6.4'!$B$20</c:f>
              <c:strCache>
                <c:ptCount val="1"/>
                <c:pt idx="0">
                  <c:v>TasNetworks (Tas)</c:v>
                </c:pt>
              </c:strCache>
            </c:strRef>
          </c:tx>
          <c:spPr>
            <a:ln w="19050" cap="rnd">
              <a:solidFill>
                <a:srgbClr val="775B9D"/>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6.4'!$C$20:$I$20</c15:sqref>
                  </c15:fullRef>
                </c:ext>
              </c:extLst>
              <c:f>'Figure 6.4'!$C$20:$H$20</c:f>
              <c:numCache>
                <c:formatCode>_("$"* #,##0_);_("$"* \(#,##0\);_("$"* "-"??_);_(@_)</c:formatCode>
                <c:ptCount val="6"/>
                <c:pt idx="0">
                  <c:v>2547.063771901619</c:v>
                </c:pt>
                <c:pt idx="1">
                  <c:v>2534.1847431500537</c:v>
                </c:pt>
                <c:pt idx="2">
                  <c:v>2522.799624615327</c:v>
                </c:pt>
                <c:pt idx="3">
                  <c:v>2457.494275</c:v>
                </c:pt>
                <c:pt idx="4">
                  <c:v>2428.0836900000004</c:v>
                </c:pt>
                <c:pt idx="5">
                  <c:v>2303.4681793688796</c:v>
                </c:pt>
              </c:numCache>
            </c:numRef>
          </c:val>
          <c:smooth val="0"/>
          <c:extLst>
            <c:ext xmlns:c16="http://schemas.microsoft.com/office/drawing/2014/chart" uri="{C3380CC4-5D6E-409C-BE32-E72D297353CC}">
              <c16:uniqueId val="{00000003-22F5-484C-9C03-72B408ACC3B7}"/>
            </c:ext>
          </c:extLst>
        </c:ser>
        <c:ser>
          <c:idx val="13"/>
          <c:order val="16"/>
          <c:tx>
            <c:strRef>
              <c:f>'Figure 6.4'!$B$22</c:f>
              <c:strCache>
                <c:ptCount val="1"/>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6.4'!$C$22:$I$22</c15:sqref>
                  </c15:fullRef>
                </c:ext>
              </c:extLst>
              <c:f>'Figure 6.4'!$C$22:$H$22</c:f>
              <c:numCache>
                <c:formatCode>_("$"* #,##0_);_("$"* \(#,##0\);_("$"* "-"??_);_(@_)</c:formatCode>
                <c:ptCount val="6"/>
              </c:numCache>
            </c:numRef>
          </c:val>
          <c:smooth val="0"/>
          <c:extLst>
            <c:ext xmlns:c16="http://schemas.microsoft.com/office/drawing/2014/chart" uri="{C3380CC4-5D6E-409C-BE32-E72D297353CC}">
              <c16:uniqueId val="{00000005-22F5-484C-9C03-72B408ACC3B7}"/>
            </c:ext>
          </c:extLst>
        </c:ser>
        <c:ser>
          <c:idx val="18"/>
          <c:order val="21"/>
          <c:tx>
            <c:strRef>
              <c:f>'Figure 6.4'!$B$27</c:f>
              <c:strCache>
                <c:ptCount val="1"/>
                <c:pt idx="0">
                  <c:v>Energex</c:v>
                </c:pt>
              </c:strCache>
            </c:strRef>
          </c:tx>
          <c:spPr>
            <a:ln w="31750" cap="rnd">
              <a:solidFill>
                <a:srgbClr val="9EC5B7"/>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6.4'!$C$27:$I$27</c15:sqref>
                  </c15:fullRef>
                </c:ext>
              </c:extLst>
              <c:f>'Figure 6.4'!$C$27:$H$27</c:f>
              <c:numCache>
                <c:formatCode>_("$"* #,##0_);_("$"* \(#,##0\);_("$"* "-"??_);_(@_)</c:formatCode>
                <c:ptCount val="6"/>
                <c:pt idx="0">
                  <c:v>1966.5296190893787</c:v>
                </c:pt>
                <c:pt idx="1">
                  <c:v>2070.0329525339234</c:v>
                </c:pt>
                <c:pt idx="2">
                  <c:v>2070.0329525339234</c:v>
                </c:pt>
                <c:pt idx="3">
                  <c:v>1872.7478422908216</c:v>
                </c:pt>
                <c:pt idx="4">
                  <c:v>1784.883081218552</c:v>
                </c:pt>
                <c:pt idx="5">
                  <c:v>1720.3448087179847</c:v>
                </c:pt>
              </c:numCache>
            </c:numRef>
          </c:val>
          <c:smooth val="0"/>
          <c:extLst>
            <c:ext xmlns:c16="http://schemas.microsoft.com/office/drawing/2014/chart" uri="{C3380CC4-5D6E-409C-BE32-E72D297353CC}">
              <c16:uniqueId val="{0000000A-22F5-484C-9C03-72B408ACC3B7}"/>
            </c:ext>
          </c:extLst>
        </c:ser>
        <c:ser>
          <c:idx val="19"/>
          <c:order val="22"/>
          <c:tx>
            <c:strRef>
              <c:f>'Figure 6.4'!$B$28</c:f>
              <c:strCache>
                <c:ptCount val="1"/>
                <c:pt idx="0">
                  <c:v>Ergon Energy</c:v>
                </c:pt>
              </c:strCache>
            </c:strRef>
          </c:tx>
          <c:spPr>
            <a:ln w="31750" cap="rnd">
              <a:solidFill>
                <a:srgbClr val="5F9E88"/>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6.4'!$C$28:$I$28</c15:sqref>
                  </c15:fullRef>
                </c:ext>
              </c:extLst>
              <c:f>'Figure 6.4'!$C$28:$H$28</c:f>
              <c:numCache>
                <c:formatCode>_("$"* #,##0_);_("$"* \(#,##0\);_("$"* "-"??_);_(@_)</c:formatCode>
                <c:ptCount val="6"/>
                <c:pt idx="0">
                  <c:v>2066.5200229866873</c:v>
                </c:pt>
                <c:pt idx="1">
                  <c:v>2145.5050571261818</c:v>
                </c:pt>
                <c:pt idx="2">
                  <c:v>2145.5050571261818</c:v>
                </c:pt>
                <c:pt idx="3">
                  <c:v>1967.8590604756732</c:v>
                </c:pt>
                <c:pt idx="4">
                  <c:v>1873.0062353115957</c:v>
                </c:pt>
                <c:pt idx="5">
                  <c:v>1767.0742407949062</c:v>
                </c:pt>
              </c:numCache>
            </c:numRef>
          </c:val>
          <c:smooth val="0"/>
          <c:extLst>
            <c:ext xmlns:c16="http://schemas.microsoft.com/office/drawing/2014/chart" uri="{C3380CC4-5D6E-409C-BE32-E72D297353CC}">
              <c16:uniqueId val="{0000000B-22F5-484C-9C03-72B408ACC3B7}"/>
            </c:ext>
          </c:extLst>
        </c:ser>
        <c:ser>
          <c:idx val="24"/>
          <c:order val="27"/>
          <c:tx>
            <c:strRef>
              <c:f>'Figure 6.4'!$B$33</c:f>
              <c:strCache>
                <c:ptCount val="1"/>
                <c:pt idx="0">
                  <c:v>SA Power Networks</c:v>
                </c:pt>
              </c:strCache>
            </c:strRef>
          </c:tx>
          <c:spPr>
            <a:ln w="31750" cap="rnd">
              <a:solidFill>
                <a:srgbClr val="FBA927"/>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6.4'!$C$33:$I$33</c15:sqref>
                  </c15:fullRef>
                </c:ext>
              </c:extLst>
              <c:f>'Figure 6.4'!$C$33:$H$33</c:f>
              <c:numCache>
                <c:formatCode>_("$"* #,##0_);_("$"* \(#,##0\);_("$"* "-"??_);_(@_)</c:formatCode>
                <c:ptCount val="6"/>
                <c:pt idx="0">
                  <c:v>1983.7247790517213</c:v>
                </c:pt>
                <c:pt idx="1">
                  <c:v>2450.3788322534933</c:v>
                </c:pt>
                <c:pt idx="2">
                  <c:v>2465.9895138550601</c:v>
                </c:pt>
                <c:pt idx="3">
                  <c:v>2174.6723792314106</c:v>
                </c:pt>
                <c:pt idx="4">
                  <c:v>2071.0316888928082</c:v>
                </c:pt>
                <c:pt idx="5">
                  <c:v>1936.0087134862438</c:v>
                </c:pt>
              </c:numCache>
            </c:numRef>
          </c:val>
          <c:smooth val="0"/>
          <c:extLst>
            <c:ext xmlns:c16="http://schemas.microsoft.com/office/drawing/2014/chart" uri="{C3380CC4-5D6E-409C-BE32-E72D297353CC}">
              <c16:uniqueId val="{00000010-22F5-484C-9C03-72B408ACC3B7}"/>
            </c:ext>
          </c:extLst>
        </c:ser>
        <c:ser>
          <c:idx val="25"/>
          <c:order val="28"/>
          <c:tx>
            <c:strRef>
              <c:f>'Figure 6.4'!$B$34</c:f>
              <c:strCache>
                <c:ptCount val="1"/>
                <c:pt idx="0">
                  <c:v>TasNetworks</c:v>
                </c:pt>
              </c:strCache>
            </c:strRef>
          </c:tx>
          <c:spPr>
            <a:ln w="31750" cap="rnd">
              <a:solidFill>
                <a:srgbClr val="775B9D"/>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6.4'!$C$34:$I$34</c15:sqref>
                  </c15:fullRef>
                </c:ext>
              </c:extLst>
              <c:f>'Figure 6.4'!$C$34:$H$34</c:f>
              <c:numCache>
                <c:formatCode>_("$"* #,##0_);_("$"* \(#,##0\);_("$"* "-"??_);_(@_)</c:formatCode>
                <c:ptCount val="6"/>
                <c:pt idx="0">
                  <c:v>2547.063771901619</c:v>
                </c:pt>
                <c:pt idx="1">
                  <c:v>2534.1847431500537</c:v>
                </c:pt>
                <c:pt idx="2">
                  <c:v>2566.1220041786069</c:v>
                </c:pt>
                <c:pt idx="3">
                  <c:v>2553.2676465000004</c:v>
                </c:pt>
                <c:pt idx="4">
                  <c:v>2572.1778279877008</c:v>
                </c:pt>
                <c:pt idx="5">
                  <c:v>2396.4000216536506</c:v>
                </c:pt>
              </c:numCache>
            </c:numRef>
          </c:val>
          <c:smooth val="0"/>
          <c:extLst>
            <c:ext xmlns:c16="http://schemas.microsoft.com/office/drawing/2014/chart" uri="{C3380CC4-5D6E-409C-BE32-E72D297353CC}">
              <c16:uniqueId val="{00000011-22F5-484C-9C03-72B408ACC3B7}"/>
            </c:ext>
          </c:extLst>
        </c:ser>
        <c:dLbls>
          <c:showLegendKey val="0"/>
          <c:showVal val="0"/>
          <c:showCatName val="0"/>
          <c:showSerName val="0"/>
          <c:showPercent val="0"/>
          <c:showBubbleSize val="0"/>
        </c:dLbls>
        <c:smooth val="0"/>
        <c:axId val="930538224"/>
        <c:axId val="943282440"/>
        <c:extLst>
          <c:ext xmlns:c15="http://schemas.microsoft.com/office/drawing/2012/chart" uri="{02D57815-91ED-43cb-92C2-25804820EDAC}">
            <c15:filteredLineSeries>
              <c15:ser>
                <c:idx val="6"/>
                <c:order val="3"/>
                <c:tx>
                  <c:strRef>
                    <c:extLst>
                      <c:ext uri="{02D57815-91ED-43cb-92C2-25804820EDAC}">
                        <c15:formulaRef>
                          <c15:sqref>'Figure 6.4'!$B$9</c15:sqref>
                        </c15:formulaRef>
                      </c:ext>
                    </c:extLst>
                    <c:strCache>
                      <c:ptCount val="1"/>
                      <c:pt idx="0">
                        <c:v>Ausgrid (NSW)</c:v>
                      </c:pt>
                    </c:strCache>
                  </c:strRef>
                </c:tx>
                <c:spPr>
                  <a:ln w="28575" cap="rnd">
                    <a:solidFill>
                      <a:schemeClr val="accent1">
                        <a:lumMod val="60000"/>
                      </a:schemeClr>
                    </a:solidFill>
                    <a:round/>
                  </a:ln>
                  <a:effectLst/>
                </c:spPr>
                <c:marker>
                  <c:symbol val="none"/>
                </c:marker>
                <c:cat>
                  <c:strRef>
                    <c:extLst>
                      <c:ex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uri="{02D57815-91ED-43cb-92C2-25804820EDAC}">
                        <c15:fullRef>
                          <c15:sqref>'Figure 6.4'!$C$9:$I$9</c15:sqref>
                        </c15:fullRef>
                        <c15:formulaRef>
                          <c15:sqref>'Figure 6.4'!$C$9:$H$9</c15:sqref>
                        </c15:formulaRef>
                      </c:ext>
                    </c:extLst>
                    <c:numCache>
                      <c:formatCode>_("$"* #,##0_);_("$"* \(#,##0\);_("$"* "-"??_);_(@_)</c:formatCode>
                      <c:ptCount val="6"/>
                      <c:pt idx="0">
                        <c:v>1605.7091375445279</c:v>
                      </c:pt>
                      <c:pt idx="1">
                        <c:v>1729.1678339959531</c:v>
                      </c:pt>
                      <c:pt idx="2">
                        <c:v>1708.6470824655353</c:v>
                      </c:pt>
                      <c:pt idx="3">
                        <c:v>1624.7170905797354</c:v>
                      </c:pt>
                      <c:pt idx="4">
                        <c:v>1528.3891915829536</c:v>
                      </c:pt>
                      <c:pt idx="5">
                        <c:v>1468.3440026979147</c:v>
                      </c:pt>
                    </c:numCache>
                  </c:numRef>
                </c:val>
                <c:smooth val="0"/>
                <c:extLst>
                  <c:ext xmlns:c16="http://schemas.microsoft.com/office/drawing/2014/chart" uri="{C3380CC4-5D6E-409C-BE32-E72D297353CC}">
                    <c16:uniqueId val="{00000000-4D3D-40DD-8F6F-6337477D3A94}"/>
                  </c:ext>
                </c:extLst>
              </c15:ser>
            </c15:filteredLineSeries>
            <c15:filteredLineSeries>
              <c15:ser>
                <c:idx val="7"/>
                <c:order val="4"/>
                <c:tx>
                  <c:strRef>
                    <c:extLst xmlns:c15="http://schemas.microsoft.com/office/drawing/2012/chart">
                      <c:ext xmlns:c15="http://schemas.microsoft.com/office/drawing/2012/chart" uri="{02D57815-91ED-43cb-92C2-25804820EDAC}">
                        <c15:formulaRef>
                          <c15:sqref>'Figure 6.4'!$B$10</c15:sqref>
                        </c15:formulaRef>
                      </c:ext>
                    </c:extLst>
                    <c:strCache>
                      <c:ptCount val="1"/>
                      <c:pt idx="0">
                        <c:v>AusNet Services (Vic)</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6.4'!$C$10:$I$10</c15:sqref>
                        </c15:fullRef>
                        <c15:formulaRef>
                          <c15:sqref>'Figure 6.4'!$C$10:$H$10</c15:sqref>
                        </c15:formulaRef>
                      </c:ext>
                    </c:extLst>
                    <c:numCache>
                      <c:formatCode>_("$"* #,##0_);_("$"* \(#,##0\);_("$"* "-"??_);_(@_)</c:formatCode>
                      <c:ptCount val="6"/>
                      <c:pt idx="0">
                        <c:v>1579.9562383</c:v>
                      </c:pt>
                      <c:pt idx="1">
                        <c:v>1584.0729483424998</c:v>
                      </c:pt>
                      <c:pt idx="2">
                        <c:v>1649.9669965873602</c:v>
                      </c:pt>
                      <c:pt idx="3">
                        <c:v>1685.0826999999999</c:v>
                      </c:pt>
                      <c:pt idx="4">
                        <c:v>1552.31</c:v>
                      </c:pt>
                      <c:pt idx="5">
                        <c:v>1537.335</c:v>
                      </c:pt>
                    </c:numCache>
                  </c:numRef>
                </c:val>
                <c:smooth val="0"/>
                <c:extLst xmlns:c15="http://schemas.microsoft.com/office/drawing/2012/chart">
                  <c:ext xmlns:c16="http://schemas.microsoft.com/office/drawing/2014/chart" uri="{C3380CC4-5D6E-409C-BE32-E72D297353CC}">
                    <c16:uniqueId val="{00000001-4D3D-40DD-8F6F-6337477D3A94}"/>
                  </c:ext>
                </c:extLst>
              </c15:ser>
            </c15:filteredLineSeries>
            <c15:filteredLineSeries>
              <c15:ser>
                <c:idx val="8"/>
                <c:order val="5"/>
                <c:tx>
                  <c:strRef>
                    <c:extLst xmlns:c15="http://schemas.microsoft.com/office/drawing/2012/chart">
                      <c:ext xmlns:c15="http://schemas.microsoft.com/office/drawing/2012/chart" uri="{02D57815-91ED-43cb-92C2-25804820EDAC}">
                        <c15:formulaRef>
                          <c15:sqref>'Figure 6.4'!$B$11</c15:sqref>
                        </c15:formulaRef>
                      </c:ext>
                    </c:extLst>
                    <c:strCache>
                      <c:ptCount val="1"/>
                      <c:pt idx="0">
                        <c:v>CitiPower (Vic)</c:v>
                      </c:pt>
                    </c:strCache>
                  </c:strRef>
                </c:tx>
                <c:spPr>
                  <a:ln w="28575" cap="rnd">
                    <a:solidFill>
                      <a:schemeClr val="accent3">
                        <a:lumMod val="6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6.4'!$C$11:$I$11</c15:sqref>
                        </c15:fullRef>
                        <c15:formulaRef>
                          <c15:sqref>'Figure 6.4'!$C$11:$H$11</c15:sqref>
                        </c15:formulaRef>
                      </c:ext>
                    </c:extLst>
                    <c:numCache>
                      <c:formatCode>_("$"* #,##0_);_("$"* \(#,##0\);_("$"* "-"??_);_(@_)</c:formatCode>
                      <c:ptCount val="6"/>
                      <c:pt idx="0">
                        <c:v>1251.0783999999999</c:v>
                      </c:pt>
                      <c:pt idx="1">
                        <c:v>1295.0305279999998</c:v>
                      </c:pt>
                      <c:pt idx="2">
                        <c:v>1332.1342649999999</c:v>
                      </c:pt>
                      <c:pt idx="3">
                        <c:v>1351.83113</c:v>
                      </c:pt>
                      <c:pt idx="4">
                        <c:v>1232.8</c:v>
                      </c:pt>
                      <c:pt idx="5">
                        <c:v>1242.8900000000001</c:v>
                      </c:pt>
                    </c:numCache>
                  </c:numRef>
                </c:val>
                <c:smooth val="0"/>
                <c:extLst xmlns:c15="http://schemas.microsoft.com/office/drawing/2012/chart">
                  <c:ext xmlns:c16="http://schemas.microsoft.com/office/drawing/2014/chart" uri="{C3380CC4-5D6E-409C-BE32-E72D297353CC}">
                    <c16:uniqueId val="{00000002-4D3D-40DD-8F6F-6337477D3A94}"/>
                  </c:ext>
                </c:extLst>
              </c15:ser>
            </c15:filteredLineSeries>
            <c15:filteredLineSeries>
              <c15:ser>
                <c:idx val="5"/>
                <c:order val="6"/>
                <c:tx>
                  <c:strRef>
                    <c:extLst xmlns:c15="http://schemas.microsoft.com/office/drawing/2012/chart">
                      <c:ext xmlns:c15="http://schemas.microsoft.com/office/drawing/2012/chart" uri="{02D57815-91ED-43cb-92C2-25804820EDAC}">
                        <c15:formulaRef>
                          <c15:sqref>'Figure 6.4'!$B$12</c15:sqref>
                        </c15:formulaRef>
                      </c:ext>
                    </c:extLst>
                    <c:strCache>
                      <c:ptCount val="1"/>
                      <c:pt idx="0">
                        <c:v>Endeavour Energy (NSW)</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6.4'!$C$12:$I$12</c15:sqref>
                        </c15:fullRef>
                        <c15:formulaRef>
                          <c15:sqref>'Figure 6.4'!$C$12:$H$12</c15:sqref>
                        </c15:formulaRef>
                      </c:ext>
                    </c:extLst>
                    <c:numCache>
                      <c:formatCode>_("$"* #,##0_);_("$"* \(#,##0\);_("$"* "-"??_);_(@_)</c:formatCode>
                      <c:ptCount val="6"/>
                      <c:pt idx="0">
                        <c:v>1718.8920701599923</c:v>
                      </c:pt>
                      <c:pt idx="1">
                        <c:v>1849.5573783043187</c:v>
                      </c:pt>
                      <c:pt idx="2">
                        <c:v>1811.6135601554877</c:v>
                      </c:pt>
                      <c:pt idx="3">
                        <c:v>1756.2762041314854</c:v>
                      </c:pt>
                      <c:pt idx="4">
                        <c:v>1636.954582389307</c:v>
                      </c:pt>
                      <c:pt idx="5">
                        <c:v>1596.4563387964629</c:v>
                      </c:pt>
                    </c:numCache>
                  </c:numRef>
                </c:val>
                <c:smooth val="0"/>
                <c:extLst xmlns:c15="http://schemas.microsoft.com/office/drawing/2012/chart">
                  <c:ext xmlns:c16="http://schemas.microsoft.com/office/drawing/2014/chart" uri="{C3380CC4-5D6E-409C-BE32-E72D297353CC}">
                    <c16:uniqueId val="{00000003-4D3D-40DD-8F6F-6337477D3A94}"/>
                  </c:ext>
                </c:extLst>
              </c15:ser>
            </c15:filteredLineSeries>
            <c15:filteredLineSeries>
              <c15:ser>
                <c:idx val="3"/>
                <c:order val="9"/>
                <c:tx>
                  <c:strRef>
                    <c:extLst xmlns:c15="http://schemas.microsoft.com/office/drawing/2012/chart">
                      <c:ext xmlns:c15="http://schemas.microsoft.com/office/drawing/2012/chart" uri="{02D57815-91ED-43cb-92C2-25804820EDAC}">
                        <c15:formulaRef>
                          <c15:sqref>'Figure 6.4'!$B$15</c15:sqref>
                        </c15:formulaRef>
                      </c:ext>
                    </c:extLst>
                    <c:strCache>
                      <c:ptCount val="1"/>
                      <c:pt idx="0">
                        <c:v>Essential Energy (NSW)</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6.4'!$C$15:$I$15</c15:sqref>
                        </c15:fullRef>
                        <c15:formulaRef>
                          <c15:sqref>'Figure 6.4'!$C$15:$H$15</c15:sqref>
                        </c15:formulaRef>
                      </c:ext>
                    </c:extLst>
                    <c:numCache>
                      <c:formatCode>_("$"* #,##0_);_("$"* \(#,##0\);_("$"* "-"??_);_(@_)</c:formatCode>
                      <c:ptCount val="6"/>
                      <c:pt idx="0">
                        <c:v>2026.8129282207374</c:v>
                      </c:pt>
                      <c:pt idx="1">
                        <c:v>2110.5226342937599</c:v>
                      </c:pt>
                      <c:pt idx="2">
                        <c:v>2091.4563690555656</c:v>
                      </c:pt>
                      <c:pt idx="3">
                        <c:v>2044.7552962718578</c:v>
                      </c:pt>
                      <c:pt idx="4">
                        <c:v>1973.6804644999463</c:v>
                      </c:pt>
                      <c:pt idx="5">
                        <c:v>1958.0883809692364</c:v>
                      </c:pt>
                    </c:numCache>
                  </c:numRef>
                </c:val>
                <c:smooth val="0"/>
                <c:extLst xmlns:c15="http://schemas.microsoft.com/office/drawing/2012/chart">
                  <c:ext xmlns:c16="http://schemas.microsoft.com/office/drawing/2014/chart" uri="{C3380CC4-5D6E-409C-BE32-E72D297353CC}">
                    <c16:uniqueId val="{00000006-4D3D-40DD-8F6F-6337477D3A94}"/>
                  </c:ext>
                </c:extLst>
              </c15:ser>
            </c15:filteredLineSeries>
            <c15:filteredLineSeries>
              <c15:ser>
                <c:idx val="1"/>
                <c:order val="10"/>
                <c:tx>
                  <c:strRef>
                    <c:extLst xmlns:c15="http://schemas.microsoft.com/office/drawing/2012/chart">
                      <c:ext xmlns:c15="http://schemas.microsoft.com/office/drawing/2012/chart" uri="{02D57815-91ED-43cb-92C2-25804820EDAC}">
                        <c15:formulaRef>
                          <c15:sqref>'Figure 6.4'!$B$16</c15:sqref>
                        </c15:formulaRef>
                      </c:ext>
                    </c:extLst>
                    <c:strCache>
                      <c:ptCount val="1"/>
                      <c:pt idx="0">
                        <c:v>Evoenergy (ACT)</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6.4'!$C$16:$I$16</c15:sqref>
                        </c15:fullRef>
                        <c15:formulaRef>
                          <c15:sqref>'Figure 6.4'!$C$16:$H$16</c15:sqref>
                        </c15:formulaRef>
                      </c:ext>
                    </c:extLst>
                    <c:numCache>
                      <c:formatCode>_("$"* #,##0_);_("$"* \(#,##0\);_("$"* "-"??_);_(@_)</c:formatCode>
                      <c:ptCount val="6"/>
                      <c:pt idx="0">
                        <c:v>1387.6857941769365</c:v>
                      </c:pt>
                      <c:pt idx="1">
                        <c:v>1670.5176673725555</c:v>
                      </c:pt>
                      <c:pt idx="2">
                        <c:v>1675.8410297387727</c:v>
                      </c:pt>
                      <c:pt idx="3">
                        <c:v>1792.9782523366277</c:v>
                      </c:pt>
                      <c:pt idx="4">
                        <c:v>1699.9392813389725</c:v>
                      </c:pt>
                      <c:pt idx="5">
                        <c:v>1833.8198081302294</c:v>
                      </c:pt>
                    </c:numCache>
                  </c:numRef>
                </c:val>
                <c:smooth val="0"/>
                <c:extLst xmlns:c15="http://schemas.microsoft.com/office/drawing/2012/chart">
                  <c:ext xmlns:c16="http://schemas.microsoft.com/office/drawing/2014/chart" uri="{C3380CC4-5D6E-409C-BE32-E72D297353CC}">
                    <c16:uniqueId val="{00000007-4D3D-40DD-8F6F-6337477D3A94}"/>
                  </c:ext>
                </c:extLst>
              </c15:ser>
            </c15:filteredLineSeries>
            <c15:filteredLineSeries>
              <c15:ser>
                <c:idx val="4"/>
                <c:order val="11"/>
                <c:tx>
                  <c:strRef>
                    <c:extLst xmlns:c15="http://schemas.microsoft.com/office/drawing/2012/chart">
                      <c:ext xmlns:c15="http://schemas.microsoft.com/office/drawing/2012/chart" uri="{02D57815-91ED-43cb-92C2-25804820EDAC}">
                        <c15:formulaRef>
                          <c15:sqref>'Figure 6.4'!$B$17</c15:sqref>
                        </c15:formulaRef>
                      </c:ext>
                    </c:extLst>
                    <c:strCache>
                      <c:ptCount val="1"/>
                      <c:pt idx="0">
                        <c:v>Jemena (Vic)</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6.4'!$C$17:$I$17</c15:sqref>
                        </c15:fullRef>
                        <c15:formulaRef>
                          <c15:sqref>'Figure 6.4'!$C$17:$H$17</c15:sqref>
                        </c15:formulaRef>
                      </c:ext>
                    </c:extLst>
                    <c:numCache>
                      <c:formatCode>_("$"* #,##0_);_("$"* \(#,##0\);_("$"* "-"??_);_(@_)</c:formatCode>
                      <c:ptCount val="6"/>
                      <c:pt idx="0">
                        <c:v>1336.9987235000001</c:v>
                      </c:pt>
                      <c:pt idx="1">
                        <c:v>1387.7027999999998</c:v>
                      </c:pt>
                      <c:pt idx="2">
                        <c:v>1385.5435</c:v>
                      </c:pt>
                      <c:pt idx="3">
                        <c:v>1425.91185</c:v>
                      </c:pt>
                      <c:pt idx="4">
                        <c:v>1286.7</c:v>
                      </c:pt>
                      <c:pt idx="5">
                        <c:v>1270.5050000000001</c:v>
                      </c:pt>
                    </c:numCache>
                  </c:numRef>
                </c:val>
                <c:smooth val="0"/>
                <c:extLst xmlns:c15="http://schemas.microsoft.com/office/drawing/2012/chart">
                  <c:ext xmlns:c16="http://schemas.microsoft.com/office/drawing/2014/chart" uri="{C3380CC4-5D6E-409C-BE32-E72D297353CC}">
                    <c16:uniqueId val="{00000008-4D3D-40DD-8F6F-6337477D3A94}"/>
                  </c:ext>
                </c:extLst>
              </c15:ser>
            </c15:filteredLineSeries>
            <c15:filteredLineSeries>
              <c15:ser>
                <c:idx val="9"/>
                <c:order val="12"/>
                <c:tx>
                  <c:strRef>
                    <c:extLst xmlns:c15="http://schemas.microsoft.com/office/drawing/2012/chart">
                      <c:ext xmlns:c15="http://schemas.microsoft.com/office/drawing/2012/chart" uri="{02D57815-91ED-43cb-92C2-25804820EDAC}">
                        <c15:formulaRef>
                          <c15:sqref>'Figure 6.4'!$B$18</c15:sqref>
                        </c15:formulaRef>
                      </c:ext>
                    </c:extLst>
                    <c:strCache>
                      <c:ptCount val="1"/>
                      <c:pt idx="0">
                        <c:v>Powercor (Vic)</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6.4'!$C$18:$I$18</c15:sqref>
                        </c15:fullRef>
                        <c15:formulaRef>
                          <c15:sqref>'Figure 6.4'!$C$18:$H$18</c15:sqref>
                        </c15:formulaRef>
                      </c:ext>
                    </c:extLst>
                    <c:numCache>
                      <c:formatCode>_("$"* #,##0_);_("$"* \(#,##0\);_("$"* "-"??_);_(@_)</c:formatCode>
                      <c:ptCount val="6"/>
                      <c:pt idx="0">
                        <c:v>1510.7000700000003</c:v>
                      </c:pt>
                      <c:pt idx="1">
                        <c:v>1570.1279</c:v>
                      </c:pt>
                      <c:pt idx="2">
                        <c:v>1619.438975</c:v>
                      </c:pt>
                      <c:pt idx="3">
                        <c:v>1612.5255999999999</c:v>
                      </c:pt>
                      <c:pt idx="4">
                        <c:v>1456.44</c:v>
                      </c:pt>
                      <c:pt idx="5">
                        <c:v>1456.44</c:v>
                      </c:pt>
                    </c:numCache>
                  </c:numRef>
                </c:val>
                <c:smooth val="0"/>
                <c:extLst xmlns:c15="http://schemas.microsoft.com/office/drawing/2012/chart">
                  <c:ext xmlns:c16="http://schemas.microsoft.com/office/drawing/2014/chart" uri="{C3380CC4-5D6E-409C-BE32-E72D297353CC}">
                    <c16:uniqueId val="{00000001-22F5-484C-9C03-72B408ACC3B7}"/>
                  </c:ext>
                </c:extLst>
              </c15:ser>
            </c15:filteredLineSeries>
            <c15:filteredLineSeries>
              <c15:ser>
                <c:idx val="12"/>
                <c:order val="15"/>
                <c:tx>
                  <c:strRef>
                    <c:extLst xmlns:c15="http://schemas.microsoft.com/office/drawing/2012/chart">
                      <c:ext xmlns:c15="http://schemas.microsoft.com/office/drawing/2012/chart" uri="{02D57815-91ED-43cb-92C2-25804820EDAC}">
                        <c15:formulaRef>
                          <c15:sqref>'Figure 6.4'!$B$21</c15:sqref>
                        </c15:formulaRef>
                      </c:ext>
                    </c:extLst>
                    <c:strCache>
                      <c:ptCount val="1"/>
                      <c:pt idx="0">
                        <c:v>United Energy (Vic)</c:v>
                      </c:pt>
                    </c:strCache>
                  </c:strRef>
                </c:tx>
                <c:spPr>
                  <a:ln w="28575" cap="rnd">
                    <a:solidFill>
                      <a:schemeClr val="accent1">
                        <a:lumMod val="80000"/>
                        <a:lumOff val="2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6.4'!$C$21:$I$21</c15:sqref>
                        </c15:fullRef>
                        <c15:formulaRef>
                          <c15:sqref>'Figure 6.4'!$C$21:$H$21</c15:sqref>
                        </c15:formulaRef>
                      </c:ext>
                    </c:extLst>
                    <c:numCache>
                      <c:formatCode>_("$"* #,##0_);_("$"* \(#,##0\);_("$"* "-"??_);_(@_)</c:formatCode>
                      <c:ptCount val="6"/>
                      <c:pt idx="0">
                        <c:v>1359.7949552</c:v>
                      </c:pt>
                      <c:pt idx="1">
                        <c:v>1407.9405999999999</c:v>
                      </c:pt>
                      <c:pt idx="2">
                        <c:v>1437.86159</c:v>
                      </c:pt>
                      <c:pt idx="3">
                        <c:v>1508.2518299999999</c:v>
                      </c:pt>
                      <c:pt idx="4">
                        <c:v>1338.13</c:v>
                      </c:pt>
                      <c:pt idx="5">
                        <c:v>1327.86</c:v>
                      </c:pt>
                    </c:numCache>
                  </c:numRef>
                </c:val>
                <c:smooth val="0"/>
                <c:extLst xmlns:c15="http://schemas.microsoft.com/office/drawing/2012/chart">
                  <c:ext xmlns:c16="http://schemas.microsoft.com/office/drawing/2014/chart" uri="{C3380CC4-5D6E-409C-BE32-E72D297353CC}">
                    <c16:uniqueId val="{00000004-22F5-484C-9C03-72B408ACC3B7}"/>
                  </c:ext>
                </c:extLst>
              </c15:ser>
            </c15:filteredLineSeries>
            <c15:filteredLineSeries>
              <c15:ser>
                <c:idx val="14"/>
                <c:order val="17"/>
                <c:tx>
                  <c:strRef>
                    <c:extLst xmlns:c15="http://schemas.microsoft.com/office/drawing/2012/chart">
                      <c:ext xmlns:c15="http://schemas.microsoft.com/office/drawing/2012/chart" uri="{02D57815-91ED-43cb-92C2-25804820EDAC}">
                        <c15:formulaRef>
                          <c15:sqref>'Figure 6.4'!$B$23</c15:sqref>
                        </c15:formulaRef>
                      </c:ext>
                    </c:extLst>
                    <c:strCache>
                      <c:ptCount val="1"/>
                      <c:pt idx="0">
                        <c:v>Ausgrid</c:v>
                      </c:pt>
                    </c:strCache>
                  </c:strRef>
                </c:tx>
                <c:spPr>
                  <a:ln w="28575" cap="rnd">
                    <a:solidFill>
                      <a:schemeClr val="accent3">
                        <a:lumMod val="80000"/>
                        <a:lumOff val="2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6.4'!$C$23:$I$23</c15:sqref>
                        </c15:fullRef>
                        <c15:formulaRef>
                          <c15:sqref>'Figure 6.4'!$C$23:$H$23</c15:sqref>
                        </c15:formulaRef>
                      </c:ext>
                    </c:extLst>
                    <c:numCache>
                      <c:formatCode>_("$"* #,##0_);_("$"* \(#,##0\);_("$"* "-"??_);_(@_)</c:formatCode>
                      <c:ptCount val="6"/>
                      <c:pt idx="0">
                        <c:v>1803.5682540357097</c:v>
                      </c:pt>
                      <c:pt idx="1">
                        <c:v>2082.4883531927098</c:v>
                      </c:pt>
                      <c:pt idx="2">
                        <c:v>2107.7566723395662</c:v>
                      </c:pt>
                      <c:pt idx="3">
                        <c:v>1912.5345513677157</c:v>
                      </c:pt>
                      <c:pt idx="4">
                        <c:v>1879.9269469590367</c:v>
                      </c:pt>
                      <c:pt idx="5">
                        <c:v>1786.9839400146152</c:v>
                      </c:pt>
                    </c:numCache>
                  </c:numRef>
                </c:val>
                <c:smooth val="0"/>
                <c:extLst xmlns:c15="http://schemas.microsoft.com/office/drawing/2012/chart">
                  <c:ext xmlns:c16="http://schemas.microsoft.com/office/drawing/2014/chart" uri="{C3380CC4-5D6E-409C-BE32-E72D297353CC}">
                    <c16:uniqueId val="{00000006-22F5-484C-9C03-72B408ACC3B7}"/>
                  </c:ext>
                </c:extLst>
              </c15:ser>
            </c15:filteredLineSeries>
            <c15:filteredLineSeries>
              <c15:ser>
                <c:idx val="15"/>
                <c:order val="18"/>
                <c:tx>
                  <c:strRef>
                    <c:extLst xmlns:c15="http://schemas.microsoft.com/office/drawing/2012/chart">
                      <c:ext xmlns:c15="http://schemas.microsoft.com/office/drawing/2012/chart" uri="{02D57815-91ED-43cb-92C2-25804820EDAC}">
                        <c15:formulaRef>
                          <c15:sqref>'Figure 6.4'!$B$24</c15:sqref>
                        </c15:formulaRef>
                      </c:ext>
                    </c:extLst>
                    <c:strCache>
                      <c:ptCount val="1"/>
                      <c:pt idx="0">
                        <c:v>AusNet Services</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6.4'!$C$24:$I$24</c15:sqref>
                        </c15:fullRef>
                        <c15:formulaRef>
                          <c15:sqref>'Figure 6.4'!$C$24:$H$24</c15:sqref>
                        </c15:formulaRef>
                      </c:ext>
                    </c:extLst>
                    <c:numCache>
                      <c:formatCode>_("$"* #,##0_);_("$"* \(#,##0\);_("$"* "-"??_);_(@_)</c:formatCode>
                      <c:ptCount val="6"/>
                      <c:pt idx="0">
                        <c:v>1946.0137400000003</c:v>
                      </c:pt>
                      <c:pt idx="1">
                        <c:v>2225.6691599999999</c:v>
                      </c:pt>
                      <c:pt idx="2">
                        <c:v>2231.67058774</c:v>
                      </c:pt>
                      <c:pt idx="3">
                        <c:v>1872.6547</c:v>
                      </c:pt>
                      <c:pt idx="4">
                        <c:v>1706.7550000000001</c:v>
                      </c:pt>
                      <c:pt idx="5">
                        <c:v>1766.73</c:v>
                      </c:pt>
                    </c:numCache>
                  </c:numRef>
                </c:val>
                <c:smooth val="0"/>
                <c:extLst xmlns:c15="http://schemas.microsoft.com/office/drawing/2012/chart">
                  <c:ext xmlns:c16="http://schemas.microsoft.com/office/drawing/2014/chart" uri="{C3380CC4-5D6E-409C-BE32-E72D297353CC}">
                    <c16:uniqueId val="{00000007-22F5-484C-9C03-72B408ACC3B7}"/>
                  </c:ext>
                </c:extLst>
              </c15:ser>
            </c15:filteredLineSeries>
            <c15:filteredLineSeries>
              <c15:ser>
                <c:idx val="16"/>
                <c:order val="19"/>
                <c:tx>
                  <c:strRef>
                    <c:extLst xmlns:c15="http://schemas.microsoft.com/office/drawing/2012/chart">
                      <c:ext xmlns:c15="http://schemas.microsoft.com/office/drawing/2012/chart" uri="{02D57815-91ED-43cb-92C2-25804820EDAC}">
                        <c15:formulaRef>
                          <c15:sqref>'Figure 6.4'!$B$25</c15:sqref>
                        </c15:formulaRef>
                      </c:ext>
                    </c:extLst>
                    <c:strCache>
                      <c:ptCount val="1"/>
                      <c:pt idx="0">
                        <c:v>CitiPower</c:v>
                      </c:pt>
                    </c:strCache>
                  </c:strRef>
                </c:tx>
                <c:spPr>
                  <a:ln w="28575" cap="rnd">
                    <a:solidFill>
                      <a:schemeClr val="accent5">
                        <a:lumMod val="80000"/>
                        <a:lumOff val="2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6.4'!$C$25:$I$25</c15:sqref>
                        </c15:fullRef>
                        <c15:formulaRef>
                          <c15:sqref>'Figure 6.4'!$C$25:$H$25</c15:sqref>
                        </c15:formulaRef>
                      </c:ext>
                    </c:extLst>
                    <c:numCache>
                      <c:formatCode>_("$"* #,##0_);_("$"* \(#,##0\);_("$"* "-"??_);_(@_)</c:formatCode>
                      <c:ptCount val="6"/>
                      <c:pt idx="0">
                        <c:v>1581.6886690000001</c:v>
                      </c:pt>
                      <c:pt idx="1">
                        <c:v>1757.239</c:v>
                      </c:pt>
                      <c:pt idx="2">
                        <c:v>1746.9749000000002</c:v>
                      </c:pt>
                      <c:pt idx="3">
                        <c:v>1510.56906</c:v>
                      </c:pt>
                      <c:pt idx="4">
                        <c:v>1347.01</c:v>
                      </c:pt>
                      <c:pt idx="5">
                        <c:v>1419.83</c:v>
                      </c:pt>
                    </c:numCache>
                  </c:numRef>
                </c:val>
                <c:smooth val="0"/>
                <c:extLst xmlns:c15="http://schemas.microsoft.com/office/drawing/2012/chart">
                  <c:ext xmlns:c16="http://schemas.microsoft.com/office/drawing/2014/chart" uri="{C3380CC4-5D6E-409C-BE32-E72D297353CC}">
                    <c16:uniqueId val="{00000008-22F5-484C-9C03-72B408ACC3B7}"/>
                  </c:ext>
                </c:extLst>
              </c15:ser>
            </c15:filteredLineSeries>
            <c15:filteredLineSeries>
              <c15:ser>
                <c:idx val="17"/>
                <c:order val="20"/>
                <c:tx>
                  <c:strRef>
                    <c:extLst xmlns:c15="http://schemas.microsoft.com/office/drawing/2012/chart">
                      <c:ext xmlns:c15="http://schemas.microsoft.com/office/drawing/2012/chart" uri="{02D57815-91ED-43cb-92C2-25804820EDAC}">
                        <c15:formulaRef>
                          <c15:sqref>'Figure 6.4'!$B$26</c15:sqref>
                        </c15:formulaRef>
                      </c:ext>
                    </c:extLst>
                    <c:strCache>
                      <c:ptCount val="1"/>
                      <c:pt idx="0">
                        <c:v>Endeavour</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6.4'!$C$26:$I$26</c15:sqref>
                        </c15:fullRef>
                        <c15:formulaRef>
                          <c15:sqref>'Figure 6.4'!$C$26:$H$26</c15:sqref>
                        </c15:formulaRef>
                      </c:ext>
                    </c:extLst>
                    <c:numCache>
                      <c:formatCode>_("$"* #,##0_);_("$"* \(#,##0\);_("$"* "-"??_);_(@_)</c:formatCode>
                      <c:ptCount val="6"/>
                      <c:pt idx="0">
                        <c:v>1934.6244490457204</c:v>
                      </c:pt>
                      <c:pt idx="1">
                        <c:v>2260.4776074607321</c:v>
                      </c:pt>
                      <c:pt idx="2">
                        <c:v>2272.1827907675115</c:v>
                      </c:pt>
                      <c:pt idx="3">
                        <c:v>2053.0499001022254</c:v>
                      </c:pt>
                      <c:pt idx="4">
                        <c:v>2016.4575739149661</c:v>
                      </c:pt>
                      <c:pt idx="5">
                        <c:v>1891.0587256433464</c:v>
                      </c:pt>
                    </c:numCache>
                  </c:numRef>
                </c:val>
                <c:smooth val="0"/>
                <c:extLst xmlns:c15="http://schemas.microsoft.com/office/drawing/2012/chart">
                  <c:ext xmlns:c16="http://schemas.microsoft.com/office/drawing/2014/chart" uri="{C3380CC4-5D6E-409C-BE32-E72D297353CC}">
                    <c16:uniqueId val="{00000009-22F5-484C-9C03-72B408ACC3B7}"/>
                  </c:ext>
                </c:extLst>
              </c15:ser>
            </c15:filteredLineSeries>
            <c15:filteredLineSeries>
              <c15:ser>
                <c:idx val="20"/>
                <c:order val="23"/>
                <c:tx>
                  <c:strRef>
                    <c:extLst xmlns:c15="http://schemas.microsoft.com/office/drawing/2012/chart">
                      <c:ext xmlns:c15="http://schemas.microsoft.com/office/drawing/2012/chart" uri="{02D57815-91ED-43cb-92C2-25804820EDAC}">
                        <c15:formulaRef>
                          <c15:sqref>'Figure 6.4'!$B$29</c15:sqref>
                        </c15:formulaRef>
                      </c:ext>
                    </c:extLst>
                    <c:strCache>
                      <c:ptCount val="1"/>
                      <c:pt idx="0">
                        <c:v>Essential</c:v>
                      </c:pt>
                    </c:strCache>
                  </c:strRef>
                </c:tx>
                <c:spPr>
                  <a:ln w="28575" cap="rnd">
                    <a:solidFill>
                      <a:schemeClr val="accent3">
                        <a:lumMod val="8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6.4'!$C$29:$I$29</c15:sqref>
                        </c15:fullRef>
                        <c15:formulaRef>
                          <c15:sqref>'Figure 6.4'!$C$29:$H$29</c15:sqref>
                        </c15:formulaRef>
                      </c:ext>
                    </c:extLst>
                    <c:numCache>
                      <c:formatCode>_("$"* #,##0_);_("$"* \(#,##0\);_("$"* "-"??_);_(@_)</c:formatCode>
                      <c:ptCount val="6"/>
                      <c:pt idx="0">
                        <c:v>2322.8314062959053</c:v>
                      </c:pt>
                      <c:pt idx="1">
                        <c:v>2569.2666295115355</c:v>
                      </c:pt>
                      <c:pt idx="2">
                        <c:v>2702.3341076769793</c:v>
                      </c:pt>
                      <c:pt idx="3">
                        <c:v>2373.61052143391</c:v>
                      </c:pt>
                      <c:pt idx="4">
                        <c:v>2407.6669860884631</c:v>
                      </c:pt>
                      <c:pt idx="5">
                        <c:v>2330.1311079425832</c:v>
                      </c:pt>
                    </c:numCache>
                  </c:numRef>
                </c:val>
                <c:smooth val="0"/>
                <c:extLst xmlns:c15="http://schemas.microsoft.com/office/drawing/2012/chart">
                  <c:ext xmlns:c16="http://schemas.microsoft.com/office/drawing/2014/chart" uri="{C3380CC4-5D6E-409C-BE32-E72D297353CC}">
                    <c16:uniqueId val="{0000000C-22F5-484C-9C03-72B408ACC3B7}"/>
                  </c:ext>
                </c:extLst>
              </c15:ser>
            </c15:filteredLineSeries>
            <c15:filteredLineSeries>
              <c15:ser>
                <c:idx val="21"/>
                <c:order val="24"/>
                <c:tx>
                  <c:strRef>
                    <c:extLst xmlns:c15="http://schemas.microsoft.com/office/drawing/2012/chart">
                      <c:ext xmlns:c15="http://schemas.microsoft.com/office/drawing/2012/chart" uri="{02D57815-91ED-43cb-92C2-25804820EDAC}">
                        <c15:formulaRef>
                          <c15:sqref>'Figure 6.4'!$B$30</c15:sqref>
                        </c15:formulaRef>
                      </c:ext>
                    </c:extLst>
                    <c:strCache>
                      <c:ptCount val="1"/>
                      <c:pt idx="0">
                        <c:v>Evoenergy</c:v>
                      </c:pt>
                    </c:strCache>
                  </c:strRef>
                </c:tx>
                <c:spPr>
                  <a:ln w="28575" cap="rnd">
                    <a:solidFill>
                      <a:schemeClr val="accent4">
                        <a:lumMod val="8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6.4'!$C$30:$I$30</c15:sqref>
                        </c15:fullRef>
                        <c15:formulaRef>
                          <c15:sqref>'Figure 6.4'!$C$30:$H$30</c15:sqref>
                        </c15:formulaRef>
                      </c:ext>
                    </c:extLst>
                    <c:numCache>
                      <c:formatCode>_("$"* #,##0_);_("$"* \(#,##0\);_("$"* "-"??_);_(@_)</c:formatCode>
                      <c:ptCount val="6"/>
                      <c:pt idx="0">
                        <c:v>1481.2806752010642</c:v>
                      </c:pt>
                      <c:pt idx="1">
                        <c:v>1817.7393864253208</c:v>
                      </c:pt>
                      <c:pt idx="2">
                        <c:v>1986.1618910929158</c:v>
                      </c:pt>
                      <c:pt idx="3">
                        <c:v>2003.4409506595534</c:v>
                      </c:pt>
                      <c:pt idx="4">
                        <c:v>1936.3380515752617</c:v>
                      </c:pt>
                      <c:pt idx="5">
                        <c:v>2013.6657501396439</c:v>
                      </c:pt>
                    </c:numCache>
                  </c:numRef>
                </c:val>
                <c:smooth val="0"/>
                <c:extLst xmlns:c15="http://schemas.microsoft.com/office/drawing/2012/chart">
                  <c:ext xmlns:c16="http://schemas.microsoft.com/office/drawing/2014/chart" uri="{C3380CC4-5D6E-409C-BE32-E72D297353CC}">
                    <c16:uniqueId val="{0000000D-22F5-484C-9C03-72B408ACC3B7}"/>
                  </c:ext>
                </c:extLst>
              </c15:ser>
            </c15:filteredLineSeries>
            <c15:filteredLineSeries>
              <c15:ser>
                <c:idx val="22"/>
                <c:order val="25"/>
                <c:tx>
                  <c:strRef>
                    <c:extLst xmlns:c15="http://schemas.microsoft.com/office/drawing/2012/chart">
                      <c:ext xmlns:c15="http://schemas.microsoft.com/office/drawing/2012/chart" uri="{02D57815-91ED-43cb-92C2-25804820EDAC}">
                        <c15:formulaRef>
                          <c15:sqref>'Figure 6.4'!$B$31</c15:sqref>
                        </c15:formulaRef>
                      </c:ext>
                    </c:extLst>
                    <c:strCache>
                      <c:ptCount val="1"/>
                      <c:pt idx="0">
                        <c:v>Jemena</c:v>
                      </c:pt>
                    </c:strCache>
                  </c:strRef>
                </c:tx>
                <c:spPr>
                  <a:ln w="28575" cap="rnd">
                    <a:solidFill>
                      <a:schemeClr val="accent5">
                        <a:lumMod val="8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6.4'!$C$31:$I$31</c15:sqref>
                        </c15:fullRef>
                        <c15:formulaRef>
                          <c15:sqref>'Figure 6.4'!$C$31:$H$31</c15:sqref>
                        </c15:formulaRef>
                      </c:ext>
                    </c:extLst>
                    <c:numCache>
                      <c:formatCode>_("$"* #,##0_);_("$"* \(#,##0\);_("$"* "-"??_);_(@_)</c:formatCode>
                      <c:ptCount val="6"/>
                      <c:pt idx="0">
                        <c:v>1767.3193999999999</c:v>
                      </c:pt>
                      <c:pt idx="1">
                        <c:v>1909.4944</c:v>
                      </c:pt>
                      <c:pt idx="2">
                        <c:v>1893.4189999999999</c:v>
                      </c:pt>
                      <c:pt idx="3">
                        <c:v>1594.1384800000001</c:v>
                      </c:pt>
                      <c:pt idx="4">
                        <c:v>1410.45</c:v>
                      </c:pt>
                      <c:pt idx="5">
                        <c:v>1475.31</c:v>
                      </c:pt>
                    </c:numCache>
                  </c:numRef>
                </c:val>
                <c:smooth val="0"/>
                <c:extLst xmlns:c15="http://schemas.microsoft.com/office/drawing/2012/chart">
                  <c:ext xmlns:c16="http://schemas.microsoft.com/office/drawing/2014/chart" uri="{C3380CC4-5D6E-409C-BE32-E72D297353CC}">
                    <c16:uniqueId val="{0000000E-22F5-484C-9C03-72B408ACC3B7}"/>
                  </c:ext>
                </c:extLst>
              </c15:ser>
            </c15:filteredLineSeries>
            <c15:filteredLineSeries>
              <c15:ser>
                <c:idx val="23"/>
                <c:order val="26"/>
                <c:tx>
                  <c:strRef>
                    <c:extLst xmlns:c15="http://schemas.microsoft.com/office/drawing/2012/chart">
                      <c:ext xmlns:c15="http://schemas.microsoft.com/office/drawing/2012/chart" uri="{02D57815-91ED-43cb-92C2-25804820EDAC}">
                        <c15:formulaRef>
                          <c15:sqref>'Figure 6.4'!$B$32</c15:sqref>
                        </c15:formulaRef>
                      </c:ext>
                    </c:extLst>
                    <c:strCache>
                      <c:ptCount val="1"/>
                      <c:pt idx="0">
                        <c:v>Powercor</c:v>
                      </c:pt>
                    </c:strCache>
                  </c:strRef>
                </c:tx>
                <c:spPr>
                  <a:ln w="28575" cap="rnd">
                    <a:solidFill>
                      <a:schemeClr val="accent6">
                        <a:lumMod val="8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6.4'!$C$32:$I$32</c15:sqref>
                        </c15:fullRef>
                        <c15:formulaRef>
                          <c15:sqref>'Figure 6.4'!$C$32:$H$32</c15:sqref>
                        </c15:formulaRef>
                      </c:ext>
                    </c:extLst>
                    <c:numCache>
                      <c:formatCode>_("$"* #,##0_);_("$"* \(#,##0\);_("$"* "-"??_);_(@_)</c:formatCode>
                      <c:ptCount val="6"/>
                      <c:pt idx="0">
                        <c:v>1988.2626279999997</c:v>
                      </c:pt>
                      <c:pt idx="1">
                        <c:v>2144.73171</c:v>
                      </c:pt>
                      <c:pt idx="2">
                        <c:v>2212.2192399999999</c:v>
                      </c:pt>
                      <c:pt idx="3">
                        <c:v>1790.8714</c:v>
                      </c:pt>
                      <c:pt idx="4">
                        <c:v>1599.57</c:v>
                      </c:pt>
                      <c:pt idx="5">
                        <c:v>1673.9</c:v>
                      </c:pt>
                    </c:numCache>
                  </c:numRef>
                </c:val>
                <c:smooth val="0"/>
                <c:extLst xmlns:c15="http://schemas.microsoft.com/office/drawing/2012/chart">
                  <c:ext xmlns:c16="http://schemas.microsoft.com/office/drawing/2014/chart" uri="{C3380CC4-5D6E-409C-BE32-E72D297353CC}">
                    <c16:uniqueId val="{0000000F-22F5-484C-9C03-72B408ACC3B7}"/>
                  </c:ext>
                </c:extLst>
              </c15:ser>
            </c15:filteredLineSeries>
            <c15:filteredLineSeries>
              <c15:ser>
                <c:idx val="26"/>
                <c:order val="29"/>
                <c:tx>
                  <c:strRef>
                    <c:extLst xmlns:c15="http://schemas.microsoft.com/office/drawing/2012/chart">
                      <c:ext xmlns:c15="http://schemas.microsoft.com/office/drawing/2012/chart" uri="{02D57815-91ED-43cb-92C2-25804820EDAC}">
                        <c15:formulaRef>
                          <c15:sqref>'Figure 6.4'!$B$35</c15:sqref>
                        </c15:formulaRef>
                      </c:ext>
                    </c:extLst>
                    <c:strCache>
                      <c:ptCount val="1"/>
                      <c:pt idx="0">
                        <c:v>United Energy</c:v>
                      </c:pt>
                    </c:strCache>
                  </c:strRef>
                </c:tx>
                <c:spPr>
                  <a:ln w="28575" cap="rnd">
                    <a:solidFill>
                      <a:schemeClr val="accent3">
                        <a:lumMod val="60000"/>
                        <a:lumOff val="4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6.4'!$C$35:$I$35</c15:sqref>
                        </c15:fullRef>
                        <c15:formulaRef>
                          <c15:sqref>'Figure 6.4'!$C$35:$H$35</c15:sqref>
                        </c15:formulaRef>
                      </c:ext>
                    </c:extLst>
                    <c:numCache>
                      <c:formatCode>_("$"* #,##0_);_("$"* \(#,##0\);_("$"* "-"??_);_(@_)</c:formatCode>
                      <c:ptCount val="6"/>
                      <c:pt idx="0">
                        <c:v>1739.19724</c:v>
                      </c:pt>
                      <c:pt idx="1">
                        <c:v>1922.5233499999999</c:v>
                      </c:pt>
                      <c:pt idx="2">
                        <c:v>1948.5008950000001</c:v>
                      </c:pt>
                      <c:pt idx="3">
                        <c:v>1702.1907800000001</c:v>
                      </c:pt>
                      <c:pt idx="4">
                        <c:v>1477.46</c:v>
                      </c:pt>
                      <c:pt idx="5">
                        <c:v>1511.31</c:v>
                      </c:pt>
                    </c:numCache>
                  </c:numRef>
                </c:val>
                <c:smooth val="0"/>
                <c:extLst xmlns:c15="http://schemas.microsoft.com/office/drawing/2012/chart">
                  <c:ext xmlns:c16="http://schemas.microsoft.com/office/drawing/2014/chart" uri="{C3380CC4-5D6E-409C-BE32-E72D297353CC}">
                    <c16:uniqueId val="{00000012-22F5-484C-9C03-72B408ACC3B7}"/>
                  </c:ext>
                </c:extLst>
              </c15:ser>
            </c15:filteredLineSeries>
          </c:ext>
        </c:extLst>
      </c:lineChart>
      <c:catAx>
        <c:axId val="930538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82440"/>
        <c:crosses val="autoZero"/>
        <c:auto val="1"/>
        <c:lblAlgn val="ctr"/>
        <c:lblOffset val="100"/>
        <c:noMultiLvlLbl val="0"/>
      </c:catAx>
      <c:valAx>
        <c:axId val="943282440"/>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Estimated annual bill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538224"/>
        <c:crosses val="autoZero"/>
        <c:crossBetween val="between"/>
      </c:valAx>
      <c:spPr>
        <a:solidFill>
          <a:srgbClr val="DBDBDB"/>
        </a:solidFill>
        <a:ln>
          <a:noFill/>
        </a:ln>
        <a:effectLst/>
      </c:spPr>
    </c:plotArea>
    <c:legend>
      <c:legendPos val="b"/>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11494962778573607"/>
          <c:y val="0.84138482871213338"/>
          <c:w val="0.74425302742095834"/>
          <c:h val="0.155020522050625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94725335985547E-2"/>
          <c:y val="3.1609195402298854E-2"/>
          <c:w val="0.88666458688799343"/>
          <c:h val="0.59992820919202561"/>
        </c:manualLayout>
      </c:layout>
      <c:barChart>
        <c:barDir val="col"/>
        <c:grouping val="percentStacked"/>
        <c:varyColors val="0"/>
        <c:ser>
          <c:idx val="0"/>
          <c:order val="0"/>
          <c:tx>
            <c:strRef>
              <c:f>'Figure 6.26'!$C$8</c:f>
              <c:strCache>
                <c:ptCount val="1"/>
                <c:pt idx="0">
                  <c:v>Billing</c:v>
                </c:pt>
              </c:strCache>
            </c:strRef>
          </c:tx>
          <c:spPr>
            <a:solidFill>
              <a:srgbClr val="5F9E88">
                <a:alpha val="69804"/>
              </a:srgbClr>
            </a:solidFill>
            <a:ln>
              <a:noFill/>
            </a:ln>
            <a:effectLst/>
          </c:spPr>
          <c:invertIfNegative val="0"/>
          <c:cat>
            <c:multiLvlStrRef>
              <c:extLst>
                <c:ext xmlns:c15="http://schemas.microsoft.com/office/drawing/2012/chart" uri="{02D57815-91ED-43cb-92C2-25804820EDAC}">
                  <c15:fullRef>
                    <c15:sqref>'Figure 6.26'!$A$9:$B$37</c15:sqref>
                  </c15:fullRef>
                </c:ext>
              </c:extLst>
              <c:f>('Figure 6.26'!$A$10:$B$14,'Figure 6.26'!$A$16:$B$20,'Figure 6.26'!$A$22:$B$26,'Figure 6.26'!$A$28:$B$32,'Figure 6.26'!$A$34:$B$37)</c:f>
              <c:multiLvlStrCache>
                <c:ptCount val="2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lvl>
                <c:lvl>
                  <c:pt idx="4">
                    <c:v> </c:v>
                  </c:pt>
                  <c:pt idx="9">
                    <c:v> </c:v>
                  </c:pt>
                  <c:pt idx="14">
                    <c:v> </c:v>
                  </c:pt>
                  <c:pt idx="19">
                    <c:v> </c:v>
                  </c:pt>
                </c:lvl>
              </c:multiLvlStrCache>
            </c:multiLvlStrRef>
          </c:cat>
          <c:val>
            <c:numRef>
              <c:extLst>
                <c:ext xmlns:c15="http://schemas.microsoft.com/office/drawing/2012/chart" uri="{02D57815-91ED-43cb-92C2-25804820EDAC}">
                  <c15:fullRef>
                    <c15:sqref>'Figure 6.26'!$C$9:$C$37</c15:sqref>
                  </c15:fullRef>
                </c:ext>
              </c:extLst>
              <c:f>('Figure 6.26'!$C$10:$C$14,'Figure 6.26'!$C$16:$C$20,'Figure 6.26'!$C$22:$C$26,'Figure 6.26'!$C$28:$C$32,'Figure 6.26'!$C$34:$C$37)</c:f>
              <c:numCache>
                <c:formatCode>_-* #,##0_-;\-* #,##0_-;_-* "-"??_-;_-@_-</c:formatCode>
                <c:ptCount val="24"/>
                <c:pt idx="0">
                  <c:v>4072</c:v>
                </c:pt>
                <c:pt idx="1">
                  <c:v>3232</c:v>
                </c:pt>
                <c:pt idx="2">
                  <c:v>3109</c:v>
                </c:pt>
                <c:pt idx="3">
                  <c:v>2715</c:v>
                </c:pt>
                <c:pt idx="5">
                  <c:v>15904</c:v>
                </c:pt>
                <c:pt idx="6">
                  <c:v>15472</c:v>
                </c:pt>
                <c:pt idx="7">
                  <c:v>12030</c:v>
                </c:pt>
                <c:pt idx="8">
                  <c:v>10938</c:v>
                </c:pt>
                <c:pt idx="10">
                  <c:v>13067</c:v>
                </c:pt>
                <c:pt idx="11">
                  <c:v>13699</c:v>
                </c:pt>
                <c:pt idx="12">
                  <c:v>11255</c:v>
                </c:pt>
                <c:pt idx="13">
                  <c:v>9571</c:v>
                </c:pt>
                <c:pt idx="15">
                  <c:v>4016</c:v>
                </c:pt>
                <c:pt idx="16">
                  <c:v>4463</c:v>
                </c:pt>
                <c:pt idx="17">
                  <c:v>3770</c:v>
                </c:pt>
                <c:pt idx="18">
                  <c:v>3838</c:v>
                </c:pt>
                <c:pt idx="20">
                  <c:v>37059</c:v>
                </c:pt>
                <c:pt idx="21">
                  <c:v>36866</c:v>
                </c:pt>
                <c:pt idx="22">
                  <c:v>30164</c:v>
                </c:pt>
                <c:pt idx="23">
                  <c:v>27062</c:v>
                </c:pt>
              </c:numCache>
            </c:numRef>
          </c:val>
          <c:extLst>
            <c:ext xmlns:c16="http://schemas.microsoft.com/office/drawing/2014/chart" uri="{C3380CC4-5D6E-409C-BE32-E72D297353CC}">
              <c16:uniqueId val="{00000000-3ED1-45ED-9B35-678E42DF1339}"/>
            </c:ext>
          </c:extLst>
        </c:ser>
        <c:ser>
          <c:idx val="3"/>
          <c:order val="1"/>
          <c:tx>
            <c:strRef>
              <c:f>'Figure 6.26'!$E$8</c:f>
              <c:strCache>
                <c:ptCount val="1"/>
                <c:pt idx="0">
                  <c:v>Credit</c:v>
                </c:pt>
              </c:strCache>
            </c:strRef>
          </c:tx>
          <c:spPr>
            <a:solidFill>
              <a:srgbClr val="7B7B7B">
                <a:alpha val="69804"/>
              </a:srgbClr>
            </a:solidFill>
            <a:ln>
              <a:noFill/>
            </a:ln>
            <a:effectLst/>
          </c:spPr>
          <c:invertIfNegative val="0"/>
          <c:cat>
            <c:multiLvlStrRef>
              <c:extLst>
                <c:ext xmlns:c15="http://schemas.microsoft.com/office/drawing/2012/chart" uri="{02D57815-91ED-43cb-92C2-25804820EDAC}">
                  <c15:fullRef>
                    <c15:sqref>'Figure 6.26'!$A$9:$B$37</c15:sqref>
                  </c15:fullRef>
                </c:ext>
              </c:extLst>
              <c:f>('Figure 6.26'!$A$10:$B$14,'Figure 6.26'!$A$16:$B$20,'Figure 6.26'!$A$22:$B$26,'Figure 6.26'!$A$28:$B$32,'Figure 6.26'!$A$34:$B$37)</c:f>
              <c:multiLvlStrCache>
                <c:ptCount val="2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lvl>
                <c:lvl>
                  <c:pt idx="4">
                    <c:v> </c:v>
                  </c:pt>
                  <c:pt idx="9">
                    <c:v> </c:v>
                  </c:pt>
                  <c:pt idx="14">
                    <c:v> </c:v>
                  </c:pt>
                  <c:pt idx="19">
                    <c:v> </c:v>
                  </c:pt>
                </c:lvl>
              </c:multiLvlStrCache>
            </c:multiLvlStrRef>
          </c:cat>
          <c:val>
            <c:numRef>
              <c:extLst>
                <c:ext xmlns:c15="http://schemas.microsoft.com/office/drawing/2012/chart" uri="{02D57815-91ED-43cb-92C2-25804820EDAC}">
                  <c15:fullRef>
                    <c15:sqref>'Figure 6.26'!$E$9:$E$37</c15:sqref>
                  </c15:fullRef>
                </c:ext>
              </c:extLst>
              <c:f>('Figure 6.26'!$E$10:$E$14,'Figure 6.26'!$E$16:$E$20,'Figure 6.26'!$E$22:$E$26,'Figure 6.26'!$E$28:$E$32,'Figure 6.26'!$E$34:$E$37)</c:f>
              <c:numCache>
                <c:formatCode>_-* #,##0_-;\-* #,##0_-;_-* "-"??_-;_-@_-</c:formatCode>
                <c:ptCount val="24"/>
                <c:pt idx="0">
                  <c:v>1313</c:v>
                </c:pt>
                <c:pt idx="1">
                  <c:v>1130</c:v>
                </c:pt>
                <c:pt idx="2">
                  <c:v>1076</c:v>
                </c:pt>
                <c:pt idx="3">
                  <c:v>518</c:v>
                </c:pt>
                <c:pt idx="4">
                  <c:v>0</c:v>
                </c:pt>
                <c:pt idx="5">
                  <c:v>5591</c:v>
                </c:pt>
                <c:pt idx="6">
                  <c:v>5408</c:v>
                </c:pt>
                <c:pt idx="7">
                  <c:v>3829</c:v>
                </c:pt>
                <c:pt idx="8">
                  <c:v>2637</c:v>
                </c:pt>
                <c:pt idx="9">
                  <c:v>0</c:v>
                </c:pt>
                <c:pt idx="10">
                  <c:v>8121</c:v>
                </c:pt>
                <c:pt idx="11">
                  <c:v>6109</c:v>
                </c:pt>
                <c:pt idx="12">
                  <c:v>4633</c:v>
                </c:pt>
                <c:pt idx="13">
                  <c:v>3025</c:v>
                </c:pt>
                <c:pt idx="14">
                  <c:v>0</c:v>
                </c:pt>
                <c:pt idx="15">
                  <c:v>1086</c:v>
                </c:pt>
                <c:pt idx="16">
                  <c:v>1433</c:v>
                </c:pt>
                <c:pt idx="17">
                  <c:v>1387</c:v>
                </c:pt>
                <c:pt idx="18">
                  <c:v>699</c:v>
                </c:pt>
                <c:pt idx="20">
                  <c:v>16111</c:v>
                </c:pt>
                <c:pt idx="21">
                  <c:v>14080</c:v>
                </c:pt>
                <c:pt idx="22">
                  <c:v>10925</c:v>
                </c:pt>
                <c:pt idx="23">
                  <c:v>6879</c:v>
                </c:pt>
              </c:numCache>
            </c:numRef>
          </c:val>
          <c:extLst>
            <c:ext xmlns:c16="http://schemas.microsoft.com/office/drawing/2014/chart" uri="{C3380CC4-5D6E-409C-BE32-E72D297353CC}">
              <c16:uniqueId val="{00000002-3ED1-45ED-9B35-678E42DF1339}"/>
            </c:ext>
          </c:extLst>
        </c:ser>
        <c:ser>
          <c:idx val="4"/>
          <c:order val="2"/>
          <c:tx>
            <c:strRef>
              <c:f>'Figure 6.26'!$F$8</c:f>
              <c:strCache>
                <c:ptCount val="1"/>
                <c:pt idx="0">
                  <c:v>Customer service</c:v>
                </c:pt>
              </c:strCache>
            </c:strRef>
          </c:tx>
          <c:spPr>
            <a:solidFill>
              <a:srgbClr val="A38FBE">
                <a:alpha val="69804"/>
              </a:srgbClr>
            </a:solidFill>
            <a:ln>
              <a:noFill/>
            </a:ln>
            <a:effectLst/>
          </c:spPr>
          <c:invertIfNegative val="0"/>
          <c:cat>
            <c:multiLvlStrRef>
              <c:extLst>
                <c:ext xmlns:c15="http://schemas.microsoft.com/office/drawing/2012/chart" uri="{02D57815-91ED-43cb-92C2-25804820EDAC}">
                  <c15:fullRef>
                    <c15:sqref>'Figure 6.26'!$A$9:$B$37</c15:sqref>
                  </c15:fullRef>
                </c:ext>
              </c:extLst>
              <c:f>('Figure 6.26'!$A$10:$B$14,'Figure 6.26'!$A$16:$B$20,'Figure 6.26'!$A$22:$B$26,'Figure 6.26'!$A$28:$B$32,'Figure 6.26'!$A$34:$B$37)</c:f>
              <c:multiLvlStrCache>
                <c:ptCount val="2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lvl>
                <c:lvl>
                  <c:pt idx="4">
                    <c:v> </c:v>
                  </c:pt>
                  <c:pt idx="9">
                    <c:v> </c:v>
                  </c:pt>
                  <c:pt idx="14">
                    <c:v> </c:v>
                  </c:pt>
                  <c:pt idx="19">
                    <c:v> </c:v>
                  </c:pt>
                </c:lvl>
              </c:multiLvlStrCache>
            </c:multiLvlStrRef>
          </c:cat>
          <c:val>
            <c:numRef>
              <c:extLst>
                <c:ext xmlns:c15="http://schemas.microsoft.com/office/drawing/2012/chart" uri="{02D57815-91ED-43cb-92C2-25804820EDAC}">
                  <c15:fullRef>
                    <c15:sqref>'Figure 6.26'!$F$9:$F$37</c15:sqref>
                  </c15:fullRef>
                </c:ext>
              </c:extLst>
              <c:f>('Figure 6.26'!$F$10:$F$14,'Figure 6.26'!$F$16:$F$20,'Figure 6.26'!$F$22:$F$26,'Figure 6.26'!$F$28:$F$32,'Figure 6.26'!$F$34:$F$37)</c:f>
              <c:numCache>
                <c:formatCode>_-* #,##0_-;\-* #,##0_-;_-* "-"??_-;_-@_-</c:formatCode>
                <c:ptCount val="24"/>
                <c:pt idx="0">
                  <c:v>736</c:v>
                </c:pt>
                <c:pt idx="1">
                  <c:v>639</c:v>
                </c:pt>
                <c:pt idx="2">
                  <c:v>536</c:v>
                </c:pt>
                <c:pt idx="3">
                  <c:v>454</c:v>
                </c:pt>
                <c:pt idx="4">
                  <c:v>0</c:v>
                </c:pt>
                <c:pt idx="5">
                  <c:v>12331</c:v>
                </c:pt>
                <c:pt idx="6">
                  <c:v>10277</c:v>
                </c:pt>
                <c:pt idx="7">
                  <c:v>6075</c:v>
                </c:pt>
                <c:pt idx="8">
                  <c:v>5299</c:v>
                </c:pt>
                <c:pt idx="9">
                  <c:v>0</c:v>
                </c:pt>
                <c:pt idx="10">
                  <c:v>522</c:v>
                </c:pt>
                <c:pt idx="11">
                  <c:v>746</c:v>
                </c:pt>
                <c:pt idx="12">
                  <c:v>752</c:v>
                </c:pt>
                <c:pt idx="13">
                  <c:v>694</c:v>
                </c:pt>
                <c:pt idx="14">
                  <c:v>0</c:v>
                </c:pt>
                <c:pt idx="15">
                  <c:v>0</c:v>
                </c:pt>
                <c:pt idx="16">
                  <c:v>0</c:v>
                </c:pt>
                <c:pt idx="17">
                  <c:v>114</c:v>
                </c:pt>
                <c:pt idx="18">
                  <c:v>616</c:v>
                </c:pt>
                <c:pt idx="20">
                  <c:v>13589</c:v>
                </c:pt>
                <c:pt idx="21">
                  <c:v>11662</c:v>
                </c:pt>
                <c:pt idx="22">
                  <c:v>7477</c:v>
                </c:pt>
                <c:pt idx="23">
                  <c:v>7063</c:v>
                </c:pt>
              </c:numCache>
            </c:numRef>
          </c:val>
          <c:extLst>
            <c:ext xmlns:c16="http://schemas.microsoft.com/office/drawing/2014/chart" uri="{C3380CC4-5D6E-409C-BE32-E72D297353CC}">
              <c16:uniqueId val="{00000003-3ED1-45ED-9B35-678E42DF1339}"/>
            </c:ext>
          </c:extLst>
        </c:ser>
        <c:ser>
          <c:idx val="1"/>
          <c:order val="3"/>
          <c:tx>
            <c:strRef>
              <c:f>'Figure 6.26'!$G$8</c:f>
              <c:strCache>
                <c:ptCount val="1"/>
                <c:pt idx="0">
                  <c:v>Provision</c:v>
                </c:pt>
              </c:strCache>
            </c:strRef>
          </c:tx>
          <c:spPr>
            <a:solidFill>
              <a:srgbClr val="4A8AB5">
                <a:alpha val="69804"/>
              </a:srgbClr>
            </a:solidFill>
            <a:ln>
              <a:noFill/>
            </a:ln>
            <a:effectLst/>
          </c:spPr>
          <c:invertIfNegative val="0"/>
          <c:cat>
            <c:multiLvlStrRef>
              <c:extLst>
                <c:ext xmlns:c15="http://schemas.microsoft.com/office/drawing/2012/chart" uri="{02D57815-91ED-43cb-92C2-25804820EDAC}">
                  <c15:fullRef>
                    <c15:sqref>'Figure 6.26'!$A$9:$B$37</c15:sqref>
                  </c15:fullRef>
                </c:ext>
              </c:extLst>
              <c:f>('Figure 6.26'!$A$10:$B$14,'Figure 6.26'!$A$16:$B$20,'Figure 6.26'!$A$22:$B$26,'Figure 6.26'!$A$28:$B$32,'Figure 6.26'!$A$34:$B$37)</c:f>
              <c:multiLvlStrCache>
                <c:ptCount val="2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lvl>
                <c:lvl>
                  <c:pt idx="4">
                    <c:v> </c:v>
                  </c:pt>
                  <c:pt idx="9">
                    <c:v> </c:v>
                  </c:pt>
                  <c:pt idx="14">
                    <c:v> </c:v>
                  </c:pt>
                  <c:pt idx="19">
                    <c:v> </c:v>
                  </c:pt>
                </c:lvl>
              </c:multiLvlStrCache>
            </c:multiLvlStrRef>
          </c:cat>
          <c:val>
            <c:numRef>
              <c:extLst>
                <c:ext xmlns:c15="http://schemas.microsoft.com/office/drawing/2012/chart" uri="{02D57815-91ED-43cb-92C2-25804820EDAC}">
                  <c15:fullRef>
                    <c15:sqref>'Figure 6.26'!$G$9:$G$37</c15:sqref>
                  </c15:fullRef>
                </c:ext>
              </c:extLst>
              <c:f>('Figure 6.26'!$G$10:$G$14,'Figure 6.26'!$G$16:$G$20,'Figure 6.26'!$G$22:$G$26,'Figure 6.26'!$G$28:$G$32,'Figure 6.26'!$G$34:$G$37)</c:f>
              <c:numCache>
                <c:formatCode>_-* #,##0_-;\-* #,##0_-;_-* "-"??_-;_-@_-</c:formatCode>
                <c:ptCount val="24"/>
                <c:pt idx="0">
                  <c:v>881</c:v>
                </c:pt>
                <c:pt idx="1">
                  <c:v>732</c:v>
                </c:pt>
                <c:pt idx="2">
                  <c:v>655</c:v>
                </c:pt>
                <c:pt idx="3">
                  <c:v>481</c:v>
                </c:pt>
                <c:pt idx="4">
                  <c:v>0</c:v>
                </c:pt>
                <c:pt idx="5">
                  <c:v>674</c:v>
                </c:pt>
                <c:pt idx="6">
                  <c:v>649</c:v>
                </c:pt>
                <c:pt idx="7">
                  <c:v>365</c:v>
                </c:pt>
                <c:pt idx="8">
                  <c:v>416</c:v>
                </c:pt>
                <c:pt idx="9">
                  <c:v>0</c:v>
                </c:pt>
                <c:pt idx="10">
                  <c:v>5187</c:v>
                </c:pt>
                <c:pt idx="11">
                  <c:v>3976</c:v>
                </c:pt>
                <c:pt idx="12">
                  <c:v>2693</c:v>
                </c:pt>
                <c:pt idx="13">
                  <c:v>2154</c:v>
                </c:pt>
                <c:pt idx="14">
                  <c:v>0</c:v>
                </c:pt>
                <c:pt idx="15">
                  <c:v>1369</c:v>
                </c:pt>
                <c:pt idx="16">
                  <c:v>2190</c:v>
                </c:pt>
                <c:pt idx="17">
                  <c:v>1342</c:v>
                </c:pt>
                <c:pt idx="18">
                  <c:v>1252</c:v>
                </c:pt>
                <c:pt idx="20">
                  <c:v>8111</c:v>
                </c:pt>
                <c:pt idx="21">
                  <c:v>7547</c:v>
                </c:pt>
                <c:pt idx="22">
                  <c:v>5055</c:v>
                </c:pt>
                <c:pt idx="23">
                  <c:v>4303</c:v>
                </c:pt>
              </c:numCache>
            </c:numRef>
          </c:val>
          <c:extLst>
            <c:ext xmlns:c16="http://schemas.microsoft.com/office/drawing/2014/chart" uri="{C3380CC4-5D6E-409C-BE32-E72D297353CC}">
              <c16:uniqueId val="{00000004-3ED1-45ED-9B35-678E42DF1339}"/>
            </c:ext>
          </c:extLst>
        </c:ser>
        <c:ser>
          <c:idx val="5"/>
          <c:order val="4"/>
          <c:tx>
            <c:strRef>
              <c:f>'Figure 6.26'!$H$8</c:f>
              <c:strCache>
                <c:ptCount val="1"/>
                <c:pt idx="0">
                  <c:v>Customer transfer</c:v>
                </c:pt>
              </c:strCache>
            </c:strRef>
          </c:tx>
          <c:spPr>
            <a:solidFill>
              <a:srgbClr val="2F3F51">
                <a:alpha val="70000"/>
              </a:srgbClr>
            </a:solidFill>
            <a:ln>
              <a:noFill/>
            </a:ln>
            <a:effectLst/>
          </c:spPr>
          <c:invertIfNegative val="0"/>
          <c:dPt>
            <c:idx val="5"/>
            <c:invertIfNegative val="0"/>
            <c:bubble3D val="0"/>
            <c:extLst>
              <c:ext xmlns:c16="http://schemas.microsoft.com/office/drawing/2014/chart" uri="{C3380CC4-5D6E-409C-BE32-E72D297353CC}">
                <c16:uniqueId val="{00000008-3ED1-45ED-9B35-678E42DF1339}"/>
              </c:ext>
            </c:extLst>
          </c:dPt>
          <c:dPt>
            <c:idx val="10"/>
            <c:invertIfNegative val="0"/>
            <c:bubble3D val="0"/>
            <c:extLst>
              <c:ext xmlns:c16="http://schemas.microsoft.com/office/drawing/2014/chart" uri="{C3380CC4-5D6E-409C-BE32-E72D297353CC}">
                <c16:uniqueId val="{0000000C-3ED1-45ED-9B35-678E42DF1339}"/>
              </c:ext>
            </c:extLst>
          </c:dPt>
          <c:dPt>
            <c:idx val="15"/>
            <c:invertIfNegative val="0"/>
            <c:bubble3D val="0"/>
            <c:extLst>
              <c:ext xmlns:c16="http://schemas.microsoft.com/office/drawing/2014/chart" uri="{C3380CC4-5D6E-409C-BE32-E72D297353CC}">
                <c16:uniqueId val="{00000010-3ED1-45ED-9B35-678E42DF1339}"/>
              </c:ext>
            </c:extLst>
          </c:dPt>
          <c:dPt>
            <c:idx val="20"/>
            <c:invertIfNegative val="0"/>
            <c:bubble3D val="0"/>
            <c:extLst>
              <c:ext xmlns:c16="http://schemas.microsoft.com/office/drawing/2014/chart" uri="{C3380CC4-5D6E-409C-BE32-E72D297353CC}">
                <c16:uniqueId val="{00000014-3ED1-45ED-9B35-678E42DF1339}"/>
              </c:ext>
            </c:extLst>
          </c:dPt>
          <c:cat>
            <c:multiLvlStrRef>
              <c:extLst>
                <c:ext xmlns:c15="http://schemas.microsoft.com/office/drawing/2012/chart" uri="{02D57815-91ED-43cb-92C2-25804820EDAC}">
                  <c15:fullRef>
                    <c15:sqref>'Figure 6.26'!$A$9:$B$37</c15:sqref>
                  </c15:fullRef>
                </c:ext>
              </c:extLst>
              <c:f>('Figure 6.26'!$A$10:$B$14,'Figure 6.26'!$A$16:$B$20,'Figure 6.26'!$A$22:$B$26,'Figure 6.26'!$A$28:$B$32,'Figure 6.26'!$A$34:$B$37)</c:f>
              <c:multiLvlStrCache>
                <c:ptCount val="2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lvl>
                <c:lvl>
                  <c:pt idx="4">
                    <c:v> </c:v>
                  </c:pt>
                  <c:pt idx="9">
                    <c:v> </c:v>
                  </c:pt>
                  <c:pt idx="14">
                    <c:v> </c:v>
                  </c:pt>
                  <c:pt idx="19">
                    <c:v> </c:v>
                  </c:pt>
                </c:lvl>
              </c:multiLvlStrCache>
            </c:multiLvlStrRef>
          </c:cat>
          <c:val>
            <c:numRef>
              <c:extLst>
                <c:ext xmlns:c15="http://schemas.microsoft.com/office/drawing/2012/chart" uri="{02D57815-91ED-43cb-92C2-25804820EDAC}">
                  <c15:fullRef>
                    <c15:sqref>'Figure 6.26'!$H$9:$H$37</c15:sqref>
                  </c15:fullRef>
                </c:ext>
              </c:extLst>
              <c:f>('Figure 6.26'!$H$10:$H$14,'Figure 6.26'!$H$16:$H$20,'Figure 6.26'!$H$22:$H$26,'Figure 6.26'!$H$28:$H$32,'Figure 6.26'!$H$34:$H$37)</c:f>
              <c:numCache>
                <c:formatCode>_-* #,##0_-;\-* #,##0_-;_-* "-"??_-;_-@_-</c:formatCode>
                <c:ptCount val="24"/>
                <c:pt idx="0">
                  <c:v>466</c:v>
                </c:pt>
                <c:pt idx="1">
                  <c:v>344</c:v>
                </c:pt>
                <c:pt idx="2">
                  <c:v>199</c:v>
                </c:pt>
                <c:pt idx="3">
                  <c:v>138</c:v>
                </c:pt>
                <c:pt idx="4">
                  <c:v>0</c:v>
                </c:pt>
                <c:pt idx="5">
                  <c:v>2339</c:v>
                </c:pt>
                <c:pt idx="6">
                  <c:v>2310</c:v>
                </c:pt>
                <c:pt idx="7">
                  <c:v>1309</c:v>
                </c:pt>
                <c:pt idx="8">
                  <c:v>1142</c:v>
                </c:pt>
                <c:pt idx="9">
                  <c:v>0</c:v>
                </c:pt>
                <c:pt idx="10">
                  <c:v>4077</c:v>
                </c:pt>
                <c:pt idx="11">
                  <c:v>3089</c:v>
                </c:pt>
                <c:pt idx="12">
                  <c:v>1784</c:v>
                </c:pt>
                <c:pt idx="13">
                  <c:v>1242</c:v>
                </c:pt>
                <c:pt idx="14">
                  <c:v>0</c:v>
                </c:pt>
                <c:pt idx="15">
                  <c:v>0</c:v>
                </c:pt>
                <c:pt idx="16">
                  <c:v>0</c:v>
                </c:pt>
                <c:pt idx="17">
                  <c:v>0</c:v>
                </c:pt>
                <c:pt idx="18">
                  <c:v>0</c:v>
                </c:pt>
                <c:pt idx="20">
                  <c:v>6882</c:v>
                </c:pt>
                <c:pt idx="21">
                  <c:v>5743</c:v>
                </c:pt>
                <c:pt idx="22">
                  <c:v>3292</c:v>
                </c:pt>
                <c:pt idx="23">
                  <c:v>2522</c:v>
                </c:pt>
              </c:numCache>
            </c:numRef>
          </c:val>
          <c:extLst>
            <c:ext xmlns:c16="http://schemas.microsoft.com/office/drawing/2014/chart" uri="{C3380CC4-5D6E-409C-BE32-E72D297353CC}">
              <c16:uniqueId val="{00000033-3ED1-45ED-9B35-678E42DF1339}"/>
            </c:ext>
          </c:extLst>
        </c:ser>
        <c:ser>
          <c:idx val="2"/>
          <c:order val="5"/>
          <c:tx>
            <c:strRef>
              <c:f>'Figure 6.26'!$D$8</c:f>
              <c:strCache>
                <c:ptCount val="1"/>
                <c:pt idx="0">
                  <c:v>Other</c:v>
                </c:pt>
              </c:strCache>
            </c:strRef>
          </c:tx>
          <c:spPr>
            <a:noFill/>
            <a:ln>
              <a:noFill/>
            </a:ln>
            <a:effectLst/>
          </c:spPr>
          <c:invertIfNegative val="0"/>
          <c:cat>
            <c:multiLvlStrRef>
              <c:extLst>
                <c:ext xmlns:c15="http://schemas.microsoft.com/office/drawing/2012/chart" uri="{02D57815-91ED-43cb-92C2-25804820EDAC}">
                  <c15:fullRef>
                    <c15:sqref>'Figure 6.26'!$A$9:$B$37</c15:sqref>
                  </c15:fullRef>
                </c:ext>
              </c:extLst>
              <c:f>('Figure 6.26'!$A$10:$B$14,'Figure 6.26'!$A$16:$B$20,'Figure 6.26'!$A$22:$B$26,'Figure 6.26'!$A$28:$B$32,'Figure 6.26'!$A$34:$B$37)</c:f>
              <c:multiLvlStrCache>
                <c:ptCount val="2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lvl>
                <c:lvl>
                  <c:pt idx="4">
                    <c:v> </c:v>
                  </c:pt>
                  <c:pt idx="9">
                    <c:v> </c:v>
                  </c:pt>
                  <c:pt idx="14">
                    <c:v> </c:v>
                  </c:pt>
                  <c:pt idx="19">
                    <c:v> </c:v>
                  </c:pt>
                </c:lvl>
              </c:multiLvlStrCache>
            </c:multiLvlStrRef>
          </c:cat>
          <c:val>
            <c:numRef>
              <c:extLst>
                <c:ext xmlns:c15="http://schemas.microsoft.com/office/drawing/2012/chart" uri="{02D57815-91ED-43cb-92C2-25804820EDAC}">
                  <c15:fullRef>
                    <c15:sqref>'Figure 6.26'!$D$9:$D$37</c15:sqref>
                  </c15:fullRef>
                </c:ext>
              </c:extLst>
              <c:f>('Figure 6.26'!$D$10:$D$14,'Figure 6.26'!$D$16:$D$20,'Figure 6.26'!$D$22:$D$26,'Figure 6.26'!$D$28:$D$32,'Figure 6.26'!$D$34:$D$37)</c:f>
              <c:numCache>
                <c:formatCode>_-* #,##0_-;\-* #,##0_-;_-* "-"??_-;_-@_-</c:formatCode>
                <c:ptCount val="24"/>
                <c:pt idx="0">
                  <c:v>1692</c:v>
                </c:pt>
                <c:pt idx="1">
                  <c:v>1488</c:v>
                </c:pt>
                <c:pt idx="2">
                  <c:v>1314</c:v>
                </c:pt>
                <c:pt idx="3">
                  <c:v>1183</c:v>
                </c:pt>
                <c:pt idx="4">
                  <c:v>0</c:v>
                </c:pt>
                <c:pt idx="5">
                  <c:v>2997</c:v>
                </c:pt>
                <c:pt idx="6">
                  <c:v>3768</c:v>
                </c:pt>
                <c:pt idx="7">
                  <c:v>2589</c:v>
                </c:pt>
                <c:pt idx="8">
                  <c:v>2104</c:v>
                </c:pt>
                <c:pt idx="9">
                  <c:v>0</c:v>
                </c:pt>
                <c:pt idx="10">
                  <c:v>2544</c:v>
                </c:pt>
                <c:pt idx="11">
                  <c:v>2689</c:v>
                </c:pt>
                <c:pt idx="12">
                  <c:v>2216</c:v>
                </c:pt>
                <c:pt idx="13">
                  <c:v>2049</c:v>
                </c:pt>
                <c:pt idx="14">
                  <c:v>0</c:v>
                </c:pt>
                <c:pt idx="15">
                  <c:v>942</c:v>
                </c:pt>
                <c:pt idx="16">
                  <c:v>1663</c:v>
                </c:pt>
                <c:pt idx="17">
                  <c:v>1153</c:v>
                </c:pt>
                <c:pt idx="18">
                  <c:v>1048</c:v>
                </c:pt>
                <c:pt idx="20">
                  <c:v>8175</c:v>
                </c:pt>
                <c:pt idx="21">
                  <c:v>9608</c:v>
                </c:pt>
                <c:pt idx="22">
                  <c:v>7272</c:v>
                </c:pt>
                <c:pt idx="23">
                  <c:v>6384</c:v>
                </c:pt>
              </c:numCache>
            </c:numRef>
          </c:val>
          <c:extLst>
            <c:ext xmlns:c16="http://schemas.microsoft.com/office/drawing/2014/chart" uri="{C3380CC4-5D6E-409C-BE32-E72D297353CC}">
              <c16:uniqueId val="{00000001-3ED1-45ED-9B35-678E42DF1339}"/>
            </c:ext>
          </c:extLst>
        </c:ser>
        <c:dLbls>
          <c:showLegendKey val="0"/>
          <c:showVal val="0"/>
          <c:showCatName val="0"/>
          <c:showSerName val="0"/>
          <c:showPercent val="0"/>
          <c:showBubbleSize val="0"/>
        </c:dLbls>
        <c:gapWidth val="20"/>
        <c:overlap val="100"/>
        <c:axId val="1256662376"/>
        <c:axId val="1256658112"/>
      </c:barChart>
      <c:lineChart>
        <c:grouping val="standard"/>
        <c:varyColors val="0"/>
        <c:ser>
          <c:idx val="6"/>
          <c:order val="6"/>
          <c:tx>
            <c:strRef>
              <c:f>'Figure 6.26'!$K$8</c:f>
              <c:strCache>
                <c:ptCount val="1"/>
                <c:pt idx="0">
                  <c:v>Annual change in total complaints received</c:v>
                </c:pt>
              </c:strCache>
            </c:strRef>
          </c:tx>
          <c:spPr>
            <a:ln w="19050" cap="rnd">
              <a:solidFill>
                <a:srgbClr val="C00000"/>
              </a:solidFill>
              <a:round/>
            </a:ln>
            <a:effectLst/>
          </c:spPr>
          <c:marker>
            <c:symbol val="circle"/>
            <c:size val="5"/>
            <c:spPr>
              <a:solidFill>
                <a:srgbClr val="C00000"/>
              </a:solidFill>
              <a:ln w="9525">
                <a:noFill/>
              </a:ln>
              <a:effectLst/>
            </c:spPr>
          </c:marker>
          <c:dPt>
            <c:idx val="4"/>
            <c:marker>
              <c:symbol val="circle"/>
              <c:size val="5"/>
              <c:spPr>
                <a:solidFill>
                  <a:srgbClr val="C00000"/>
                </a:solidFill>
                <a:ln w="9525">
                  <a:noFill/>
                </a:ln>
                <a:effectLst/>
              </c:spPr>
            </c:marker>
            <c:bubble3D val="0"/>
            <c:spPr>
              <a:ln w="19050" cap="rnd">
                <a:noFill/>
                <a:round/>
              </a:ln>
              <a:effectLst/>
            </c:spPr>
            <c:extLst>
              <c:ext xmlns:c16="http://schemas.microsoft.com/office/drawing/2014/chart" uri="{C3380CC4-5D6E-409C-BE32-E72D297353CC}">
                <c16:uniqueId val="{00000041-3ED1-45ED-9B35-678E42DF1339}"/>
              </c:ext>
            </c:extLst>
          </c:dPt>
          <c:dPt>
            <c:idx val="5"/>
            <c:marker>
              <c:symbol val="circle"/>
              <c:size val="5"/>
              <c:spPr>
                <a:solidFill>
                  <a:srgbClr val="C00000"/>
                </a:solidFill>
                <a:ln w="9525">
                  <a:noFill/>
                </a:ln>
                <a:effectLst/>
              </c:spPr>
            </c:marker>
            <c:bubble3D val="0"/>
            <c:spPr>
              <a:ln w="19050" cap="rnd">
                <a:noFill/>
                <a:round/>
              </a:ln>
              <a:effectLst/>
            </c:spPr>
            <c:extLst>
              <c:ext xmlns:c16="http://schemas.microsoft.com/office/drawing/2014/chart" uri="{C3380CC4-5D6E-409C-BE32-E72D297353CC}">
                <c16:uniqueId val="{00000043-3ED1-45ED-9B35-678E42DF1339}"/>
              </c:ext>
            </c:extLst>
          </c:dPt>
          <c:dPt>
            <c:idx val="9"/>
            <c:marker>
              <c:symbol val="circle"/>
              <c:size val="5"/>
              <c:spPr>
                <a:solidFill>
                  <a:srgbClr val="C00000"/>
                </a:solidFill>
                <a:ln w="9525">
                  <a:noFill/>
                </a:ln>
                <a:effectLst/>
              </c:spPr>
            </c:marker>
            <c:bubble3D val="0"/>
            <c:spPr>
              <a:ln w="19050" cap="rnd">
                <a:noFill/>
                <a:round/>
              </a:ln>
              <a:effectLst/>
            </c:spPr>
            <c:extLst>
              <c:ext xmlns:c16="http://schemas.microsoft.com/office/drawing/2014/chart" uri="{C3380CC4-5D6E-409C-BE32-E72D297353CC}">
                <c16:uniqueId val="{00000047-3ED1-45ED-9B35-678E42DF1339}"/>
              </c:ext>
            </c:extLst>
          </c:dPt>
          <c:dPt>
            <c:idx val="10"/>
            <c:marker>
              <c:symbol val="circle"/>
              <c:size val="5"/>
              <c:spPr>
                <a:solidFill>
                  <a:srgbClr val="C00000"/>
                </a:solidFill>
                <a:ln w="9525">
                  <a:noFill/>
                </a:ln>
                <a:effectLst/>
              </c:spPr>
            </c:marker>
            <c:bubble3D val="0"/>
            <c:spPr>
              <a:ln w="19050" cap="rnd">
                <a:noFill/>
                <a:round/>
              </a:ln>
              <a:effectLst/>
            </c:spPr>
            <c:extLst>
              <c:ext xmlns:c16="http://schemas.microsoft.com/office/drawing/2014/chart" uri="{C3380CC4-5D6E-409C-BE32-E72D297353CC}">
                <c16:uniqueId val="{00000049-3ED1-45ED-9B35-678E42DF1339}"/>
              </c:ext>
            </c:extLst>
          </c:dPt>
          <c:dPt>
            <c:idx val="14"/>
            <c:marker>
              <c:symbol val="circle"/>
              <c:size val="5"/>
              <c:spPr>
                <a:solidFill>
                  <a:srgbClr val="C00000"/>
                </a:solidFill>
                <a:ln w="9525">
                  <a:noFill/>
                </a:ln>
                <a:effectLst/>
              </c:spPr>
            </c:marker>
            <c:bubble3D val="0"/>
            <c:spPr>
              <a:ln w="19050" cap="rnd">
                <a:noFill/>
                <a:round/>
              </a:ln>
              <a:effectLst/>
            </c:spPr>
            <c:extLst>
              <c:ext xmlns:c16="http://schemas.microsoft.com/office/drawing/2014/chart" uri="{C3380CC4-5D6E-409C-BE32-E72D297353CC}">
                <c16:uniqueId val="{0000004D-3ED1-45ED-9B35-678E42DF1339}"/>
              </c:ext>
            </c:extLst>
          </c:dPt>
          <c:dPt>
            <c:idx val="15"/>
            <c:marker>
              <c:symbol val="circle"/>
              <c:size val="5"/>
              <c:spPr>
                <a:solidFill>
                  <a:srgbClr val="C00000"/>
                </a:solidFill>
                <a:ln w="9525">
                  <a:noFill/>
                </a:ln>
                <a:effectLst/>
              </c:spPr>
            </c:marker>
            <c:bubble3D val="0"/>
            <c:spPr>
              <a:ln w="19050" cap="rnd">
                <a:noFill/>
                <a:round/>
              </a:ln>
              <a:effectLst/>
            </c:spPr>
            <c:extLst>
              <c:ext xmlns:c16="http://schemas.microsoft.com/office/drawing/2014/chart" uri="{C3380CC4-5D6E-409C-BE32-E72D297353CC}">
                <c16:uniqueId val="{0000004F-3ED1-45ED-9B35-678E42DF1339}"/>
              </c:ext>
            </c:extLst>
          </c:dPt>
          <c:dPt>
            <c:idx val="19"/>
            <c:marker>
              <c:symbol val="circle"/>
              <c:size val="5"/>
              <c:spPr>
                <a:solidFill>
                  <a:srgbClr val="C00000"/>
                </a:solidFill>
                <a:ln w="9525">
                  <a:noFill/>
                </a:ln>
                <a:effectLst/>
              </c:spPr>
            </c:marker>
            <c:bubble3D val="0"/>
            <c:spPr>
              <a:ln w="19050" cap="rnd">
                <a:noFill/>
                <a:round/>
              </a:ln>
              <a:effectLst/>
            </c:spPr>
            <c:extLst>
              <c:ext xmlns:c16="http://schemas.microsoft.com/office/drawing/2014/chart" uri="{C3380CC4-5D6E-409C-BE32-E72D297353CC}">
                <c16:uniqueId val="{00000053-3ED1-45ED-9B35-678E42DF1339}"/>
              </c:ext>
            </c:extLst>
          </c:dPt>
          <c:dPt>
            <c:idx val="20"/>
            <c:marker>
              <c:symbol val="circle"/>
              <c:size val="5"/>
              <c:spPr>
                <a:solidFill>
                  <a:srgbClr val="C00000"/>
                </a:solidFill>
                <a:ln w="9525">
                  <a:noFill/>
                </a:ln>
                <a:effectLst/>
              </c:spPr>
            </c:marker>
            <c:bubble3D val="0"/>
            <c:spPr>
              <a:ln w="19050" cap="rnd">
                <a:noFill/>
                <a:round/>
              </a:ln>
              <a:effectLst/>
            </c:spPr>
            <c:extLst>
              <c:ext xmlns:c16="http://schemas.microsoft.com/office/drawing/2014/chart" uri="{C3380CC4-5D6E-409C-BE32-E72D297353CC}">
                <c16:uniqueId val="{00000055-3ED1-45ED-9B35-678E42DF1339}"/>
              </c:ext>
            </c:extLst>
          </c:dPt>
          <c:dLbls>
            <c:dLbl>
              <c:idx val="0"/>
              <c:delete val="1"/>
              <c:extLst>
                <c:ext xmlns:c15="http://schemas.microsoft.com/office/drawing/2012/chart" uri="{CE6537A1-D6FC-4f65-9D91-7224C49458BB}"/>
                <c:ext xmlns:c16="http://schemas.microsoft.com/office/drawing/2014/chart" uri="{C3380CC4-5D6E-409C-BE32-E72D297353CC}">
                  <c16:uniqueId val="{0000003D-3ED1-45ED-9B35-678E42DF1339}"/>
                </c:ext>
              </c:extLst>
            </c:dLbl>
            <c:dLbl>
              <c:idx val="1"/>
              <c:tx>
                <c:rich>
                  <a:bodyPr/>
                  <a:lstStyle/>
                  <a:p>
                    <a:r>
                      <a:rPr lang="en-US">
                        <a:sym typeface="Wingdings" panose="05000000000000000000" pitchFamily="2" charset="2"/>
                      </a:rPr>
                      <a:t></a:t>
                    </a:r>
                    <a:fld id="{2EBEE71F-D882-4982-8D69-1E27B1BFD139}"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3ED1-45ED-9B35-678E42DF1339}"/>
                </c:ext>
              </c:extLst>
            </c:dLbl>
            <c:dLbl>
              <c:idx val="2"/>
              <c:tx>
                <c:rich>
                  <a:bodyPr/>
                  <a:lstStyle/>
                  <a:p>
                    <a:r>
                      <a:rPr lang="en-US">
                        <a:sym typeface="Wingdings" panose="05000000000000000000" pitchFamily="2" charset="2"/>
                      </a:rPr>
                      <a:t></a:t>
                    </a:r>
                    <a:fld id="{A6A643E4-5E11-4B37-B6CB-4838F5AD767A}" type="CELLRANGE">
                      <a:rPr lang="en-US"/>
                      <a:pPr/>
                      <a:t>[CELLRANGE]</a:t>
                    </a:fld>
                    <a:endParaRPr lang="en-US">
                      <a:sym typeface="Wingdings" panose="05000000000000000000" pitchFamily="2" charset="2"/>
                    </a:endParaRP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3ED1-45ED-9B35-678E42DF1339}"/>
                </c:ext>
              </c:extLst>
            </c:dLbl>
            <c:dLbl>
              <c:idx val="3"/>
              <c:tx>
                <c:rich>
                  <a:bodyPr/>
                  <a:lstStyle/>
                  <a:p>
                    <a:r>
                      <a:rPr lang="en-US">
                        <a:sym typeface="Wingdings" panose="05000000000000000000" pitchFamily="2" charset="2"/>
                      </a:rPr>
                      <a:t></a:t>
                    </a:r>
                    <a:fld id="{2091AA62-57F0-4F8B-AB57-4F81E1A519FA}"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3ED1-45ED-9B35-678E42DF1339}"/>
                </c:ext>
              </c:extLst>
            </c:dLbl>
            <c:dLbl>
              <c:idx val="4"/>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3ED1-45ED-9B35-678E42DF1339}"/>
                </c:ext>
              </c:extLst>
            </c:dLbl>
            <c:dLbl>
              <c:idx val="5"/>
              <c:delete val="1"/>
              <c:extLst>
                <c:ext xmlns:c15="http://schemas.microsoft.com/office/drawing/2012/chart" uri="{CE6537A1-D6FC-4f65-9D91-7224C49458BB}"/>
                <c:ext xmlns:c16="http://schemas.microsoft.com/office/drawing/2014/chart" uri="{C3380CC4-5D6E-409C-BE32-E72D297353CC}">
                  <c16:uniqueId val="{00000043-3ED1-45ED-9B35-678E42DF1339}"/>
                </c:ext>
              </c:extLst>
            </c:dLbl>
            <c:dLbl>
              <c:idx val="6"/>
              <c:tx>
                <c:rich>
                  <a:bodyPr/>
                  <a:lstStyle/>
                  <a:p>
                    <a:r>
                      <a:rPr lang="en-US">
                        <a:sym typeface="Wingdings" panose="05000000000000000000" pitchFamily="2" charset="2"/>
                      </a:rPr>
                      <a:t></a:t>
                    </a:r>
                    <a:fld id="{D327018F-0CF7-454C-8B84-E33A395E98F6}" type="CELLRANGE">
                      <a:rPr lang="en-US"/>
                      <a:pPr/>
                      <a:t>[CELLRANGE]</a:t>
                    </a:fld>
                    <a:endParaRPr lang="en-US">
                      <a:sym typeface="Wingdings" panose="05000000000000000000" pitchFamily="2" charset="2"/>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3ED1-45ED-9B35-678E42DF1339}"/>
                </c:ext>
              </c:extLst>
            </c:dLbl>
            <c:dLbl>
              <c:idx val="7"/>
              <c:tx>
                <c:rich>
                  <a:bodyPr/>
                  <a:lstStyle/>
                  <a:p>
                    <a:r>
                      <a:rPr lang="en-US">
                        <a:sym typeface="Wingdings" panose="05000000000000000000" pitchFamily="2" charset="2"/>
                      </a:rPr>
                      <a:t></a:t>
                    </a:r>
                    <a:fld id="{FC1A7E26-59B1-401A-8CF7-0C32BEA6FFB0}"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3ED1-45ED-9B35-678E42DF1339}"/>
                </c:ext>
              </c:extLst>
            </c:dLbl>
            <c:dLbl>
              <c:idx val="8"/>
              <c:tx>
                <c:rich>
                  <a:bodyPr/>
                  <a:lstStyle/>
                  <a:p>
                    <a:r>
                      <a:rPr lang="en-US">
                        <a:sym typeface="Wingdings" panose="05000000000000000000" pitchFamily="2" charset="2"/>
                      </a:rPr>
                      <a:t></a:t>
                    </a:r>
                    <a:fld id="{96728518-6FF8-4ADA-9D89-A4A473B8E300}"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3ED1-45ED-9B35-678E42DF1339}"/>
                </c:ext>
              </c:extLst>
            </c:dLbl>
            <c:dLbl>
              <c:idx val="9"/>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3ED1-45ED-9B35-678E42DF1339}"/>
                </c:ext>
              </c:extLst>
            </c:dLbl>
            <c:dLbl>
              <c:idx val="10"/>
              <c:tx>
                <c:rich>
                  <a:bodyPr/>
                  <a:lstStyle/>
                  <a:p>
                    <a:fld id="{3E2C4A48-024B-4909-8731-7A035E7AE27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3ED1-45ED-9B35-678E42DF1339}"/>
                </c:ext>
              </c:extLst>
            </c:dLbl>
            <c:dLbl>
              <c:idx val="11"/>
              <c:tx>
                <c:rich>
                  <a:bodyPr/>
                  <a:lstStyle/>
                  <a:p>
                    <a:r>
                      <a:rPr lang="en-US">
                        <a:sym typeface="Wingdings" panose="05000000000000000000" pitchFamily="2" charset="2"/>
                      </a:rPr>
                      <a:t></a:t>
                    </a:r>
                    <a:fld id="{98C1CDB9-9DFD-4186-BA22-AA7B0DE851CB}"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A-3ED1-45ED-9B35-678E42DF1339}"/>
                </c:ext>
              </c:extLst>
            </c:dLbl>
            <c:dLbl>
              <c:idx val="12"/>
              <c:tx>
                <c:rich>
                  <a:bodyPr/>
                  <a:lstStyle/>
                  <a:p>
                    <a:r>
                      <a:rPr lang="en-US">
                        <a:sym typeface="Wingdings" panose="05000000000000000000" pitchFamily="2" charset="2"/>
                      </a:rPr>
                      <a:t></a:t>
                    </a:r>
                    <a:fld id="{E36EAB71-C63B-4FD5-A71B-A43E8F031DC2}"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3ED1-45ED-9B35-678E42DF1339}"/>
                </c:ext>
              </c:extLst>
            </c:dLbl>
            <c:dLbl>
              <c:idx val="13"/>
              <c:tx>
                <c:rich>
                  <a:bodyPr/>
                  <a:lstStyle/>
                  <a:p>
                    <a:r>
                      <a:rPr lang="en-US">
                        <a:sym typeface="Wingdings" panose="05000000000000000000" pitchFamily="2" charset="2"/>
                      </a:rPr>
                      <a:t></a:t>
                    </a:r>
                    <a:fld id="{F02A6BDB-72E3-45EF-ABFD-856967A5BC48}"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3ED1-45ED-9B35-678E42DF1339}"/>
                </c:ext>
              </c:extLst>
            </c:dLbl>
            <c:dLbl>
              <c:idx val="14"/>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3ED1-45ED-9B35-678E42DF1339}"/>
                </c:ext>
              </c:extLst>
            </c:dLbl>
            <c:dLbl>
              <c:idx val="15"/>
              <c:tx>
                <c:rich>
                  <a:bodyPr/>
                  <a:lstStyle/>
                  <a:p>
                    <a:fld id="{9082DC5A-9680-4152-BFD0-6BA967C1BA4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3ED1-45ED-9B35-678E42DF1339}"/>
                </c:ext>
              </c:extLst>
            </c:dLbl>
            <c:dLbl>
              <c:idx val="16"/>
              <c:tx>
                <c:rich>
                  <a:bodyPr/>
                  <a:lstStyle/>
                  <a:p>
                    <a:r>
                      <a:rPr lang="en-US">
                        <a:sym typeface="Wingdings" panose="05000000000000000000" pitchFamily="2" charset="2"/>
                      </a:rPr>
                      <a:t></a:t>
                    </a:r>
                    <a:fld id="{590607CA-E0A6-4C30-BB02-B87D16BBF86F}" type="CELLRANGE">
                      <a:rPr lang="en-US"/>
                      <a:pPr/>
                      <a:t>[CELLRANGE]</a:t>
                    </a:fld>
                    <a:endParaRPr lang="en-US">
                      <a:sym typeface="Wingdings" panose="05000000000000000000" pitchFamily="2" charset="2"/>
                    </a:endParaRP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3ED1-45ED-9B35-678E42DF1339}"/>
                </c:ext>
              </c:extLst>
            </c:dLbl>
            <c:dLbl>
              <c:idx val="17"/>
              <c:tx>
                <c:rich>
                  <a:bodyPr/>
                  <a:lstStyle/>
                  <a:p>
                    <a:r>
                      <a:rPr lang="en-US">
                        <a:sym typeface="Wingdings" panose="05000000000000000000" pitchFamily="2" charset="2"/>
                      </a:rPr>
                      <a:t></a:t>
                    </a:r>
                    <a:fld id="{BD68CA11-5B18-4C8F-B541-9DFF00B92652}"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3ED1-45ED-9B35-678E42DF1339}"/>
                </c:ext>
              </c:extLst>
            </c:dLbl>
            <c:dLbl>
              <c:idx val="18"/>
              <c:tx>
                <c:rich>
                  <a:bodyPr/>
                  <a:lstStyle/>
                  <a:p>
                    <a:r>
                      <a:rPr lang="en-US">
                        <a:sym typeface="Wingdings" panose="05000000000000000000" pitchFamily="2" charset="2"/>
                      </a:rPr>
                      <a:t></a:t>
                    </a:r>
                    <a:fld id="{EE294012-8D9A-49F1-93A0-5A9BB2C57D5B}"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2-3ED1-45ED-9B35-678E42DF1339}"/>
                </c:ext>
              </c:extLst>
            </c:dLbl>
            <c:dLbl>
              <c:idx val="19"/>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3ED1-45ED-9B35-678E42DF1339}"/>
                </c:ext>
              </c:extLst>
            </c:dLbl>
            <c:dLbl>
              <c:idx val="20"/>
              <c:tx>
                <c:rich>
                  <a:bodyPr/>
                  <a:lstStyle/>
                  <a:p>
                    <a:fld id="{624615CB-69E0-490A-B4DB-287CB7C8163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3ED1-45ED-9B35-678E42DF1339}"/>
                </c:ext>
              </c:extLst>
            </c:dLbl>
            <c:dLbl>
              <c:idx val="21"/>
              <c:tx>
                <c:rich>
                  <a:bodyPr/>
                  <a:lstStyle/>
                  <a:p>
                    <a:r>
                      <a:rPr lang="en-US">
                        <a:sym typeface="Wingdings" panose="05000000000000000000" pitchFamily="2" charset="2"/>
                      </a:rPr>
                      <a:t></a:t>
                    </a:r>
                    <a:fld id="{F2363DD3-7C0C-4909-9E4E-332C223E2819}"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3ED1-45ED-9B35-678E42DF1339}"/>
                </c:ext>
              </c:extLst>
            </c:dLbl>
            <c:dLbl>
              <c:idx val="22"/>
              <c:tx>
                <c:rich>
                  <a:bodyPr/>
                  <a:lstStyle/>
                  <a:p>
                    <a:r>
                      <a:rPr lang="en-US">
                        <a:sym typeface="Wingdings" panose="05000000000000000000" pitchFamily="2" charset="2"/>
                      </a:rPr>
                      <a:t></a:t>
                    </a:r>
                    <a:fld id="{6FE66F9D-86F0-48C4-99EB-DBCDC536CDA6}"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7-3ED1-45ED-9B35-678E42DF1339}"/>
                </c:ext>
              </c:extLst>
            </c:dLbl>
            <c:dLbl>
              <c:idx val="23"/>
              <c:tx>
                <c:rich>
                  <a:bodyPr/>
                  <a:lstStyle/>
                  <a:p>
                    <a:r>
                      <a:rPr lang="en-US">
                        <a:sym typeface="Wingdings" panose="05000000000000000000" pitchFamily="2" charset="2"/>
                      </a:rPr>
                      <a:t></a:t>
                    </a:r>
                    <a:fld id="{3854C4FA-DD89-4133-850E-B417AA808C0E}" type="CELLRANGE">
                      <a:rPr lang="en-US"/>
                      <a:pPr/>
                      <a:t>[CELLRANGE]</a:t>
                    </a:fld>
                    <a:endParaRPr lang="en-US">
                      <a:sym typeface="Wingdings" panose="05000000000000000000" pitchFamily="2" charset="2"/>
                    </a:endParaRP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3ED1-45ED-9B35-678E42DF1339}"/>
                </c:ext>
              </c:extLst>
            </c:dLbl>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extLst>
                <c:ext xmlns:c15="http://schemas.microsoft.com/office/drawing/2012/chart" uri="{02D57815-91ED-43cb-92C2-25804820EDAC}">
                  <c15:fullRef>
                    <c15:sqref>'Figure 6.26'!$A$9:$B$37</c15:sqref>
                  </c15:fullRef>
                </c:ext>
              </c:extLst>
              <c:f>('Figure 6.26'!$A$10:$B$14,'Figure 6.26'!$A$16:$B$20,'Figure 6.26'!$A$22:$B$26,'Figure 6.26'!$A$28:$B$32,'Figure 6.26'!$A$34:$B$37)</c:f>
              <c:multiLvlStrCache>
                <c:ptCount val="24"/>
                <c:lvl>
                  <c:pt idx="0">
                    <c:v>2017-18</c:v>
                  </c:pt>
                  <c:pt idx="1">
                    <c:v>2018-19</c:v>
                  </c:pt>
                  <c:pt idx="2">
                    <c:v>2019-20</c:v>
                  </c:pt>
                  <c:pt idx="3">
                    <c:v>2020-21</c:v>
                  </c:pt>
                  <c:pt idx="5">
                    <c:v>2017-18</c:v>
                  </c:pt>
                  <c:pt idx="6">
                    <c:v>2018-19</c:v>
                  </c:pt>
                  <c:pt idx="7">
                    <c:v>2019-20</c:v>
                  </c:pt>
                  <c:pt idx="8">
                    <c:v>2020-21</c:v>
                  </c:pt>
                  <c:pt idx="10">
                    <c:v>2017–18</c:v>
                  </c:pt>
                  <c:pt idx="11">
                    <c:v>2018–19</c:v>
                  </c:pt>
                  <c:pt idx="12">
                    <c:v>2019–20</c:v>
                  </c:pt>
                  <c:pt idx="13">
                    <c:v>2020–21</c:v>
                  </c:pt>
                  <c:pt idx="15">
                    <c:v>2017-18</c:v>
                  </c:pt>
                  <c:pt idx="16">
                    <c:v>2018-19</c:v>
                  </c:pt>
                  <c:pt idx="17">
                    <c:v>2019-20</c:v>
                  </c:pt>
                  <c:pt idx="18">
                    <c:v>2020-21</c:v>
                  </c:pt>
                  <c:pt idx="20">
                    <c:v>2017–18</c:v>
                  </c:pt>
                  <c:pt idx="21">
                    <c:v>2018–19</c:v>
                  </c:pt>
                  <c:pt idx="22">
                    <c:v>2019–20</c:v>
                  </c:pt>
                  <c:pt idx="23">
                    <c:v>2020–21</c:v>
                  </c:pt>
                </c:lvl>
                <c:lvl>
                  <c:pt idx="4">
                    <c:v> </c:v>
                  </c:pt>
                  <c:pt idx="9">
                    <c:v> </c:v>
                  </c:pt>
                  <c:pt idx="14">
                    <c:v> </c:v>
                  </c:pt>
                  <c:pt idx="19">
                    <c:v> </c:v>
                  </c:pt>
                </c:lvl>
              </c:multiLvlStrCache>
            </c:multiLvlStrRef>
          </c:cat>
          <c:val>
            <c:numRef>
              <c:extLst>
                <c:ext xmlns:c15="http://schemas.microsoft.com/office/drawing/2012/chart" uri="{02D57815-91ED-43cb-92C2-25804820EDAC}">
                  <c15:fullRef>
                    <c15:sqref>'Figure 6.26'!$K$9:$K$37</c15:sqref>
                  </c15:fullRef>
                </c:ext>
              </c:extLst>
              <c:f>('Figure 6.26'!$K$10:$K$14,'Figure 6.26'!$K$16:$K$20,'Figure 6.26'!$K$22:$K$26,'Figure 6.26'!$K$28:$K$32,'Figure 6.26'!$K$34:$K$37)</c:f>
              <c:numCache>
                <c:formatCode>0%</c:formatCode>
                <c:ptCount val="24"/>
                <c:pt idx="0">
                  <c:v>0</c:v>
                </c:pt>
                <c:pt idx="1">
                  <c:v>-0.16178630888257761</c:v>
                </c:pt>
                <c:pt idx="2">
                  <c:v>-0.25364802663793945</c:v>
                </c:pt>
                <c:pt idx="3">
                  <c:v>-0.40613064342375871</c:v>
                </c:pt>
                <c:pt idx="5">
                  <c:v>0</c:v>
                </c:pt>
                <c:pt idx="6">
                  <c:v>-9.0143053106016072E-3</c:v>
                </c:pt>
                <c:pt idx="7">
                  <c:v>-0.27717029198510679</c:v>
                </c:pt>
                <c:pt idx="8">
                  <c:v>-0.40188124632569078</c:v>
                </c:pt>
                <c:pt idx="10">
                  <c:v>0</c:v>
                </c:pt>
                <c:pt idx="11">
                  <c:v>-9.795073099867091E-2</c:v>
                </c:pt>
                <c:pt idx="12">
                  <c:v>-0.31697215095972553</c:v>
                </c:pt>
                <c:pt idx="13">
                  <c:v>-0.44836645751553178</c:v>
                </c:pt>
                <c:pt idx="15">
                  <c:v>0</c:v>
                </c:pt>
                <c:pt idx="16">
                  <c:v>3.8358608385370203E-2</c:v>
                </c:pt>
                <c:pt idx="17">
                  <c:v>-0.17104625971708934</c:v>
                </c:pt>
                <c:pt idx="18">
                  <c:v>-0.32998598190391232</c:v>
                </c:pt>
                <c:pt idx="20">
                  <c:v>0</c:v>
                </c:pt>
                <c:pt idx="21">
                  <c:v>-6.0019065899323064E-2</c:v>
                </c:pt>
                <c:pt idx="22">
                  <c:v>-0.27725476727726761</c:v>
                </c:pt>
                <c:pt idx="23">
                  <c:v>-0.41269326691296127</c:v>
                </c:pt>
              </c:numCache>
            </c:numRef>
          </c:val>
          <c:smooth val="0"/>
          <c:extLst>
            <c:ext xmlns:c15="http://schemas.microsoft.com/office/drawing/2012/chart" uri="{02D57815-91ED-43cb-92C2-25804820EDAC}">
              <c15:datalabelsRange>
                <c15:f>'Figure 6.26'!$L$9:$L$37</c15:f>
                <c15:dlblRangeCache>
                  <c:ptCount val="29"/>
                  <c:pt idx="2">
                    <c:v>16%</c:v>
                  </c:pt>
                  <c:pt idx="3">
                    <c:v>11%</c:v>
                  </c:pt>
                  <c:pt idx="4">
                    <c:v>20%</c:v>
                  </c:pt>
                  <c:pt idx="8">
                    <c:v>1%</c:v>
                  </c:pt>
                  <c:pt idx="9">
                    <c:v>27%</c:v>
                  </c:pt>
                  <c:pt idx="10">
                    <c:v>17%</c:v>
                  </c:pt>
                  <c:pt idx="14">
                    <c:v>10%</c:v>
                  </c:pt>
                  <c:pt idx="15">
                    <c:v>24%</c:v>
                  </c:pt>
                  <c:pt idx="16">
                    <c:v>19%</c:v>
                  </c:pt>
                  <c:pt idx="20">
                    <c:v>4%</c:v>
                  </c:pt>
                  <c:pt idx="21">
                    <c:v>20%</c:v>
                  </c:pt>
                  <c:pt idx="22">
                    <c:v>19%</c:v>
                  </c:pt>
                  <c:pt idx="26">
                    <c:v>6%</c:v>
                  </c:pt>
                  <c:pt idx="27">
                    <c:v>23%</c:v>
                  </c:pt>
                  <c:pt idx="28">
                    <c:v>19%</c:v>
                  </c:pt>
                </c15:dlblRangeCache>
              </c15:datalabelsRange>
            </c:ext>
            <c:ext xmlns:c15="http://schemas.microsoft.com/office/drawing/2012/chart" uri="{02D57815-91ED-43cb-92C2-25804820EDAC}">
              <c15:categoryFilterExceptions>
                <c15:categoryFilterException>
                  <c15:sqref>'Figure 6.26'!$K$15</c15:sqref>
                  <c15:spPr xmlns:c15="http://schemas.microsoft.com/office/drawing/2012/chart">
                    <a:ln w="19050" cap="rnd">
                      <a:noFill/>
                      <a:round/>
                    </a:ln>
                    <a:effectLst/>
                  </c15:spPr>
                </c15:categoryFilterException>
                <c15:categoryFilterException>
                  <c15:sqref>'Figure 6.26'!$K$21</c15:sqref>
                  <c15:spPr xmlns:c15="http://schemas.microsoft.com/office/drawing/2012/chart">
                    <a:ln w="19050" cap="rnd">
                      <a:noFill/>
                      <a:round/>
                    </a:ln>
                    <a:effectLst/>
                  </c15:spPr>
                </c15:categoryFilterException>
                <c15:categoryFilterException>
                  <c15:sqref>'Figure 6.26'!$K$27</c15:sqref>
                  <c15:spPr xmlns:c15="http://schemas.microsoft.com/office/drawing/2012/chart">
                    <a:ln w="19050" cap="rnd">
                      <a:noFill/>
                      <a:round/>
                    </a:ln>
                    <a:effectLst/>
                  </c15:spPr>
                </c15:categoryFilterException>
                <c15:categoryFilterException>
                  <c15:sqref>'Figure 6.26'!$K$33</c15:sqref>
                  <c15:spPr xmlns:c15="http://schemas.microsoft.com/office/drawing/2012/chart">
                    <a:ln w="19050" cap="rnd">
                      <a:noFill/>
                      <a:round/>
                    </a:ln>
                    <a:effectLst/>
                  </c15:spPr>
                </c15:categoryFilterException>
              </c15:categoryFilterExceptions>
            </c:ext>
            <c:ext xmlns:c16="http://schemas.microsoft.com/office/drawing/2014/chart" uri="{C3380CC4-5D6E-409C-BE32-E72D297353CC}">
              <c16:uniqueId val="{0000003B-3ED1-45ED-9B35-678E42DF1339}"/>
            </c:ext>
          </c:extLst>
        </c:ser>
        <c:dLbls>
          <c:showLegendKey val="0"/>
          <c:showVal val="0"/>
          <c:showCatName val="0"/>
          <c:showSerName val="0"/>
          <c:showPercent val="0"/>
          <c:showBubbleSize val="0"/>
        </c:dLbls>
        <c:marker val="1"/>
        <c:smooth val="0"/>
        <c:axId val="922527848"/>
        <c:axId val="922527192"/>
      </c:lineChart>
      <c:catAx>
        <c:axId val="12566623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658112"/>
        <c:crosses val="autoZero"/>
        <c:auto val="1"/>
        <c:lblAlgn val="ctr"/>
        <c:lblOffset val="100"/>
        <c:noMultiLvlLbl val="0"/>
      </c:catAx>
      <c:valAx>
        <c:axId val="1256658112"/>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Proportion of total complaints</a:t>
                </a:r>
              </a:p>
            </c:rich>
          </c:tx>
          <c:layout>
            <c:manualLayout>
              <c:xMode val="edge"/>
              <c:yMode val="edge"/>
              <c:x val="1.4654734602531695E-3"/>
              <c:y val="0.1007019888190502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662376"/>
        <c:crosses val="autoZero"/>
        <c:crossBetween val="between"/>
      </c:valAx>
      <c:valAx>
        <c:axId val="922527192"/>
        <c:scaling>
          <c:orientation val="minMax"/>
          <c:max val="0.60000000000000009"/>
          <c:min val="-0.8"/>
        </c:scaling>
        <c:delete val="0"/>
        <c:axPos val="r"/>
        <c:numFmt formatCode="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2527848"/>
        <c:crosses val="max"/>
        <c:crossBetween val="between"/>
      </c:valAx>
      <c:catAx>
        <c:axId val="922527848"/>
        <c:scaling>
          <c:orientation val="minMax"/>
        </c:scaling>
        <c:delete val="1"/>
        <c:axPos val="b"/>
        <c:numFmt formatCode="General" sourceLinked="1"/>
        <c:majorTickMark val="out"/>
        <c:minorTickMark val="none"/>
        <c:tickLblPos val="nextTo"/>
        <c:crossAx val="922527192"/>
        <c:crosses val="autoZero"/>
        <c:auto val="1"/>
        <c:lblAlgn val="ctr"/>
        <c:lblOffset val="100"/>
        <c:noMultiLvlLbl val="0"/>
      </c:catAx>
      <c:spPr>
        <a:solidFill>
          <a:srgbClr val="DBDBDB"/>
        </a:solidFill>
        <a:ln>
          <a:noFill/>
        </a:ln>
        <a:effectLst/>
      </c:spPr>
    </c:plotArea>
    <c:legend>
      <c:legendPos val="b"/>
      <c:legendEntry>
        <c:idx val="3"/>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Entry>
      <c:legendEntry>
        <c:idx val="5"/>
        <c:delete val="1"/>
      </c:legendEntry>
      <c:layout>
        <c:manualLayout>
          <c:xMode val="edge"/>
          <c:yMode val="edge"/>
          <c:x val="6.3544899434329338E-2"/>
          <c:y val="0.8523543783842501"/>
          <c:w val="0.93645510056567061"/>
          <c:h val="0.14764562161574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AU" sz="1100" b="1"/>
              <a:t>New South Wales &amp; ACT</a:t>
            </a:r>
          </a:p>
        </c:rich>
      </c:tx>
      <c:layout>
        <c:manualLayout>
          <c:xMode val="edge"/>
          <c:yMode val="edge"/>
          <c:x val="0.11220625907518682"/>
          <c:y val="2.279016411501155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8463583660434"/>
          <c:y val="0.11350489403409654"/>
          <c:w val="0.81221455709644685"/>
          <c:h val="0.65110108068742145"/>
        </c:manualLayout>
      </c:layout>
      <c:lineChart>
        <c:grouping val="standard"/>
        <c:varyColors val="0"/>
        <c:ser>
          <c:idx val="28"/>
          <c:order val="0"/>
          <c:tx>
            <c:strRef>
              <c:f>'Figure 6.4'!$B$53</c:f>
              <c:strCache>
                <c:ptCount val="1"/>
                <c:pt idx="0">
                  <c:v>Market offer</c:v>
                </c:pt>
              </c:strCache>
            </c:strRef>
          </c:tx>
          <c:spPr>
            <a:ln w="19050" cap="rnd">
              <a:solidFill>
                <a:schemeClr val="tx1">
                  <a:lumMod val="50000"/>
                  <a:lumOff val="50000"/>
                </a:schemeClr>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6.4'!$C$53:$I$53</c15:sqref>
                  </c15:fullRef>
                </c:ext>
              </c:extLst>
              <c:f>'Figure 6.4'!$C$53:$H$53</c:f>
              <c:numCache>
                <c:formatCode>General</c:formatCode>
                <c:ptCount val="6"/>
              </c:numCache>
            </c:numRef>
          </c:val>
          <c:smooth val="0"/>
          <c:extLst>
            <c:ext xmlns:c16="http://schemas.microsoft.com/office/drawing/2014/chart" uri="{C3380CC4-5D6E-409C-BE32-E72D297353CC}">
              <c16:uniqueId val="{00000000-6997-4BA5-BF1D-99D218B0AD17}"/>
            </c:ext>
          </c:extLst>
        </c:ser>
        <c:ser>
          <c:idx val="29"/>
          <c:order val="1"/>
          <c:tx>
            <c:strRef>
              <c:f>'Figure 6.4'!$B$54</c:f>
              <c:strCache>
                <c:ptCount val="1"/>
                <c:pt idx="0">
                  <c:v>Standing offer</c:v>
                </c:pt>
              </c:strCache>
            </c:strRef>
          </c:tx>
          <c:spPr>
            <a:ln w="31750" cap="rnd">
              <a:solidFill>
                <a:schemeClr val="tx1">
                  <a:lumMod val="50000"/>
                  <a:lumOff val="50000"/>
                </a:schemeClr>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6.4'!$C$54:$I$54</c15:sqref>
                  </c15:fullRef>
                </c:ext>
              </c:extLst>
              <c:f>'Figure 6.4'!$C$54:$H$54</c:f>
              <c:numCache>
                <c:formatCode>General</c:formatCode>
                <c:ptCount val="6"/>
              </c:numCache>
            </c:numRef>
          </c:val>
          <c:smooth val="0"/>
          <c:extLst>
            <c:ext xmlns:c16="http://schemas.microsoft.com/office/drawing/2014/chart" uri="{C3380CC4-5D6E-409C-BE32-E72D297353CC}">
              <c16:uniqueId val="{00000001-6997-4BA5-BF1D-99D218B0AD17}"/>
            </c:ext>
          </c:extLst>
        </c:ser>
        <c:ser>
          <c:idx val="27"/>
          <c:order val="2"/>
          <c:tx>
            <c:strRef>
              <c:f>'Figure 6.4'!$B$52</c:f>
              <c:strCache>
                <c:ptCount val="1"/>
              </c:strCache>
            </c:strRef>
          </c:tx>
          <c:spPr>
            <a:ln w="28575" cap="rnd">
              <a:no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6.4'!$C$52:$I$52</c15:sqref>
                  </c15:fullRef>
                </c:ext>
              </c:extLst>
              <c:f>'Figure 6.4'!$C$52:$H$52</c:f>
              <c:numCache>
                <c:formatCode>General</c:formatCode>
                <c:ptCount val="6"/>
              </c:numCache>
            </c:numRef>
          </c:val>
          <c:smooth val="0"/>
          <c:extLst>
            <c:ext xmlns:c16="http://schemas.microsoft.com/office/drawing/2014/chart" uri="{C3380CC4-5D6E-409C-BE32-E72D297353CC}">
              <c16:uniqueId val="{00000002-6997-4BA5-BF1D-99D218B0AD17}"/>
            </c:ext>
          </c:extLst>
        </c:ser>
        <c:ser>
          <c:idx val="6"/>
          <c:order val="3"/>
          <c:tx>
            <c:strRef>
              <c:f>'Figure 6.4'!$B$9</c:f>
              <c:strCache>
                <c:ptCount val="1"/>
                <c:pt idx="0">
                  <c:v>Ausgrid (NSW)</c:v>
                </c:pt>
              </c:strCache>
              <c:extLst xmlns:c15="http://schemas.microsoft.com/office/drawing/2012/chart"/>
            </c:strRef>
          </c:tx>
          <c:spPr>
            <a:ln w="19050" cap="rnd">
              <a:solidFill>
                <a:srgbClr val="4A8AB5"/>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6.4'!$C$9:$I$9</c15:sqref>
                  </c15:fullRef>
                </c:ext>
              </c:extLst>
              <c:f>'Figure 6.4'!$C$9:$H$9</c:f>
              <c:numCache>
                <c:formatCode>_("$"* #,##0_);_("$"* \(#,##0\);_("$"* "-"??_);_(@_)</c:formatCode>
                <c:ptCount val="6"/>
                <c:pt idx="0">
                  <c:v>1605.7091375445279</c:v>
                </c:pt>
                <c:pt idx="1">
                  <c:v>1729.1678339959531</c:v>
                </c:pt>
                <c:pt idx="2">
                  <c:v>1708.6470824655353</c:v>
                </c:pt>
                <c:pt idx="3">
                  <c:v>1624.7170905797354</c:v>
                </c:pt>
                <c:pt idx="4">
                  <c:v>1528.3891915829536</c:v>
                </c:pt>
                <c:pt idx="5">
                  <c:v>1468.3440026979147</c:v>
                </c:pt>
              </c:numCache>
            </c:numRef>
          </c:val>
          <c:smooth val="0"/>
          <c:extLst xmlns:c15="http://schemas.microsoft.com/office/drawing/2012/chart">
            <c:ext xmlns:c16="http://schemas.microsoft.com/office/drawing/2014/chart" uri="{C3380CC4-5D6E-409C-BE32-E72D297353CC}">
              <c16:uniqueId val="{0000000C-6997-4BA5-BF1D-99D218B0AD17}"/>
            </c:ext>
          </c:extLst>
        </c:ser>
        <c:ser>
          <c:idx val="5"/>
          <c:order val="6"/>
          <c:tx>
            <c:strRef>
              <c:f>'Figure 6.4'!$B$12</c:f>
              <c:strCache>
                <c:ptCount val="1"/>
                <c:pt idx="0">
                  <c:v>Endeavour Energy (NSW)</c:v>
                </c:pt>
              </c:strCache>
              <c:extLst xmlns:c15="http://schemas.microsoft.com/office/drawing/2012/chart"/>
            </c:strRef>
          </c:tx>
          <c:spPr>
            <a:ln w="19050" cap="rnd">
              <a:solidFill>
                <a:srgbClr val="7B7B7B"/>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6.4'!$C$12:$I$12</c15:sqref>
                  </c15:fullRef>
                </c:ext>
              </c:extLst>
              <c:f>'Figure 6.4'!$C$12:$H$12</c:f>
              <c:numCache>
                <c:formatCode>_("$"* #,##0_);_("$"* \(#,##0\);_("$"* "-"??_);_(@_)</c:formatCode>
                <c:ptCount val="6"/>
                <c:pt idx="0">
                  <c:v>1718.8920701599923</c:v>
                </c:pt>
                <c:pt idx="1">
                  <c:v>1849.5573783043187</c:v>
                </c:pt>
                <c:pt idx="2">
                  <c:v>1811.6135601554877</c:v>
                </c:pt>
                <c:pt idx="3">
                  <c:v>1756.2762041314854</c:v>
                </c:pt>
                <c:pt idx="4">
                  <c:v>1636.954582389307</c:v>
                </c:pt>
                <c:pt idx="5">
                  <c:v>1596.4563387964629</c:v>
                </c:pt>
              </c:numCache>
            </c:numRef>
          </c:val>
          <c:smooth val="0"/>
          <c:extLst xmlns:c15="http://schemas.microsoft.com/office/drawing/2012/chart">
            <c:ext xmlns:c16="http://schemas.microsoft.com/office/drawing/2014/chart" uri="{C3380CC4-5D6E-409C-BE32-E72D297353CC}">
              <c16:uniqueId val="{0000000F-6997-4BA5-BF1D-99D218B0AD17}"/>
            </c:ext>
          </c:extLst>
        </c:ser>
        <c:ser>
          <c:idx val="3"/>
          <c:order val="9"/>
          <c:tx>
            <c:strRef>
              <c:f>'Figure 6.4'!$B$15</c:f>
              <c:strCache>
                <c:ptCount val="1"/>
                <c:pt idx="0">
                  <c:v>Essential Energy (NSW)</c:v>
                </c:pt>
              </c:strCache>
              <c:extLst xmlns:c15="http://schemas.microsoft.com/office/drawing/2012/chart"/>
            </c:strRef>
          </c:tx>
          <c:spPr>
            <a:ln w="19050" cap="rnd">
              <a:solidFill>
                <a:srgbClr val="E0601F"/>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6.4'!$C$15:$I$15</c15:sqref>
                  </c15:fullRef>
                </c:ext>
              </c:extLst>
              <c:f>'Figure 6.4'!$C$15:$H$15</c:f>
              <c:numCache>
                <c:formatCode>_("$"* #,##0_);_("$"* \(#,##0\);_("$"* "-"??_);_(@_)</c:formatCode>
                <c:ptCount val="6"/>
                <c:pt idx="0">
                  <c:v>2026.8129282207374</c:v>
                </c:pt>
                <c:pt idx="1">
                  <c:v>2110.5226342937599</c:v>
                </c:pt>
                <c:pt idx="2">
                  <c:v>2091.4563690555656</c:v>
                </c:pt>
                <c:pt idx="3">
                  <c:v>2044.7552962718578</c:v>
                </c:pt>
                <c:pt idx="4">
                  <c:v>1973.6804644999463</c:v>
                </c:pt>
                <c:pt idx="5">
                  <c:v>1958.0883809692364</c:v>
                </c:pt>
              </c:numCache>
            </c:numRef>
          </c:val>
          <c:smooth val="0"/>
          <c:extLst xmlns:c15="http://schemas.microsoft.com/office/drawing/2012/chart">
            <c:ext xmlns:c16="http://schemas.microsoft.com/office/drawing/2014/chart" uri="{C3380CC4-5D6E-409C-BE32-E72D297353CC}">
              <c16:uniqueId val="{00000010-6997-4BA5-BF1D-99D218B0AD17}"/>
            </c:ext>
          </c:extLst>
        </c:ser>
        <c:ser>
          <c:idx val="1"/>
          <c:order val="10"/>
          <c:tx>
            <c:strRef>
              <c:f>'Figure 6.4'!$B$16</c:f>
              <c:strCache>
                <c:ptCount val="1"/>
                <c:pt idx="0">
                  <c:v>Evoenergy (ACT)</c:v>
                </c:pt>
              </c:strCache>
              <c:extLst xmlns:c15="http://schemas.microsoft.com/office/drawing/2012/chart"/>
            </c:strRef>
          </c:tx>
          <c:spPr>
            <a:ln w="19050" cap="rnd">
              <a:solidFill>
                <a:srgbClr val="D2147D"/>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6.4'!$C$16:$I$16</c15:sqref>
                  </c15:fullRef>
                </c:ext>
              </c:extLst>
              <c:f>'Figure 6.4'!$C$16:$H$16</c:f>
              <c:numCache>
                <c:formatCode>_("$"* #,##0_);_("$"* \(#,##0\);_("$"* "-"??_);_(@_)</c:formatCode>
                <c:ptCount val="6"/>
                <c:pt idx="0">
                  <c:v>1387.6857941769365</c:v>
                </c:pt>
                <c:pt idx="1">
                  <c:v>1670.5176673725555</c:v>
                </c:pt>
                <c:pt idx="2">
                  <c:v>1675.8410297387727</c:v>
                </c:pt>
                <c:pt idx="3">
                  <c:v>1792.9782523366277</c:v>
                </c:pt>
                <c:pt idx="4">
                  <c:v>1699.9392813389725</c:v>
                </c:pt>
                <c:pt idx="5">
                  <c:v>1833.8198081302294</c:v>
                </c:pt>
              </c:numCache>
            </c:numRef>
          </c:val>
          <c:smooth val="0"/>
          <c:extLst xmlns:c15="http://schemas.microsoft.com/office/drawing/2012/chart">
            <c:ext xmlns:c16="http://schemas.microsoft.com/office/drawing/2014/chart" uri="{C3380CC4-5D6E-409C-BE32-E72D297353CC}">
              <c16:uniqueId val="{00000011-6997-4BA5-BF1D-99D218B0AD17}"/>
            </c:ext>
          </c:extLst>
        </c:ser>
        <c:ser>
          <c:idx val="14"/>
          <c:order val="17"/>
          <c:tx>
            <c:strRef>
              <c:f>'Figure 6.4'!$B$23</c:f>
              <c:strCache>
                <c:ptCount val="1"/>
                <c:pt idx="0">
                  <c:v>Ausgrid</c:v>
                </c:pt>
              </c:strCache>
              <c:extLst xmlns:c15="http://schemas.microsoft.com/office/drawing/2012/chart"/>
            </c:strRef>
          </c:tx>
          <c:spPr>
            <a:ln w="31750" cap="rnd">
              <a:solidFill>
                <a:srgbClr val="4A8AB5"/>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6.4'!$C$23:$I$23</c15:sqref>
                  </c15:fullRef>
                </c:ext>
              </c:extLst>
              <c:f>'Figure 6.4'!$C$23:$H$23</c:f>
              <c:numCache>
                <c:formatCode>_("$"* #,##0_);_("$"* \(#,##0\);_("$"* "-"??_);_(@_)</c:formatCode>
                <c:ptCount val="6"/>
                <c:pt idx="0">
                  <c:v>1803.5682540357097</c:v>
                </c:pt>
                <c:pt idx="1">
                  <c:v>2082.4883531927098</c:v>
                </c:pt>
                <c:pt idx="2">
                  <c:v>2107.7566723395662</c:v>
                </c:pt>
                <c:pt idx="3">
                  <c:v>1912.5345513677157</c:v>
                </c:pt>
                <c:pt idx="4">
                  <c:v>1879.9269469590367</c:v>
                </c:pt>
                <c:pt idx="5">
                  <c:v>1786.9839400146152</c:v>
                </c:pt>
              </c:numCache>
            </c:numRef>
          </c:val>
          <c:smooth val="0"/>
          <c:extLst>
            <c:ext xmlns:c16="http://schemas.microsoft.com/office/drawing/2014/chart" uri="{C3380CC4-5D6E-409C-BE32-E72D297353CC}">
              <c16:uniqueId val="{00000015-6997-4BA5-BF1D-99D218B0AD17}"/>
            </c:ext>
          </c:extLst>
        </c:ser>
        <c:ser>
          <c:idx val="17"/>
          <c:order val="20"/>
          <c:tx>
            <c:strRef>
              <c:f>'Figure 6.4'!$B$26</c:f>
              <c:strCache>
                <c:ptCount val="1"/>
                <c:pt idx="0">
                  <c:v>Endeavour</c:v>
                </c:pt>
              </c:strCache>
              <c:extLst xmlns:c15="http://schemas.microsoft.com/office/drawing/2012/chart"/>
            </c:strRef>
          </c:tx>
          <c:spPr>
            <a:ln w="31750" cap="rnd">
              <a:solidFill>
                <a:srgbClr val="7B7B7B"/>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6.4'!$C$26:$I$26</c15:sqref>
                  </c15:fullRef>
                </c:ext>
              </c:extLst>
              <c:f>'Figure 6.4'!$C$26:$H$26</c:f>
              <c:numCache>
                <c:formatCode>_("$"* #,##0_);_("$"* \(#,##0\);_("$"* "-"??_);_(@_)</c:formatCode>
                <c:ptCount val="6"/>
                <c:pt idx="0">
                  <c:v>1934.6244490457204</c:v>
                </c:pt>
                <c:pt idx="1">
                  <c:v>2260.4776074607321</c:v>
                </c:pt>
                <c:pt idx="2">
                  <c:v>2272.1827907675115</c:v>
                </c:pt>
                <c:pt idx="3">
                  <c:v>2053.0499001022254</c:v>
                </c:pt>
                <c:pt idx="4">
                  <c:v>2016.4575739149661</c:v>
                </c:pt>
                <c:pt idx="5">
                  <c:v>1891.0587256433464</c:v>
                </c:pt>
              </c:numCache>
            </c:numRef>
          </c:val>
          <c:smooth val="0"/>
          <c:extLst>
            <c:ext xmlns:c16="http://schemas.microsoft.com/office/drawing/2014/chart" uri="{C3380CC4-5D6E-409C-BE32-E72D297353CC}">
              <c16:uniqueId val="{00000018-6997-4BA5-BF1D-99D218B0AD17}"/>
            </c:ext>
          </c:extLst>
        </c:ser>
        <c:ser>
          <c:idx val="20"/>
          <c:order val="23"/>
          <c:tx>
            <c:strRef>
              <c:f>'Figure 6.4'!$B$29</c:f>
              <c:strCache>
                <c:ptCount val="1"/>
                <c:pt idx="0">
                  <c:v>Essential</c:v>
                </c:pt>
              </c:strCache>
              <c:extLst xmlns:c15="http://schemas.microsoft.com/office/drawing/2012/chart"/>
            </c:strRef>
          </c:tx>
          <c:spPr>
            <a:ln w="31750" cap="rnd">
              <a:solidFill>
                <a:srgbClr val="E0601F"/>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6.4'!$C$29:$I$29</c15:sqref>
                  </c15:fullRef>
                </c:ext>
              </c:extLst>
              <c:f>'Figure 6.4'!$C$29:$H$29</c:f>
              <c:numCache>
                <c:formatCode>_("$"* #,##0_);_("$"* \(#,##0\);_("$"* "-"??_);_(@_)</c:formatCode>
                <c:ptCount val="6"/>
                <c:pt idx="0">
                  <c:v>2322.8314062959053</c:v>
                </c:pt>
                <c:pt idx="1">
                  <c:v>2569.2666295115355</c:v>
                </c:pt>
                <c:pt idx="2">
                  <c:v>2702.3341076769793</c:v>
                </c:pt>
                <c:pt idx="3">
                  <c:v>2373.61052143391</c:v>
                </c:pt>
                <c:pt idx="4">
                  <c:v>2407.6669860884631</c:v>
                </c:pt>
                <c:pt idx="5">
                  <c:v>2330.1311079425832</c:v>
                </c:pt>
              </c:numCache>
            </c:numRef>
          </c:val>
          <c:smooth val="0"/>
          <c:extLst>
            <c:ext xmlns:c16="http://schemas.microsoft.com/office/drawing/2014/chart" uri="{C3380CC4-5D6E-409C-BE32-E72D297353CC}">
              <c16:uniqueId val="{00000019-6997-4BA5-BF1D-99D218B0AD17}"/>
            </c:ext>
          </c:extLst>
        </c:ser>
        <c:ser>
          <c:idx val="21"/>
          <c:order val="24"/>
          <c:tx>
            <c:strRef>
              <c:f>'Figure 6.4'!$B$30</c:f>
              <c:strCache>
                <c:ptCount val="1"/>
                <c:pt idx="0">
                  <c:v>Evoenergy</c:v>
                </c:pt>
              </c:strCache>
              <c:extLst xmlns:c15="http://schemas.microsoft.com/office/drawing/2012/chart"/>
            </c:strRef>
          </c:tx>
          <c:spPr>
            <a:ln w="31750" cap="rnd">
              <a:solidFill>
                <a:srgbClr val="D2147D"/>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6.4'!$C$30:$I$30</c15:sqref>
                  </c15:fullRef>
                </c:ext>
              </c:extLst>
              <c:f>'Figure 6.4'!$C$30:$H$30</c:f>
              <c:numCache>
                <c:formatCode>_("$"* #,##0_);_("$"* \(#,##0\);_("$"* "-"??_);_(@_)</c:formatCode>
                <c:ptCount val="6"/>
                <c:pt idx="0">
                  <c:v>1481.2806752010642</c:v>
                </c:pt>
                <c:pt idx="1">
                  <c:v>1817.7393864253208</c:v>
                </c:pt>
                <c:pt idx="2">
                  <c:v>1986.1618910929158</c:v>
                </c:pt>
                <c:pt idx="3">
                  <c:v>2003.4409506595534</c:v>
                </c:pt>
                <c:pt idx="4">
                  <c:v>1936.3380515752617</c:v>
                </c:pt>
                <c:pt idx="5">
                  <c:v>2013.6657501396439</c:v>
                </c:pt>
              </c:numCache>
            </c:numRef>
          </c:val>
          <c:smooth val="0"/>
          <c:extLst>
            <c:ext xmlns:c16="http://schemas.microsoft.com/office/drawing/2014/chart" uri="{C3380CC4-5D6E-409C-BE32-E72D297353CC}">
              <c16:uniqueId val="{0000001A-6997-4BA5-BF1D-99D218B0AD17}"/>
            </c:ext>
          </c:extLst>
        </c:ser>
        <c:dLbls>
          <c:showLegendKey val="0"/>
          <c:showVal val="0"/>
          <c:showCatName val="0"/>
          <c:showSerName val="0"/>
          <c:showPercent val="0"/>
          <c:showBubbleSize val="0"/>
        </c:dLbls>
        <c:smooth val="0"/>
        <c:axId val="930538224"/>
        <c:axId val="943282440"/>
        <c:extLst>
          <c:ext xmlns:c15="http://schemas.microsoft.com/office/drawing/2012/chart" uri="{02D57815-91ED-43cb-92C2-25804820EDAC}">
            <c15:filteredLineSeries>
              <c15:ser>
                <c:idx val="7"/>
                <c:order val="4"/>
                <c:tx>
                  <c:strRef>
                    <c:extLst>
                      <c:ext uri="{02D57815-91ED-43cb-92C2-25804820EDAC}">
                        <c15:formulaRef>
                          <c15:sqref>'Figure 6.4'!$B$10</c15:sqref>
                        </c15:formulaRef>
                      </c:ext>
                    </c:extLst>
                    <c:strCache>
                      <c:ptCount val="1"/>
                      <c:pt idx="0">
                        <c:v>AusNet Services (Vic)</c:v>
                      </c:pt>
                    </c:strCache>
                  </c:strRef>
                </c:tx>
                <c:spPr>
                  <a:ln w="28575" cap="rnd">
                    <a:solidFill>
                      <a:schemeClr val="accent2">
                        <a:lumMod val="60000"/>
                      </a:schemeClr>
                    </a:solidFill>
                    <a:round/>
                  </a:ln>
                  <a:effectLst/>
                </c:spPr>
                <c:marker>
                  <c:symbol val="none"/>
                </c:marker>
                <c:cat>
                  <c:strRef>
                    <c:extLst>
                      <c:ex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uri="{02D57815-91ED-43cb-92C2-25804820EDAC}">
                        <c15:fullRef>
                          <c15:sqref>'Figure 6.4'!$C$10:$I$10</c15:sqref>
                        </c15:fullRef>
                        <c15:formulaRef>
                          <c15:sqref>'Figure 6.4'!$C$10:$H$10</c15:sqref>
                        </c15:formulaRef>
                      </c:ext>
                    </c:extLst>
                    <c:numCache>
                      <c:formatCode>_("$"* #,##0_);_("$"* \(#,##0\);_("$"* "-"??_);_(@_)</c:formatCode>
                      <c:ptCount val="6"/>
                      <c:pt idx="0">
                        <c:v>1579.9562383</c:v>
                      </c:pt>
                      <c:pt idx="1">
                        <c:v>1584.0729483424998</c:v>
                      </c:pt>
                      <c:pt idx="2">
                        <c:v>1649.9669965873602</c:v>
                      </c:pt>
                      <c:pt idx="3">
                        <c:v>1685.0826999999999</c:v>
                      </c:pt>
                      <c:pt idx="4">
                        <c:v>1552.31</c:v>
                      </c:pt>
                      <c:pt idx="5">
                        <c:v>1537.335</c:v>
                      </c:pt>
                    </c:numCache>
                  </c:numRef>
                </c:val>
                <c:smooth val="0"/>
                <c:extLst>
                  <c:ext xmlns:c16="http://schemas.microsoft.com/office/drawing/2014/chart" uri="{C3380CC4-5D6E-409C-BE32-E72D297353CC}">
                    <c16:uniqueId val="{0000000D-6997-4BA5-BF1D-99D218B0AD17}"/>
                  </c:ext>
                </c:extLst>
              </c15:ser>
            </c15:filteredLineSeries>
            <c15:filteredLineSeries>
              <c15:ser>
                <c:idx val="8"/>
                <c:order val="5"/>
                <c:tx>
                  <c:strRef>
                    <c:extLst xmlns:c15="http://schemas.microsoft.com/office/drawing/2012/chart">
                      <c:ext xmlns:c15="http://schemas.microsoft.com/office/drawing/2012/chart" uri="{02D57815-91ED-43cb-92C2-25804820EDAC}">
                        <c15:formulaRef>
                          <c15:sqref>'Figure 6.4'!$B$11</c15:sqref>
                        </c15:formulaRef>
                      </c:ext>
                    </c:extLst>
                    <c:strCache>
                      <c:ptCount val="1"/>
                      <c:pt idx="0">
                        <c:v>CitiPower (Vic)</c:v>
                      </c:pt>
                    </c:strCache>
                  </c:strRef>
                </c:tx>
                <c:spPr>
                  <a:ln w="28575" cap="rnd">
                    <a:solidFill>
                      <a:schemeClr val="accent3">
                        <a:lumMod val="6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6.4'!$C$11:$I$11</c15:sqref>
                        </c15:fullRef>
                        <c15:formulaRef>
                          <c15:sqref>'Figure 6.4'!$C$11:$H$11</c15:sqref>
                        </c15:formulaRef>
                      </c:ext>
                    </c:extLst>
                    <c:numCache>
                      <c:formatCode>_("$"* #,##0_);_("$"* \(#,##0\);_("$"* "-"??_);_(@_)</c:formatCode>
                      <c:ptCount val="6"/>
                      <c:pt idx="0">
                        <c:v>1251.0783999999999</c:v>
                      </c:pt>
                      <c:pt idx="1">
                        <c:v>1295.0305279999998</c:v>
                      </c:pt>
                      <c:pt idx="2">
                        <c:v>1332.1342649999999</c:v>
                      </c:pt>
                      <c:pt idx="3">
                        <c:v>1351.83113</c:v>
                      </c:pt>
                      <c:pt idx="4">
                        <c:v>1232.8</c:v>
                      </c:pt>
                      <c:pt idx="5">
                        <c:v>1242.8900000000001</c:v>
                      </c:pt>
                    </c:numCache>
                  </c:numRef>
                </c:val>
                <c:smooth val="0"/>
                <c:extLst xmlns:c15="http://schemas.microsoft.com/office/drawing/2012/chart">
                  <c:ext xmlns:c16="http://schemas.microsoft.com/office/drawing/2014/chart" uri="{C3380CC4-5D6E-409C-BE32-E72D297353CC}">
                    <c16:uniqueId val="{0000000E-6997-4BA5-BF1D-99D218B0AD17}"/>
                  </c:ext>
                </c:extLst>
              </c15:ser>
            </c15:filteredLineSeries>
            <c15:filteredLineSeries>
              <c15:ser>
                <c:idx val="2"/>
                <c:order val="7"/>
                <c:tx>
                  <c:strRef>
                    <c:extLst xmlns:c15="http://schemas.microsoft.com/office/drawing/2012/chart">
                      <c:ext xmlns:c15="http://schemas.microsoft.com/office/drawing/2012/chart" uri="{02D57815-91ED-43cb-92C2-25804820EDAC}">
                        <c15:formulaRef>
                          <c15:sqref>'Figure 6.4'!$B$13</c15:sqref>
                        </c15:formulaRef>
                      </c:ext>
                    </c:extLst>
                    <c:strCache>
                      <c:ptCount val="1"/>
                      <c:pt idx="0">
                        <c:v>Energex (Qld)</c:v>
                      </c:pt>
                    </c:strCache>
                  </c:strRef>
                </c:tx>
                <c:spPr>
                  <a:ln w="19050" cap="rnd">
                    <a:solidFill>
                      <a:srgbClr val="9EC5B7"/>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6.4'!$C$13:$I$13</c15:sqref>
                        </c15:fullRef>
                        <c15:formulaRef>
                          <c15:sqref>'Figure 6.4'!$C$13:$H$13</c15:sqref>
                        </c15:formulaRef>
                      </c:ext>
                    </c:extLst>
                    <c:numCache>
                      <c:formatCode>_("$"* #,##0_);_("$"* \(#,##0\);_("$"* "-"??_);_(@_)</c:formatCode>
                      <c:ptCount val="6"/>
                      <c:pt idx="0">
                        <c:v>1835.6663064435597</c:v>
                      </c:pt>
                      <c:pt idx="1">
                        <c:v>1785.2541516270378</c:v>
                      </c:pt>
                      <c:pt idx="2">
                        <c:v>1685.2047426128997</c:v>
                      </c:pt>
                      <c:pt idx="3">
                        <c:v>1627.1394179983645</c:v>
                      </c:pt>
                      <c:pt idx="4">
                        <c:v>1494.6800170583685</c:v>
                      </c:pt>
                      <c:pt idx="5">
                        <c:v>1477.7091237333525</c:v>
                      </c:pt>
                    </c:numCache>
                  </c:numRef>
                </c:val>
                <c:smooth val="0"/>
                <c:extLst xmlns:c15="http://schemas.microsoft.com/office/drawing/2012/chart">
                  <c:ext xmlns:c16="http://schemas.microsoft.com/office/drawing/2014/chart" uri="{C3380CC4-5D6E-409C-BE32-E72D297353CC}">
                    <c16:uniqueId val="{00000003-6997-4BA5-BF1D-99D218B0AD17}"/>
                  </c:ext>
                </c:extLst>
              </c15:ser>
            </c15:filteredLineSeries>
            <c15:filteredLineSeries>
              <c15:ser>
                <c:idx val="0"/>
                <c:order val="8"/>
                <c:tx>
                  <c:strRef>
                    <c:extLst xmlns:c15="http://schemas.microsoft.com/office/drawing/2012/chart">
                      <c:ext xmlns:c15="http://schemas.microsoft.com/office/drawing/2012/chart" uri="{02D57815-91ED-43cb-92C2-25804820EDAC}">
                        <c15:formulaRef>
                          <c15:sqref>'Figure 6.4'!$B$14</c15:sqref>
                        </c15:formulaRef>
                      </c:ext>
                    </c:extLst>
                    <c:strCache>
                      <c:ptCount val="1"/>
                      <c:pt idx="0">
                        <c:v>Ergon Energy (Qld)</c:v>
                      </c:pt>
                    </c:strCache>
                  </c:strRef>
                </c:tx>
                <c:spPr>
                  <a:ln w="19050" cap="rnd">
                    <a:solidFill>
                      <a:srgbClr val="5F9E88"/>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6.4'!$C$14:$I$14</c15:sqref>
                        </c15:fullRef>
                        <c15:formulaRef>
                          <c15:sqref>'Figure 6.4'!$C$14:$H$14</c15:sqref>
                        </c15:formulaRef>
                      </c:ext>
                    </c:extLst>
                    <c:numCache>
                      <c:formatCode>_("$"* #,##0_);_("$"* \(#,##0\);_("$"* "-"??_);_(@_)</c:formatCode>
                      <c:ptCount val="6"/>
                      <c:pt idx="0">
                        <c:v>2066.5200229866873</c:v>
                      </c:pt>
                      <c:pt idx="1">
                        <c:v>2023.5135509135634</c:v>
                      </c:pt>
                      <c:pt idx="2">
                        <c:v>2015.1869724599653</c:v>
                      </c:pt>
                      <c:pt idx="3">
                        <c:v>1946.6292887167783</c:v>
                      </c:pt>
                      <c:pt idx="4">
                        <c:v>1880.8620744742429</c:v>
                      </c:pt>
                      <c:pt idx="5">
                        <c:v>1806.3953110167859</c:v>
                      </c:pt>
                    </c:numCache>
                  </c:numRef>
                </c:val>
                <c:smooth val="0"/>
                <c:extLst xmlns:c15="http://schemas.microsoft.com/office/drawing/2012/chart">
                  <c:ext xmlns:c16="http://schemas.microsoft.com/office/drawing/2014/chart" uri="{C3380CC4-5D6E-409C-BE32-E72D297353CC}">
                    <c16:uniqueId val="{00000004-6997-4BA5-BF1D-99D218B0AD17}"/>
                  </c:ext>
                </c:extLst>
              </c15:ser>
            </c15:filteredLineSeries>
            <c15:filteredLineSeries>
              <c15:ser>
                <c:idx val="4"/>
                <c:order val="11"/>
                <c:tx>
                  <c:strRef>
                    <c:extLst xmlns:c15="http://schemas.microsoft.com/office/drawing/2012/chart">
                      <c:ext xmlns:c15="http://schemas.microsoft.com/office/drawing/2012/chart" uri="{02D57815-91ED-43cb-92C2-25804820EDAC}">
                        <c15:formulaRef>
                          <c15:sqref>'Figure 6.4'!$B$17</c15:sqref>
                        </c15:formulaRef>
                      </c:ext>
                    </c:extLst>
                    <c:strCache>
                      <c:ptCount val="1"/>
                      <c:pt idx="0">
                        <c:v>Jemena (Vic)</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6.4'!$C$17:$I$17</c15:sqref>
                        </c15:fullRef>
                        <c15:formulaRef>
                          <c15:sqref>'Figure 6.4'!$C$17:$H$17</c15:sqref>
                        </c15:formulaRef>
                      </c:ext>
                    </c:extLst>
                    <c:numCache>
                      <c:formatCode>_("$"* #,##0_);_("$"* \(#,##0\);_("$"* "-"??_);_(@_)</c:formatCode>
                      <c:ptCount val="6"/>
                      <c:pt idx="0">
                        <c:v>1336.9987235000001</c:v>
                      </c:pt>
                      <c:pt idx="1">
                        <c:v>1387.7027999999998</c:v>
                      </c:pt>
                      <c:pt idx="2">
                        <c:v>1385.5435</c:v>
                      </c:pt>
                      <c:pt idx="3">
                        <c:v>1425.91185</c:v>
                      </c:pt>
                      <c:pt idx="4">
                        <c:v>1286.7</c:v>
                      </c:pt>
                      <c:pt idx="5">
                        <c:v>1270.5050000000001</c:v>
                      </c:pt>
                    </c:numCache>
                  </c:numRef>
                </c:val>
                <c:smooth val="0"/>
                <c:extLst xmlns:c15="http://schemas.microsoft.com/office/drawing/2012/chart">
                  <c:ext xmlns:c16="http://schemas.microsoft.com/office/drawing/2014/chart" uri="{C3380CC4-5D6E-409C-BE32-E72D297353CC}">
                    <c16:uniqueId val="{00000012-6997-4BA5-BF1D-99D218B0AD17}"/>
                  </c:ext>
                </c:extLst>
              </c15:ser>
            </c15:filteredLineSeries>
            <c15:filteredLineSeries>
              <c15:ser>
                <c:idx val="9"/>
                <c:order val="12"/>
                <c:tx>
                  <c:strRef>
                    <c:extLst xmlns:c15="http://schemas.microsoft.com/office/drawing/2012/chart">
                      <c:ext xmlns:c15="http://schemas.microsoft.com/office/drawing/2012/chart" uri="{02D57815-91ED-43cb-92C2-25804820EDAC}">
                        <c15:formulaRef>
                          <c15:sqref>'Figure 6.4'!$B$18</c15:sqref>
                        </c15:formulaRef>
                      </c:ext>
                    </c:extLst>
                    <c:strCache>
                      <c:ptCount val="1"/>
                      <c:pt idx="0">
                        <c:v>Powercor (Vic)</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6.4'!$C$18:$I$18</c15:sqref>
                        </c15:fullRef>
                        <c15:formulaRef>
                          <c15:sqref>'Figure 6.4'!$C$18:$H$18</c15:sqref>
                        </c15:formulaRef>
                      </c:ext>
                    </c:extLst>
                    <c:numCache>
                      <c:formatCode>_("$"* #,##0_);_("$"* \(#,##0\);_("$"* "-"??_);_(@_)</c:formatCode>
                      <c:ptCount val="6"/>
                      <c:pt idx="0">
                        <c:v>1510.7000700000003</c:v>
                      </c:pt>
                      <c:pt idx="1">
                        <c:v>1570.1279</c:v>
                      </c:pt>
                      <c:pt idx="2">
                        <c:v>1619.438975</c:v>
                      </c:pt>
                      <c:pt idx="3">
                        <c:v>1612.5255999999999</c:v>
                      </c:pt>
                      <c:pt idx="4">
                        <c:v>1456.44</c:v>
                      </c:pt>
                      <c:pt idx="5">
                        <c:v>1456.44</c:v>
                      </c:pt>
                    </c:numCache>
                  </c:numRef>
                </c:val>
                <c:smooth val="0"/>
                <c:extLst xmlns:c15="http://schemas.microsoft.com/office/drawing/2012/chart">
                  <c:ext xmlns:c16="http://schemas.microsoft.com/office/drawing/2014/chart" uri="{C3380CC4-5D6E-409C-BE32-E72D297353CC}">
                    <c16:uniqueId val="{00000013-6997-4BA5-BF1D-99D218B0AD17}"/>
                  </c:ext>
                </c:extLst>
              </c15:ser>
            </c15:filteredLineSeries>
            <c15:filteredLineSeries>
              <c15:ser>
                <c:idx val="10"/>
                <c:order val="13"/>
                <c:tx>
                  <c:strRef>
                    <c:extLst xmlns:c15="http://schemas.microsoft.com/office/drawing/2012/chart">
                      <c:ext xmlns:c15="http://schemas.microsoft.com/office/drawing/2012/chart" uri="{02D57815-91ED-43cb-92C2-25804820EDAC}">
                        <c15:formulaRef>
                          <c15:sqref>'Figure 6.4'!$B$19</c15:sqref>
                        </c15:formulaRef>
                      </c:ext>
                    </c:extLst>
                    <c:strCache>
                      <c:ptCount val="1"/>
                      <c:pt idx="0">
                        <c:v>SA Power Networks (SA)</c:v>
                      </c:pt>
                    </c:strCache>
                  </c:strRef>
                </c:tx>
                <c:spPr>
                  <a:ln w="19050" cap="rnd">
                    <a:solidFill>
                      <a:srgbClr val="FBA927"/>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6.4'!$C$19:$I$19</c15:sqref>
                        </c15:fullRef>
                        <c15:formulaRef>
                          <c15:sqref>'Figure 6.4'!$C$19:$H$19</c15:sqref>
                        </c15:formulaRef>
                      </c:ext>
                    </c:extLst>
                    <c:numCache>
                      <c:formatCode>_("$"* #,##0_);_("$"* \(#,##0\);_("$"* "-"??_);_(@_)</c:formatCode>
                      <c:ptCount val="6"/>
                      <c:pt idx="0">
                        <c:v>1836.3229987109989</c:v>
                      </c:pt>
                      <c:pt idx="1">
                        <c:v>2030.9916124956371</c:v>
                      </c:pt>
                      <c:pt idx="2">
                        <c:v>1988.6237815560837</c:v>
                      </c:pt>
                      <c:pt idx="3">
                        <c:v>1923.9446880288224</c:v>
                      </c:pt>
                      <c:pt idx="4">
                        <c:v>1801.9941494104582</c:v>
                      </c:pt>
                      <c:pt idx="5">
                        <c:v>1684.6660040656445</c:v>
                      </c:pt>
                    </c:numCache>
                  </c:numRef>
                </c:val>
                <c:smooth val="0"/>
                <c:extLst xmlns:c15="http://schemas.microsoft.com/office/drawing/2012/chart">
                  <c:ext xmlns:c16="http://schemas.microsoft.com/office/drawing/2014/chart" uri="{C3380CC4-5D6E-409C-BE32-E72D297353CC}">
                    <c16:uniqueId val="{00000005-6997-4BA5-BF1D-99D218B0AD17}"/>
                  </c:ext>
                </c:extLst>
              </c15:ser>
            </c15:filteredLineSeries>
            <c15:filteredLineSeries>
              <c15:ser>
                <c:idx val="11"/>
                <c:order val="14"/>
                <c:tx>
                  <c:strRef>
                    <c:extLst xmlns:c15="http://schemas.microsoft.com/office/drawing/2012/chart">
                      <c:ext xmlns:c15="http://schemas.microsoft.com/office/drawing/2012/chart" uri="{02D57815-91ED-43cb-92C2-25804820EDAC}">
                        <c15:formulaRef>
                          <c15:sqref>'Figure 6.4'!$B$20</c15:sqref>
                        </c15:formulaRef>
                      </c:ext>
                    </c:extLst>
                    <c:strCache>
                      <c:ptCount val="1"/>
                      <c:pt idx="0">
                        <c:v>TasNetworks (Tas)</c:v>
                      </c:pt>
                    </c:strCache>
                  </c:strRef>
                </c:tx>
                <c:spPr>
                  <a:ln w="19050" cap="rnd">
                    <a:solidFill>
                      <a:srgbClr val="775B9D"/>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6.4'!$C$20:$I$20</c15:sqref>
                        </c15:fullRef>
                        <c15:formulaRef>
                          <c15:sqref>'Figure 6.4'!$C$20:$H$20</c15:sqref>
                        </c15:formulaRef>
                      </c:ext>
                    </c:extLst>
                    <c:numCache>
                      <c:formatCode>_("$"* #,##0_);_("$"* \(#,##0\);_("$"* "-"??_);_(@_)</c:formatCode>
                      <c:ptCount val="6"/>
                      <c:pt idx="0">
                        <c:v>2547.063771901619</c:v>
                      </c:pt>
                      <c:pt idx="1">
                        <c:v>2534.1847431500537</c:v>
                      </c:pt>
                      <c:pt idx="2">
                        <c:v>2522.799624615327</c:v>
                      </c:pt>
                      <c:pt idx="3">
                        <c:v>2457.494275</c:v>
                      </c:pt>
                      <c:pt idx="4">
                        <c:v>2428.0836900000004</c:v>
                      </c:pt>
                      <c:pt idx="5">
                        <c:v>2303.4681793688796</c:v>
                      </c:pt>
                    </c:numCache>
                  </c:numRef>
                </c:val>
                <c:smooth val="0"/>
                <c:extLst xmlns:c15="http://schemas.microsoft.com/office/drawing/2012/chart">
                  <c:ext xmlns:c16="http://schemas.microsoft.com/office/drawing/2014/chart" uri="{C3380CC4-5D6E-409C-BE32-E72D297353CC}">
                    <c16:uniqueId val="{00000006-6997-4BA5-BF1D-99D218B0AD17}"/>
                  </c:ext>
                </c:extLst>
              </c15:ser>
            </c15:filteredLineSeries>
            <c15:filteredLineSeries>
              <c15:ser>
                <c:idx val="12"/>
                <c:order val="15"/>
                <c:tx>
                  <c:strRef>
                    <c:extLst xmlns:c15="http://schemas.microsoft.com/office/drawing/2012/chart">
                      <c:ext xmlns:c15="http://schemas.microsoft.com/office/drawing/2012/chart" uri="{02D57815-91ED-43cb-92C2-25804820EDAC}">
                        <c15:formulaRef>
                          <c15:sqref>'Figure 6.4'!$B$21</c15:sqref>
                        </c15:formulaRef>
                      </c:ext>
                    </c:extLst>
                    <c:strCache>
                      <c:ptCount val="1"/>
                      <c:pt idx="0">
                        <c:v>United Energy (Vic)</c:v>
                      </c:pt>
                    </c:strCache>
                  </c:strRef>
                </c:tx>
                <c:spPr>
                  <a:ln w="28575" cap="rnd">
                    <a:solidFill>
                      <a:schemeClr val="accent1">
                        <a:lumMod val="80000"/>
                        <a:lumOff val="2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6.4'!$C$21:$I$21</c15:sqref>
                        </c15:fullRef>
                        <c15:formulaRef>
                          <c15:sqref>'Figure 6.4'!$C$21:$H$21</c15:sqref>
                        </c15:formulaRef>
                      </c:ext>
                    </c:extLst>
                    <c:numCache>
                      <c:formatCode>_("$"* #,##0_);_("$"* \(#,##0\);_("$"* "-"??_);_(@_)</c:formatCode>
                      <c:ptCount val="6"/>
                      <c:pt idx="0">
                        <c:v>1359.7949552</c:v>
                      </c:pt>
                      <c:pt idx="1">
                        <c:v>1407.9405999999999</c:v>
                      </c:pt>
                      <c:pt idx="2">
                        <c:v>1437.86159</c:v>
                      </c:pt>
                      <c:pt idx="3">
                        <c:v>1508.2518299999999</c:v>
                      </c:pt>
                      <c:pt idx="4">
                        <c:v>1338.13</c:v>
                      </c:pt>
                      <c:pt idx="5">
                        <c:v>1327.86</c:v>
                      </c:pt>
                    </c:numCache>
                  </c:numRef>
                </c:val>
                <c:smooth val="0"/>
                <c:extLst xmlns:c15="http://schemas.microsoft.com/office/drawing/2012/chart">
                  <c:ext xmlns:c16="http://schemas.microsoft.com/office/drawing/2014/chart" uri="{C3380CC4-5D6E-409C-BE32-E72D297353CC}">
                    <c16:uniqueId val="{00000014-6997-4BA5-BF1D-99D218B0AD17}"/>
                  </c:ext>
                </c:extLst>
              </c15:ser>
            </c15:filteredLineSeries>
            <c15:filteredLineSeries>
              <c15:ser>
                <c:idx val="13"/>
                <c:order val="16"/>
                <c:tx>
                  <c:strRef>
                    <c:extLst xmlns:c15="http://schemas.microsoft.com/office/drawing/2012/chart">
                      <c:ext xmlns:c15="http://schemas.microsoft.com/office/drawing/2012/chart" uri="{02D57815-91ED-43cb-92C2-25804820EDAC}">
                        <c15:formulaRef>
                          <c15:sqref>'Figure 6.4'!$B$22</c15:sqref>
                        </c15:formulaRef>
                      </c:ext>
                    </c:extLst>
                    <c:strCache>
                      <c:ptCount val="1"/>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6.4'!$C$22:$I$22</c15:sqref>
                        </c15:fullRef>
                        <c15:formulaRef>
                          <c15:sqref>'Figure 6.4'!$C$22:$H$22</c15:sqref>
                        </c15:formulaRef>
                      </c:ext>
                    </c:extLst>
                    <c:numCache>
                      <c:formatCode>_("$"* #,##0_);_("$"* \(#,##0\);_("$"* "-"??_);_(@_)</c:formatCode>
                      <c:ptCount val="6"/>
                    </c:numCache>
                  </c:numRef>
                </c:val>
                <c:smooth val="0"/>
                <c:extLst xmlns:c15="http://schemas.microsoft.com/office/drawing/2012/chart">
                  <c:ext xmlns:c16="http://schemas.microsoft.com/office/drawing/2014/chart" uri="{C3380CC4-5D6E-409C-BE32-E72D297353CC}">
                    <c16:uniqueId val="{00000007-6997-4BA5-BF1D-99D218B0AD17}"/>
                  </c:ext>
                </c:extLst>
              </c15:ser>
            </c15:filteredLineSeries>
            <c15:filteredLineSeries>
              <c15:ser>
                <c:idx val="15"/>
                <c:order val="18"/>
                <c:tx>
                  <c:strRef>
                    <c:extLst xmlns:c15="http://schemas.microsoft.com/office/drawing/2012/chart">
                      <c:ext xmlns:c15="http://schemas.microsoft.com/office/drawing/2012/chart" uri="{02D57815-91ED-43cb-92C2-25804820EDAC}">
                        <c15:formulaRef>
                          <c15:sqref>'Figure 6.4'!$B$24</c15:sqref>
                        </c15:formulaRef>
                      </c:ext>
                    </c:extLst>
                    <c:strCache>
                      <c:ptCount val="1"/>
                      <c:pt idx="0">
                        <c:v>AusNet Services</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6.4'!$C$24:$I$24</c15:sqref>
                        </c15:fullRef>
                        <c15:formulaRef>
                          <c15:sqref>'Figure 6.4'!$C$24:$H$24</c15:sqref>
                        </c15:formulaRef>
                      </c:ext>
                    </c:extLst>
                    <c:numCache>
                      <c:formatCode>_("$"* #,##0_);_("$"* \(#,##0\);_("$"* "-"??_);_(@_)</c:formatCode>
                      <c:ptCount val="6"/>
                      <c:pt idx="0">
                        <c:v>1946.0137400000003</c:v>
                      </c:pt>
                      <c:pt idx="1">
                        <c:v>2225.6691599999999</c:v>
                      </c:pt>
                      <c:pt idx="2">
                        <c:v>2231.67058774</c:v>
                      </c:pt>
                      <c:pt idx="3">
                        <c:v>1872.6547</c:v>
                      </c:pt>
                      <c:pt idx="4">
                        <c:v>1706.7550000000001</c:v>
                      </c:pt>
                      <c:pt idx="5">
                        <c:v>1766.73</c:v>
                      </c:pt>
                    </c:numCache>
                  </c:numRef>
                </c:val>
                <c:smooth val="0"/>
                <c:extLst xmlns:c15="http://schemas.microsoft.com/office/drawing/2012/chart">
                  <c:ext xmlns:c16="http://schemas.microsoft.com/office/drawing/2014/chart" uri="{C3380CC4-5D6E-409C-BE32-E72D297353CC}">
                    <c16:uniqueId val="{00000016-6997-4BA5-BF1D-99D218B0AD17}"/>
                  </c:ext>
                </c:extLst>
              </c15:ser>
            </c15:filteredLineSeries>
            <c15:filteredLineSeries>
              <c15:ser>
                <c:idx val="16"/>
                <c:order val="19"/>
                <c:tx>
                  <c:strRef>
                    <c:extLst xmlns:c15="http://schemas.microsoft.com/office/drawing/2012/chart">
                      <c:ext xmlns:c15="http://schemas.microsoft.com/office/drawing/2012/chart" uri="{02D57815-91ED-43cb-92C2-25804820EDAC}">
                        <c15:formulaRef>
                          <c15:sqref>'Figure 6.4'!$B$25</c15:sqref>
                        </c15:formulaRef>
                      </c:ext>
                    </c:extLst>
                    <c:strCache>
                      <c:ptCount val="1"/>
                      <c:pt idx="0">
                        <c:v>CitiPower</c:v>
                      </c:pt>
                    </c:strCache>
                  </c:strRef>
                </c:tx>
                <c:spPr>
                  <a:ln w="28575" cap="rnd">
                    <a:solidFill>
                      <a:schemeClr val="accent5">
                        <a:lumMod val="80000"/>
                        <a:lumOff val="2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6.4'!$C$25:$I$25</c15:sqref>
                        </c15:fullRef>
                        <c15:formulaRef>
                          <c15:sqref>'Figure 6.4'!$C$25:$H$25</c15:sqref>
                        </c15:formulaRef>
                      </c:ext>
                    </c:extLst>
                    <c:numCache>
                      <c:formatCode>_("$"* #,##0_);_("$"* \(#,##0\);_("$"* "-"??_);_(@_)</c:formatCode>
                      <c:ptCount val="6"/>
                      <c:pt idx="0">
                        <c:v>1581.6886690000001</c:v>
                      </c:pt>
                      <c:pt idx="1">
                        <c:v>1757.239</c:v>
                      </c:pt>
                      <c:pt idx="2">
                        <c:v>1746.9749000000002</c:v>
                      </c:pt>
                      <c:pt idx="3">
                        <c:v>1510.56906</c:v>
                      </c:pt>
                      <c:pt idx="4">
                        <c:v>1347.01</c:v>
                      </c:pt>
                      <c:pt idx="5">
                        <c:v>1419.83</c:v>
                      </c:pt>
                    </c:numCache>
                  </c:numRef>
                </c:val>
                <c:smooth val="0"/>
                <c:extLst xmlns:c15="http://schemas.microsoft.com/office/drawing/2012/chart">
                  <c:ext xmlns:c16="http://schemas.microsoft.com/office/drawing/2014/chart" uri="{C3380CC4-5D6E-409C-BE32-E72D297353CC}">
                    <c16:uniqueId val="{00000017-6997-4BA5-BF1D-99D218B0AD17}"/>
                  </c:ext>
                </c:extLst>
              </c15:ser>
            </c15:filteredLineSeries>
            <c15:filteredLineSeries>
              <c15:ser>
                <c:idx val="18"/>
                <c:order val="21"/>
                <c:tx>
                  <c:strRef>
                    <c:extLst xmlns:c15="http://schemas.microsoft.com/office/drawing/2012/chart">
                      <c:ext xmlns:c15="http://schemas.microsoft.com/office/drawing/2012/chart" uri="{02D57815-91ED-43cb-92C2-25804820EDAC}">
                        <c15:formulaRef>
                          <c15:sqref>'Figure 6.4'!$B$27</c15:sqref>
                        </c15:formulaRef>
                      </c:ext>
                    </c:extLst>
                    <c:strCache>
                      <c:ptCount val="1"/>
                      <c:pt idx="0">
                        <c:v>Energex</c:v>
                      </c:pt>
                    </c:strCache>
                  </c:strRef>
                </c:tx>
                <c:spPr>
                  <a:ln w="31750" cap="rnd">
                    <a:solidFill>
                      <a:srgbClr val="9EC5B7"/>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6.4'!$C$27:$I$27</c15:sqref>
                        </c15:fullRef>
                        <c15:formulaRef>
                          <c15:sqref>'Figure 6.4'!$C$27:$H$27</c15:sqref>
                        </c15:formulaRef>
                      </c:ext>
                    </c:extLst>
                    <c:numCache>
                      <c:formatCode>_("$"* #,##0_);_("$"* \(#,##0\);_("$"* "-"??_);_(@_)</c:formatCode>
                      <c:ptCount val="6"/>
                      <c:pt idx="0">
                        <c:v>1966.5296190893787</c:v>
                      </c:pt>
                      <c:pt idx="1">
                        <c:v>2070.0329525339234</c:v>
                      </c:pt>
                      <c:pt idx="2">
                        <c:v>2070.0329525339234</c:v>
                      </c:pt>
                      <c:pt idx="3">
                        <c:v>1872.7478422908216</c:v>
                      </c:pt>
                      <c:pt idx="4">
                        <c:v>1784.883081218552</c:v>
                      </c:pt>
                      <c:pt idx="5">
                        <c:v>1720.3448087179847</c:v>
                      </c:pt>
                    </c:numCache>
                  </c:numRef>
                </c:val>
                <c:smooth val="0"/>
                <c:extLst xmlns:c15="http://schemas.microsoft.com/office/drawing/2012/chart">
                  <c:ext xmlns:c16="http://schemas.microsoft.com/office/drawing/2014/chart" uri="{C3380CC4-5D6E-409C-BE32-E72D297353CC}">
                    <c16:uniqueId val="{00000008-6997-4BA5-BF1D-99D218B0AD17}"/>
                  </c:ext>
                </c:extLst>
              </c15:ser>
            </c15:filteredLineSeries>
            <c15:filteredLineSeries>
              <c15:ser>
                <c:idx val="19"/>
                <c:order val="22"/>
                <c:tx>
                  <c:strRef>
                    <c:extLst xmlns:c15="http://schemas.microsoft.com/office/drawing/2012/chart">
                      <c:ext xmlns:c15="http://schemas.microsoft.com/office/drawing/2012/chart" uri="{02D57815-91ED-43cb-92C2-25804820EDAC}">
                        <c15:formulaRef>
                          <c15:sqref>'Figure 6.4'!$B$28</c15:sqref>
                        </c15:formulaRef>
                      </c:ext>
                    </c:extLst>
                    <c:strCache>
                      <c:ptCount val="1"/>
                      <c:pt idx="0">
                        <c:v>Ergon Energy</c:v>
                      </c:pt>
                    </c:strCache>
                  </c:strRef>
                </c:tx>
                <c:spPr>
                  <a:ln w="31750" cap="rnd">
                    <a:solidFill>
                      <a:srgbClr val="5F9E88"/>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6.4'!$C$28:$I$28</c15:sqref>
                        </c15:fullRef>
                        <c15:formulaRef>
                          <c15:sqref>'Figure 6.4'!$C$28:$H$28</c15:sqref>
                        </c15:formulaRef>
                      </c:ext>
                    </c:extLst>
                    <c:numCache>
                      <c:formatCode>_("$"* #,##0_);_("$"* \(#,##0\);_("$"* "-"??_);_(@_)</c:formatCode>
                      <c:ptCount val="6"/>
                      <c:pt idx="0">
                        <c:v>2066.5200229866873</c:v>
                      </c:pt>
                      <c:pt idx="1">
                        <c:v>2145.5050571261818</c:v>
                      </c:pt>
                      <c:pt idx="2">
                        <c:v>2145.5050571261818</c:v>
                      </c:pt>
                      <c:pt idx="3">
                        <c:v>1967.8590604756732</c:v>
                      </c:pt>
                      <c:pt idx="4">
                        <c:v>1873.0062353115957</c:v>
                      </c:pt>
                      <c:pt idx="5">
                        <c:v>1767.0742407949062</c:v>
                      </c:pt>
                    </c:numCache>
                  </c:numRef>
                </c:val>
                <c:smooth val="0"/>
                <c:extLst xmlns:c15="http://schemas.microsoft.com/office/drawing/2012/chart">
                  <c:ext xmlns:c16="http://schemas.microsoft.com/office/drawing/2014/chart" uri="{C3380CC4-5D6E-409C-BE32-E72D297353CC}">
                    <c16:uniqueId val="{00000009-6997-4BA5-BF1D-99D218B0AD17}"/>
                  </c:ext>
                </c:extLst>
              </c15:ser>
            </c15:filteredLineSeries>
            <c15:filteredLineSeries>
              <c15:ser>
                <c:idx val="22"/>
                <c:order val="25"/>
                <c:tx>
                  <c:strRef>
                    <c:extLst xmlns:c15="http://schemas.microsoft.com/office/drawing/2012/chart">
                      <c:ext xmlns:c15="http://schemas.microsoft.com/office/drawing/2012/chart" uri="{02D57815-91ED-43cb-92C2-25804820EDAC}">
                        <c15:formulaRef>
                          <c15:sqref>'Figure 6.4'!$B$31</c15:sqref>
                        </c15:formulaRef>
                      </c:ext>
                    </c:extLst>
                    <c:strCache>
                      <c:ptCount val="1"/>
                      <c:pt idx="0">
                        <c:v>Jemena</c:v>
                      </c:pt>
                    </c:strCache>
                  </c:strRef>
                </c:tx>
                <c:spPr>
                  <a:ln w="28575" cap="rnd">
                    <a:solidFill>
                      <a:schemeClr val="accent5">
                        <a:lumMod val="8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6.4'!$C$31:$I$31</c15:sqref>
                        </c15:fullRef>
                        <c15:formulaRef>
                          <c15:sqref>'Figure 6.4'!$C$31:$H$31</c15:sqref>
                        </c15:formulaRef>
                      </c:ext>
                    </c:extLst>
                    <c:numCache>
                      <c:formatCode>_("$"* #,##0_);_("$"* \(#,##0\);_("$"* "-"??_);_(@_)</c:formatCode>
                      <c:ptCount val="6"/>
                      <c:pt idx="0">
                        <c:v>1767.3193999999999</c:v>
                      </c:pt>
                      <c:pt idx="1">
                        <c:v>1909.4944</c:v>
                      </c:pt>
                      <c:pt idx="2">
                        <c:v>1893.4189999999999</c:v>
                      </c:pt>
                      <c:pt idx="3">
                        <c:v>1594.1384800000001</c:v>
                      </c:pt>
                      <c:pt idx="4">
                        <c:v>1410.45</c:v>
                      </c:pt>
                      <c:pt idx="5">
                        <c:v>1475.31</c:v>
                      </c:pt>
                    </c:numCache>
                  </c:numRef>
                </c:val>
                <c:smooth val="0"/>
                <c:extLst xmlns:c15="http://schemas.microsoft.com/office/drawing/2012/chart">
                  <c:ext xmlns:c16="http://schemas.microsoft.com/office/drawing/2014/chart" uri="{C3380CC4-5D6E-409C-BE32-E72D297353CC}">
                    <c16:uniqueId val="{0000001B-6997-4BA5-BF1D-99D218B0AD17}"/>
                  </c:ext>
                </c:extLst>
              </c15:ser>
            </c15:filteredLineSeries>
            <c15:filteredLineSeries>
              <c15:ser>
                <c:idx val="23"/>
                <c:order val="26"/>
                <c:tx>
                  <c:strRef>
                    <c:extLst xmlns:c15="http://schemas.microsoft.com/office/drawing/2012/chart">
                      <c:ext xmlns:c15="http://schemas.microsoft.com/office/drawing/2012/chart" uri="{02D57815-91ED-43cb-92C2-25804820EDAC}">
                        <c15:formulaRef>
                          <c15:sqref>'Figure 6.4'!$B$32</c15:sqref>
                        </c15:formulaRef>
                      </c:ext>
                    </c:extLst>
                    <c:strCache>
                      <c:ptCount val="1"/>
                      <c:pt idx="0">
                        <c:v>Powercor</c:v>
                      </c:pt>
                    </c:strCache>
                  </c:strRef>
                </c:tx>
                <c:spPr>
                  <a:ln w="28575" cap="rnd">
                    <a:solidFill>
                      <a:schemeClr val="accent6">
                        <a:lumMod val="8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6.4'!$C$32:$I$32</c15:sqref>
                        </c15:fullRef>
                        <c15:formulaRef>
                          <c15:sqref>'Figure 6.4'!$C$32:$H$32</c15:sqref>
                        </c15:formulaRef>
                      </c:ext>
                    </c:extLst>
                    <c:numCache>
                      <c:formatCode>_("$"* #,##0_);_("$"* \(#,##0\);_("$"* "-"??_);_(@_)</c:formatCode>
                      <c:ptCount val="6"/>
                      <c:pt idx="0">
                        <c:v>1988.2626279999997</c:v>
                      </c:pt>
                      <c:pt idx="1">
                        <c:v>2144.73171</c:v>
                      </c:pt>
                      <c:pt idx="2">
                        <c:v>2212.2192399999999</c:v>
                      </c:pt>
                      <c:pt idx="3">
                        <c:v>1790.8714</c:v>
                      </c:pt>
                      <c:pt idx="4">
                        <c:v>1599.57</c:v>
                      </c:pt>
                      <c:pt idx="5">
                        <c:v>1673.9</c:v>
                      </c:pt>
                    </c:numCache>
                  </c:numRef>
                </c:val>
                <c:smooth val="0"/>
                <c:extLst xmlns:c15="http://schemas.microsoft.com/office/drawing/2012/chart">
                  <c:ext xmlns:c16="http://schemas.microsoft.com/office/drawing/2014/chart" uri="{C3380CC4-5D6E-409C-BE32-E72D297353CC}">
                    <c16:uniqueId val="{0000001C-6997-4BA5-BF1D-99D218B0AD17}"/>
                  </c:ext>
                </c:extLst>
              </c15:ser>
            </c15:filteredLineSeries>
            <c15:filteredLineSeries>
              <c15:ser>
                <c:idx val="24"/>
                <c:order val="27"/>
                <c:tx>
                  <c:strRef>
                    <c:extLst xmlns:c15="http://schemas.microsoft.com/office/drawing/2012/chart">
                      <c:ext xmlns:c15="http://schemas.microsoft.com/office/drawing/2012/chart" uri="{02D57815-91ED-43cb-92C2-25804820EDAC}">
                        <c15:formulaRef>
                          <c15:sqref>'Figure 6.4'!$B$33</c15:sqref>
                        </c15:formulaRef>
                      </c:ext>
                    </c:extLst>
                    <c:strCache>
                      <c:ptCount val="1"/>
                      <c:pt idx="0">
                        <c:v>SA Power Networks</c:v>
                      </c:pt>
                    </c:strCache>
                  </c:strRef>
                </c:tx>
                <c:spPr>
                  <a:ln w="31750" cap="rnd">
                    <a:solidFill>
                      <a:srgbClr val="FBA927"/>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6.4'!$C$33:$I$33</c15:sqref>
                        </c15:fullRef>
                        <c15:formulaRef>
                          <c15:sqref>'Figure 6.4'!$C$33:$H$33</c15:sqref>
                        </c15:formulaRef>
                      </c:ext>
                    </c:extLst>
                    <c:numCache>
                      <c:formatCode>_("$"* #,##0_);_("$"* \(#,##0\);_("$"* "-"??_);_(@_)</c:formatCode>
                      <c:ptCount val="6"/>
                      <c:pt idx="0">
                        <c:v>1983.7247790517213</c:v>
                      </c:pt>
                      <c:pt idx="1">
                        <c:v>2450.3788322534933</c:v>
                      </c:pt>
                      <c:pt idx="2">
                        <c:v>2465.9895138550601</c:v>
                      </c:pt>
                      <c:pt idx="3">
                        <c:v>2174.6723792314106</c:v>
                      </c:pt>
                      <c:pt idx="4">
                        <c:v>2071.0316888928082</c:v>
                      </c:pt>
                      <c:pt idx="5">
                        <c:v>1936.0087134862438</c:v>
                      </c:pt>
                    </c:numCache>
                  </c:numRef>
                </c:val>
                <c:smooth val="0"/>
                <c:extLst xmlns:c15="http://schemas.microsoft.com/office/drawing/2012/chart">
                  <c:ext xmlns:c16="http://schemas.microsoft.com/office/drawing/2014/chart" uri="{C3380CC4-5D6E-409C-BE32-E72D297353CC}">
                    <c16:uniqueId val="{0000000A-6997-4BA5-BF1D-99D218B0AD17}"/>
                  </c:ext>
                </c:extLst>
              </c15:ser>
            </c15:filteredLineSeries>
            <c15:filteredLineSeries>
              <c15:ser>
                <c:idx val="25"/>
                <c:order val="28"/>
                <c:tx>
                  <c:strRef>
                    <c:extLst xmlns:c15="http://schemas.microsoft.com/office/drawing/2012/chart">
                      <c:ext xmlns:c15="http://schemas.microsoft.com/office/drawing/2012/chart" uri="{02D57815-91ED-43cb-92C2-25804820EDAC}">
                        <c15:formulaRef>
                          <c15:sqref>'Figure 6.4'!$B$34</c15:sqref>
                        </c15:formulaRef>
                      </c:ext>
                    </c:extLst>
                    <c:strCache>
                      <c:ptCount val="1"/>
                      <c:pt idx="0">
                        <c:v>TasNetworks</c:v>
                      </c:pt>
                    </c:strCache>
                  </c:strRef>
                </c:tx>
                <c:spPr>
                  <a:ln w="31750" cap="rnd">
                    <a:solidFill>
                      <a:srgbClr val="775B9D"/>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6.4'!$C$34:$I$34</c15:sqref>
                        </c15:fullRef>
                        <c15:formulaRef>
                          <c15:sqref>'Figure 6.4'!$C$34:$H$34</c15:sqref>
                        </c15:formulaRef>
                      </c:ext>
                    </c:extLst>
                    <c:numCache>
                      <c:formatCode>_("$"* #,##0_);_("$"* \(#,##0\);_("$"* "-"??_);_(@_)</c:formatCode>
                      <c:ptCount val="6"/>
                      <c:pt idx="0">
                        <c:v>2547.063771901619</c:v>
                      </c:pt>
                      <c:pt idx="1">
                        <c:v>2534.1847431500537</c:v>
                      </c:pt>
                      <c:pt idx="2">
                        <c:v>2566.1220041786069</c:v>
                      </c:pt>
                      <c:pt idx="3">
                        <c:v>2553.2676465000004</c:v>
                      </c:pt>
                      <c:pt idx="4">
                        <c:v>2572.1778279877008</c:v>
                      </c:pt>
                      <c:pt idx="5">
                        <c:v>2396.4000216536506</c:v>
                      </c:pt>
                    </c:numCache>
                  </c:numRef>
                </c:val>
                <c:smooth val="0"/>
                <c:extLst xmlns:c15="http://schemas.microsoft.com/office/drawing/2012/chart">
                  <c:ext xmlns:c16="http://schemas.microsoft.com/office/drawing/2014/chart" uri="{C3380CC4-5D6E-409C-BE32-E72D297353CC}">
                    <c16:uniqueId val="{0000000B-6997-4BA5-BF1D-99D218B0AD17}"/>
                  </c:ext>
                </c:extLst>
              </c15:ser>
            </c15:filteredLineSeries>
            <c15:filteredLineSeries>
              <c15:ser>
                <c:idx val="26"/>
                <c:order val="29"/>
                <c:tx>
                  <c:strRef>
                    <c:extLst xmlns:c15="http://schemas.microsoft.com/office/drawing/2012/chart">
                      <c:ext xmlns:c15="http://schemas.microsoft.com/office/drawing/2012/chart" uri="{02D57815-91ED-43cb-92C2-25804820EDAC}">
                        <c15:formulaRef>
                          <c15:sqref>'Figure 6.4'!$B$35</c15:sqref>
                        </c15:formulaRef>
                      </c:ext>
                    </c:extLst>
                    <c:strCache>
                      <c:ptCount val="1"/>
                      <c:pt idx="0">
                        <c:v>United Energy</c:v>
                      </c:pt>
                    </c:strCache>
                  </c:strRef>
                </c:tx>
                <c:spPr>
                  <a:ln w="28575" cap="rnd">
                    <a:solidFill>
                      <a:schemeClr val="accent3">
                        <a:lumMod val="60000"/>
                        <a:lumOff val="4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6.4'!$C$35:$I$35</c15:sqref>
                        </c15:fullRef>
                        <c15:formulaRef>
                          <c15:sqref>'Figure 6.4'!$C$35:$H$35</c15:sqref>
                        </c15:formulaRef>
                      </c:ext>
                    </c:extLst>
                    <c:numCache>
                      <c:formatCode>_("$"* #,##0_);_("$"* \(#,##0\);_("$"* "-"??_);_(@_)</c:formatCode>
                      <c:ptCount val="6"/>
                      <c:pt idx="0">
                        <c:v>1739.19724</c:v>
                      </c:pt>
                      <c:pt idx="1">
                        <c:v>1922.5233499999999</c:v>
                      </c:pt>
                      <c:pt idx="2">
                        <c:v>1948.5008950000001</c:v>
                      </c:pt>
                      <c:pt idx="3">
                        <c:v>1702.1907800000001</c:v>
                      </c:pt>
                      <c:pt idx="4">
                        <c:v>1477.46</c:v>
                      </c:pt>
                      <c:pt idx="5">
                        <c:v>1511.31</c:v>
                      </c:pt>
                    </c:numCache>
                  </c:numRef>
                </c:val>
                <c:smooth val="0"/>
                <c:extLst xmlns:c15="http://schemas.microsoft.com/office/drawing/2012/chart">
                  <c:ext xmlns:c16="http://schemas.microsoft.com/office/drawing/2014/chart" uri="{C3380CC4-5D6E-409C-BE32-E72D297353CC}">
                    <c16:uniqueId val="{0000001D-6997-4BA5-BF1D-99D218B0AD17}"/>
                  </c:ext>
                </c:extLst>
              </c15:ser>
            </c15:filteredLineSeries>
          </c:ext>
        </c:extLst>
      </c:lineChart>
      <c:catAx>
        <c:axId val="930538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82440"/>
        <c:crosses val="autoZero"/>
        <c:auto val="1"/>
        <c:lblAlgn val="ctr"/>
        <c:lblOffset val="100"/>
        <c:noMultiLvlLbl val="0"/>
      </c:catAx>
      <c:valAx>
        <c:axId val="943282440"/>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Estimated annual bill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538224"/>
        <c:crosses val="autoZero"/>
        <c:crossBetween val="between"/>
      </c:valAx>
      <c:spPr>
        <a:solidFill>
          <a:srgbClr val="DBDBDB"/>
        </a:solidFill>
        <a:ln>
          <a:noFill/>
        </a:ln>
        <a:effectLst/>
      </c:spPr>
    </c:plotArea>
    <c:legend>
      <c:legendPos val="b"/>
      <c:legendEntry>
        <c:idx val="7"/>
        <c:delete val="1"/>
      </c:legendEntry>
      <c:legendEntry>
        <c:idx val="8"/>
        <c:delete val="1"/>
      </c:legendEntry>
      <c:legendEntry>
        <c:idx val="9"/>
        <c:delete val="1"/>
      </c:legendEntry>
      <c:legendEntry>
        <c:idx val="10"/>
        <c:delete val="1"/>
      </c:legendEntry>
      <c:layout>
        <c:manualLayout>
          <c:xMode val="edge"/>
          <c:yMode val="edge"/>
          <c:x val="0.11494962778573607"/>
          <c:y val="0.84138482871213338"/>
          <c:w val="0.74425302742095834"/>
          <c:h val="0.155020522050625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AU" sz="1100" b="1"/>
              <a:t>Victoria</a:t>
            </a:r>
          </a:p>
        </c:rich>
      </c:tx>
      <c:layout>
        <c:manualLayout>
          <c:xMode val="edge"/>
          <c:yMode val="edge"/>
          <c:x val="0.11220625907518682"/>
          <c:y val="2.279016411501155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8463583660434"/>
          <c:y val="0.11350489403409654"/>
          <c:w val="0.81221455709644685"/>
          <c:h val="0.65110108068742145"/>
        </c:manualLayout>
      </c:layout>
      <c:lineChart>
        <c:grouping val="standard"/>
        <c:varyColors val="0"/>
        <c:ser>
          <c:idx val="28"/>
          <c:order val="0"/>
          <c:tx>
            <c:strRef>
              <c:f>'Figure 6.4'!$B$53</c:f>
              <c:strCache>
                <c:ptCount val="1"/>
                <c:pt idx="0">
                  <c:v>Market offer</c:v>
                </c:pt>
              </c:strCache>
            </c:strRef>
          </c:tx>
          <c:spPr>
            <a:ln w="19050" cap="rnd">
              <a:solidFill>
                <a:schemeClr val="tx1">
                  <a:lumMod val="50000"/>
                  <a:lumOff val="50000"/>
                </a:schemeClr>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6.4'!$C$53:$I$53</c15:sqref>
                  </c15:fullRef>
                </c:ext>
              </c:extLst>
              <c:f>'Figure 6.4'!$C$53:$H$53</c:f>
              <c:numCache>
                <c:formatCode>General</c:formatCode>
                <c:ptCount val="6"/>
              </c:numCache>
            </c:numRef>
          </c:val>
          <c:smooth val="0"/>
          <c:extLst>
            <c:ext xmlns:c16="http://schemas.microsoft.com/office/drawing/2014/chart" uri="{C3380CC4-5D6E-409C-BE32-E72D297353CC}">
              <c16:uniqueId val="{00000000-33E0-4104-8D72-C90854BF661D}"/>
            </c:ext>
          </c:extLst>
        </c:ser>
        <c:ser>
          <c:idx val="29"/>
          <c:order val="1"/>
          <c:tx>
            <c:strRef>
              <c:f>'Figure 6.4'!$B$54</c:f>
              <c:strCache>
                <c:ptCount val="1"/>
                <c:pt idx="0">
                  <c:v>Standing offer</c:v>
                </c:pt>
              </c:strCache>
            </c:strRef>
          </c:tx>
          <c:spPr>
            <a:ln w="31750" cap="rnd">
              <a:solidFill>
                <a:schemeClr val="tx1">
                  <a:lumMod val="50000"/>
                  <a:lumOff val="50000"/>
                </a:schemeClr>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6.4'!$C$54:$I$54</c15:sqref>
                  </c15:fullRef>
                </c:ext>
              </c:extLst>
              <c:f>'Figure 6.4'!$C$54:$H$54</c:f>
              <c:numCache>
                <c:formatCode>General</c:formatCode>
                <c:ptCount val="6"/>
              </c:numCache>
            </c:numRef>
          </c:val>
          <c:smooth val="0"/>
          <c:extLst>
            <c:ext xmlns:c16="http://schemas.microsoft.com/office/drawing/2014/chart" uri="{C3380CC4-5D6E-409C-BE32-E72D297353CC}">
              <c16:uniqueId val="{00000001-33E0-4104-8D72-C90854BF661D}"/>
            </c:ext>
          </c:extLst>
        </c:ser>
        <c:ser>
          <c:idx val="27"/>
          <c:order val="2"/>
          <c:tx>
            <c:strRef>
              <c:f>'Figure 6.4'!$B$52</c:f>
              <c:strCache>
                <c:ptCount val="1"/>
              </c:strCache>
            </c:strRef>
          </c:tx>
          <c:spPr>
            <a:ln w="28575" cap="rnd">
              <a:no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6.4'!$C$52:$I$52</c15:sqref>
                  </c15:fullRef>
                </c:ext>
              </c:extLst>
              <c:f>'Figure 6.4'!$C$52:$H$52</c:f>
              <c:numCache>
                <c:formatCode>General</c:formatCode>
                <c:ptCount val="6"/>
              </c:numCache>
            </c:numRef>
          </c:val>
          <c:smooth val="0"/>
          <c:extLst>
            <c:ext xmlns:c16="http://schemas.microsoft.com/office/drawing/2014/chart" uri="{C3380CC4-5D6E-409C-BE32-E72D297353CC}">
              <c16:uniqueId val="{00000002-33E0-4104-8D72-C90854BF661D}"/>
            </c:ext>
          </c:extLst>
        </c:ser>
        <c:ser>
          <c:idx val="7"/>
          <c:order val="4"/>
          <c:tx>
            <c:strRef>
              <c:f>'Figure 6.4'!$B$10</c:f>
              <c:strCache>
                <c:ptCount val="1"/>
                <c:pt idx="0">
                  <c:v>AusNet Services (Vic)</c:v>
                </c:pt>
              </c:strCache>
              <c:extLst xmlns:c15="http://schemas.microsoft.com/office/drawing/2012/chart"/>
            </c:strRef>
          </c:tx>
          <c:spPr>
            <a:ln w="19050" cap="rnd">
              <a:solidFill>
                <a:srgbClr val="A38FBE"/>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6.4'!$C$10:$I$10</c15:sqref>
                  </c15:fullRef>
                </c:ext>
              </c:extLst>
              <c:f>'Figure 6.4'!$C$10:$H$10</c:f>
              <c:numCache>
                <c:formatCode>_("$"* #,##0_);_("$"* \(#,##0\);_("$"* "-"??_);_(@_)</c:formatCode>
                <c:ptCount val="6"/>
                <c:pt idx="0">
                  <c:v>1579.9562383</c:v>
                </c:pt>
                <c:pt idx="1">
                  <c:v>1584.0729483424998</c:v>
                </c:pt>
                <c:pt idx="2">
                  <c:v>1649.9669965873602</c:v>
                </c:pt>
                <c:pt idx="3">
                  <c:v>1685.0826999999999</c:v>
                </c:pt>
                <c:pt idx="4">
                  <c:v>1552.31</c:v>
                </c:pt>
                <c:pt idx="5">
                  <c:v>1537.335</c:v>
                </c:pt>
              </c:numCache>
            </c:numRef>
          </c:val>
          <c:smooth val="0"/>
          <c:extLst xmlns:c15="http://schemas.microsoft.com/office/drawing/2012/chart">
            <c:ext xmlns:c16="http://schemas.microsoft.com/office/drawing/2014/chart" uri="{C3380CC4-5D6E-409C-BE32-E72D297353CC}">
              <c16:uniqueId val="{0000000B-33E0-4104-8D72-C90854BF661D}"/>
            </c:ext>
          </c:extLst>
        </c:ser>
        <c:ser>
          <c:idx val="8"/>
          <c:order val="5"/>
          <c:tx>
            <c:strRef>
              <c:f>'Figure 6.4'!$B$11</c:f>
              <c:strCache>
                <c:ptCount val="1"/>
                <c:pt idx="0">
                  <c:v>CitiPower (Vic)</c:v>
                </c:pt>
              </c:strCache>
              <c:extLst xmlns:c15="http://schemas.microsoft.com/office/drawing/2012/chart"/>
            </c:strRef>
          </c:tx>
          <c:spPr>
            <a:ln w="19050" cap="rnd">
              <a:solidFill>
                <a:srgbClr val="0B5B88"/>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6.4'!$C$11:$I$11</c15:sqref>
                  </c15:fullRef>
                </c:ext>
              </c:extLst>
              <c:f>'Figure 6.4'!$C$11:$H$11</c:f>
              <c:numCache>
                <c:formatCode>_("$"* #,##0_);_("$"* \(#,##0\);_("$"* "-"??_);_(@_)</c:formatCode>
                <c:ptCount val="6"/>
                <c:pt idx="0">
                  <c:v>1251.0783999999999</c:v>
                </c:pt>
                <c:pt idx="1">
                  <c:v>1295.0305279999998</c:v>
                </c:pt>
                <c:pt idx="2">
                  <c:v>1332.1342649999999</c:v>
                </c:pt>
                <c:pt idx="3">
                  <c:v>1351.83113</c:v>
                </c:pt>
                <c:pt idx="4">
                  <c:v>1232.8</c:v>
                </c:pt>
                <c:pt idx="5">
                  <c:v>1242.8900000000001</c:v>
                </c:pt>
              </c:numCache>
            </c:numRef>
          </c:val>
          <c:smooth val="0"/>
          <c:extLst xmlns:c15="http://schemas.microsoft.com/office/drawing/2012/chart">
            <c:ext xmlns:c16="http://schemas.microsoft.com/office/drawing/2014/chart" uri="{C3380CC4-5D6E-409C-BE32-E72D297353CC}">
              <c16:uniqueId val="{0000000C-33E0-4104-8D72-C90854BF661D}"/>
            </c:ext>
          </c:extLst>
        </c:ser>
        <c:ser>
          <c:idx val="4"/>
          <c:order val="11"/>
          <c:tx>
            <c:strRef>
              <c:f>'Figure 6.4'!$B$17</c:f>
              <c:strCache>
                <c:ptCount val="1"/>
                <c:pt idx="0">
                  <c:v>Jemena (Vic)</c:v>
                </c:pt>
              </c:strCache>
              <c:extLst xmlns:c15="http://schemas.microsoft.com/office/drawing/2012/chart"/>
            </c:strRef>
          </c:tx>
          <c:spPr>
            <a:ln w="19050" cap="rnd">
              <a:solidFill>
                <a:srgbClr val="89B3CE"/>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6.4'!$C$17:$I$17</c15:sqref>
                  </c15:fullRef>
                </c:ext>
              </c:extLst>
              <c:f>'Figure 6.4'!$C$17:$H$17</c:f>
              <c:numCache>
                <c:formatCode>_("$"* #,##0_);_("$"* \(#,##0\);_("$"* "-"??_);_(@_)</c:formatCode>
                <c:ptCount val="6"/>
                <c:pt idx="0">
                  <c:v>1336.9987235000001</c:v>
                </c:pt>
                <c:pt idx="1">
                  <c:v>1387.7027999999998</c:v>
                </c:pt>
                <c:pt idx="2">
                  <c:v>1385.5435</c:v>
                </c:pt>
                <c:pt idx="3">
                  <c:v>1425.91185</c:v>
                </c:pt>
                <c:pt idx="4">
                  <c:v>1286.7</c:v>
                </c:pt>
                <c:pt idx="5">
                  <c:v>1270.5050000000001</c:v>
                </c:pt>
              </c:numCache>
            </c:numRef>
          </c:val>
          <c:smooth val="0"/>
          <c:extLst xmlns:c15="http://schemas.microsoft.com/office/drawing/2012/chart">
            <c:ext xmlns:c16="http://schemas.microsoft.com/office/drawing/2014/chart" uri="{C3380CC4-5D6E-409C-BE32-E72D297353CC}">
              <c16:uniqueId val="{0000000F-33E0-4104-8D72-C90854BF661D}"/>
            </c:ext>
          </c:extLst>
        </c:ser>
        <c:ser>
          <c:idx val="9"/>
          <c:order val="12"/>
          <c:tx>
            <c:strRef>
              <c:f>'Figure 6.4'!$B$18</c:f>
              <c:strCache>
                <c:ptCount val="1"/>
                <c:pt idx="0">
                  <c:v>Powercor (Vic)</c:v>
                </c:pt>
              </c:strCache>
              <c:extLst xmlns:c15="http://schemas.microsoft.com/office/drawing/2012/chart"/>
            </c:strRef>
          </c:tx>
          <c:spPr>
            <a:ln w="19050" cap="rnd">
              <a:solidFill>
                <a:srgbClr val="E82B25"/>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6.4'!$C$18:$I$18</c15:sqref>
                  </c15:fullRef>
                </c:ext>
              </c:extLst>
              <c:f>'Figure 6.4'!$C$18:$H$18</c:f>
              <c:numCache>
                <c:formatCode>_("$"* #,##0_);_("$"* \(#,##0\);_("$"* "-"??_);_(@_)</c:formatCode>
                <c:ptCount val="6"/>
                <c:pt idx="0">
                  <c:v>1510.7000700000003</c:v>
                </c:pt>
                <c:pt idx="1">
                  <c:v>1570.1279</c:v>
                </c:pt>
                <c:pt idx="2">
                  <c:v>1619.438975</c:v>
                </c:pt>
                <c:pt idx="3">
                  <c:v>1612.5255999999999</c:v>
                </c:pt>
                <c:pt idx="4">
                  <c:v>1456.44</c:v>
                </c:pt>
                <c:pt idx="5">
                  <c:v>1456.44</c:v>
                </c:pt>
              </c:numCache>
            </c:numRef>
          </c:val>
          <c:smooth val="0"/>
          <c:extLst>
            <c:ext xmlns:c16="http://schemas.microsoft.com/office/drawing/2014/chart" uri="{C3380CC4-5D6E-409C-BE32-E72D297353CC}">
              <c16:uniqueId val="{00000010-33E0-4104-8D72-C90854BF661D}"/>
            </c:ext>
          </c:extLst>
        </c:ser>
        <c:ser>
          <c:idx val="12"/>
          <c:order val="15"/>
          <c:tx>
            <c:strRef>
              <c:f>'Figure 6.4'!$B$21</c:f>
              <c:strCache>
                <c:ptCount val="1"/>
                <c:pt idx="0">
                  <c:v>United Energy (Vic)</c:v>
                </c:pt>
              </c:strCache>
              <c:extLst xmlns:c15="http://schemas.microsoft.com/office/drawing/2012/chart"/>
            </c:strRef>
          </c:tx>
          <c:spPr>
            <a:ln w="19050" cap="rnd">
              <a:solidFill>
                <a:srgbClr val="F69588"/>
              </a:solidFill>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6.4'!$C$21:$I$21</c15:sqref>
                  </c15:fullRef>
                </c:ext>
              </c:extLst>
              <c:f>'Figure 6.4'!$C$21:$H$21</c:f>
              <c:numCache>
                <c:formatCode>_("$"* #,##0_);_("$"* \(#,##0\);_("$"* "-"??_);_(@_)</c:formatCode>
                <c:ptCount val="6"/>
                <c:pt idx="0">
                  <c:v>1359.7949552</c:v>
                </c:pt>
                <c:pt idx="1">
                  <c:v>1407.9405999999999</c:v>
                </c:pt>
                <c:pt idx="2">
                  <c:v>1437.86159</c:v>
                </c:pt>
                <c:pt idx="3">
                  <c:v>1508.2518299999999</c:v>
                </c:pt>
                <c:pt idx="4">
                  <c:v>1338.13</c:v>
                </c:pt>
                <c:pt idx="5">
                  <c:v>1327.86</c:v>
                </c:pt>
              </c:numCache>
            </c:numRef>
          </c:val>
          <c:smooth val="0"/>
          <c:extLst>
            <c:ext xmlns:c16="http://schemas.microsoft.com/office/drawing/2014/chart" uri="{C3380CC4-5D6E-409C-BE32-E72D297353CC}">
              <c16:uniqueId val="{00000013-33E0-4104-8D72-C90854BF661D}"/>
            </c:ext>
          </c:extLst>
        </c:ser>
        <c:ser>
          <c:idx val="15"/>
          <c:order val="18"/>
          <c:tx>
            <c:strRef>
              <c:f>'Figure 6.4'!$B$24</c:f>
              <c:strCache>
                <c:ptCount val="1"/>
                <c:pt idx="0">
                  <c:v>AusNet Services</c:v>
                </c:pt>
              </c:strCache>
              <c:extLst xmlns:c15="http://schemas.microsoft.com/office/drawing/2012/chart"/>
            </c:strRef>
          </c:tx>
          <c:spPr>
            <a:ln w="31750" cap="rnd">
              <a:solidFill>
                <a:srgbClr val="A38FBE"/>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6.4'!$C$24:$I$24</c15:sqref>
                  </c15:fullRef>
                </c:ext>
              </c:extLst>
              <c:f>'Figure 6.4'!$C$24:$H$24</c:f>
              <c:numCache>
                <c:formatCode>_("$"* #,##0_);_("$"* \(#,##0\);_("$"* "-"??_);_(@_)</c:formatCode>
                <c:ptCount val="6"/>
                <c:pt idx="0">
                  <c:v>1946.0137400000003</c:v>
                </c:pt>
                <c:pt idx="1">
                  <c:v>2225.6691599999999</c:v>
                </c:pt>
                <c:pt idx="2">
                  <c:v>2231.67058774</c:v>
                </c:pt>
                <c:pt idx="3">
                  <c:v>1872.6547</c:v>
                </c:pt>
                <c:pt idx="4">
                  <c:v>1706.7550000000001</c:v>
                </c:pt>
                <c:pt idx="5">
                  <c:v>1766.73</c:v>
                </c:pt>
              </c:numCache>
            </c:numRef>
          </c:val>
          <c:smooth val="0"/>
          <c:extLst>
            <c:ext xmlns:c16="http://schemas.microsoft.com/office/drawing/2014/chart" uri="{C3380CC4-5D6E-409C-BE32-E72D297353CC}">
              <c16:uniqueId val="{00000015-33E0-4104-8D72-C90854BF661D}"/>
            </c:ext>
          </c:extLst>
        </c:ser>
        <c:ser>
          <c:idx val="16"/>
          <c:order val="19"/>
          <c:tx>
            <c:strRef>
              <c:f>'Figure 6.4'!$B$25</c:f>
              <c:strCache>
                <c:ptCount val="1"/>
                <c:pt idx="0">
                  <c:v>CitiPower</c:v>
                </c:pt>
              </c:strCache>
              <c:extLst xmlns:c15="http://schemas.microsoft.com/office/drawing/2012/chart"/>
            </c:strRef>
          </c:tx>
          <c:spPr>
            <a:ln w="31750" cap="rnd">
              <a:solidFill>
                <a:srgbClr val="0B5B88"/>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6.4'!$C$25:$I$25</c15:sqref>
                  </c15:fullRef>
                </c:ext>
              </c:extLst>
              <c:f>'Figure 6.4'!$C$25:$H$25</c:f>
              <c:numCache>
                <c:formatCode>_("$"* #,##0_);_("$"* \(#,##0\);_("$"* "-"??_);_(@_)</c:formatCode>
                <c:ptCount val="6"/>
                <c:pt idx="0">
                  <c:v>1581.6886690000001</c:v>
                </c:pt>
                <c:pt idx="1">
                  <c:v>1757.239</c:v>
                </c:pt>
                <c:pt idx="2">
                  <c:v>1746.9749000000002</c:v>
                </c:pt>
                <c:pt idx="3">
                  <c:v>1510.56906</c:v>
                </c:pt>
                <c:pt idx="4">
                  <c:v>1347.01</c:v>
                </c:pt>
                <c:pt idx="5">
                  <c:v>1419.83</c:v>
                </c:pt>
              </c:numCache>
            </c:numRef>
          </c:val>
          <c:smooth val="0"/>
          <c:extLst>
            <c:ext xmlns:c16="http://schemas.microsoft.com/office/drawing/2014/chart" uri="{C3380CC4-5D6E-409C-BE32-E72D297353CC}">
              <c16:uniqueId val="{00000016-33E0-4104-8D72-C90854BF661D}"/>
            </c:ext>
          </c:extLst>
        </c:ser>
        <c:ser>
          <c:idx val="22"/>
          <c:order val="25"/>
          <c:tx>
            <c:strRef>
              <c:f>'Figure 6.4'!$B$31</c:f>
              <c:strCache>
                <c:ptCount val="1"/>
                <c:pt idx="0">
                  <c:v>Jemena</c:v>
                </c:pt>
              </c:strCache>
              <c:extLst xmlns:c15="http://schemas.microsoft.com/office/drawing/2012/chart"/>
            </c:strRef>
          </c:tx>
          <c:spPr>
            <a:ln w="31750" cap="rnd">
              <a:solidFill>
                <a:srgbClr val="89B3CE"/>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6.4'!$C$31:$I$31</c15:sqref>
                  </c15:fullRef>
                </c:ext>
              </c:extLst>
              <c:f>'Figure 6.4'!$C$31:$H$31</c:f>
              <c:numCache>
                <c:formatCode>_("$"* #,##0_);_("$"* \(#,##0\);_("$"* "-"??_);_(@_)</c:formatCode>
                <c:ptCount val="6"/>
                <c:pt idx="0">
                  <c:v>1767.3193999999999</c:v>
                </c:pt>
                <c:pt idx="1">
                  <c:v>1909.4944</c:v>
                </c:pt>
                <c:pt idx="2">
                  <c:v>1893.4189999999999</c:v>
                </c:pt>
                <c:pt idx="3">
                  <c:v>1594.1384800000001</c:v>
                </c:pt>
                <c:pt idx="4">
                  <c:v>1410.45</c:v>
                </c:pt>
                <c:pt idx="5">
                  <c:v>1475.31</c:v>
                </c:pt>
              </c:numCache>
            </c:numRef>
          </c:val>
          <c:smooth val="0"/>
          <c:extLst>
            <c:ext xmlns:c16="http://schemas.microsoft.com/office/drawing/2014/chart" uri="{C3380CC4-5D6E-409C-BE32-E72D297353CC}">
              <c16:uniqueId val="{00000019-33E0-4104-8D72-C90854BF661D}"/>
            </c:ext>
          </c:extLst>
        </c:ser>
        <c:ser>
          <c:idx val="23"/>
          <c:order val="26"/>
          <c:tx>
            <c:strRef>
              <c:f>'Figure 6.4'!$B$32</c:f>
              <c:strCache>
                <c:ptCount val="1"/>
                <c:pt idx="0">
                  <c:v>Powercor</c:v>
                </c:pt>
              </c:strCache>
              <c:extLst xmlns:c15="http://schemas.microsoft.com/office/drawing/2012/chart"/>
            </c:strRef>
          </c:tx>
          <c:spPr>
            <a:ln w="31750" cap="rnd">
              <a:solidFill>
                <a:srgbClr val="E82B25"/>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6.4'!$C$32:$I$32</c15:sqref>
                  </c15:fullRef>
                </c:ext>
              </c:extLst>
              <c:f>'Figure 6.4'!$C$32:$H$32</c:f>
              <c:numCache>
                <c:formatCode>_("$"* #,##0_);_("$"* \(#,##0\);_("$"* "-"??_);_(@_)</c:formatCode>
                <c:ptCount val="6"/>
                <c:pt idx="0">
                  <c:v>1988.2626279999997</c:v>
                </c:pt>
                <c:pt idx="1">
                  <c:v>2144.73171</c:v>
                </c:pt>
                <c:pt idx="2">
                  <c:v>2212.2192399999999</c:v>
                </c:pt>
                <c:pt idx="3">
                  <c:v>1790.8714</c:v>
                </c:pt>
                <c:pt idx="4">
                  <c:v>1599.57</c:v>
                </c:pt>
                <c:pt idx="5">
                  <c:v>1673.9</c:v>
                </c:pt>
              </c:numCache>
            </c:numRef>
          </c:val>
          <c:smooth val="0"/>
          <c:extLst>
            <c:ext xmlns:c16="http://schemas.microsoft.com/office/drawing/2014/chart" uri="{C3380CC4-5D6E-409C-BE32-E72D297353CC}">
              <c16:uniqueId val="{0000001A-33E0-4104-8D72-C90854BF661D}"/>
            </c:ext>
          </c:extLst>
        </c:ser>
        <c:ser>
          <c:idx val="26"/>
          <c:order val="29"/>
          <c:tx>
            <c:strRef>
              <c:f>'Figure 6.4'!$B$35</c:f>
              <c:strCache>
                <c:ptCount val="1"/>
                <c:pt idx="0">
                  <c:v>United Energy</c:v>
                </c:pt>
              </c:strCache>
              <c:extLst xmlns:c15="http://schemas.microsoft.com/office/drawing/2012/chart"/>
            </c:strRef>
          </c:tx>
          <c:spPr>
            <a:ln w="31750" cap="rnd">
              <a:solidFill>
                <a:srgbClr val="F69588"/>
              </a:solidFill>
              <a:prstDash val="sysDot"/>
              <a:round/>
            </a:ln>
            <a:effectLst/>
          </c:spPr>
          <c:marker>
            <c:symbol val="none"/>
          </c:marker>
          <c:cat>
            <c:strRef>
              <c:extLst>
                <c:ext xmlns:c15="http://schemas.microsoft.com/office/drawing/2012/chart" uri="{02D57815-91ED-43cb-92C2-25804820EDAC}">
                  <c15:fullRef>
                    <c15:sqref>'Figure 6.4'!$C$8:$I$8</c15:sqref>
                  </c15:fullRef>
                </c:ext>
              </c:extLst>
              <c:f>'Figure 6.4'!$C$8:$H$8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6.4'!$C$35:$I$35</c15:sqref>
                  </c15:fullRef>
                </c:ext>
              </c:extLst>
              <c:f>'Figure 6.4'!$C$35:$H$35</c:f>
              <c:numCache>
                <c:formatCode>_("$"* #,##0_);_("$"* \(#,##0\);_("$"* "-"??_);_(@_)</c:formatCode>
                <c:ptCount val="6"/>
                <c:pt idx="0">
                  <c:v>1739.19724</c:v>
                </c:pt>
                <c:pt idx="1">
                  <c:v>1922.5233499999999</c:v>
                </c:pt>
                <c:pt idx="2">
                  <c:v>1948.5008950000001</c:v>
                </c:pt>
                <c:pt idx="3">
                  <c:v>1702.1907800000001</c:v>
                </c:pt>
                <c:pt idx="4">
                  <c:v>1477.46</c:v>
                </c:pt>
                <c:pt idx="5">
                  <c:v>1511.31</c:v>
                </c:pt>
              </c:numCache>
            </c:numRef>
          </c:val>
          <c:smooth val="0"/>
          <c:extLst>
            <c:ext xmlns:c16="http://schemas.microsoft.com/office/drawing/2014/chart" uri="{C3380CC4-5D6E-409C-BE32-E72D297353CC}">
              <c16:uniqueId val="{0000001D-33E0-4104-8D72-C90854BF661D}"/>
            </c:ext>
          </c:extLst>
        </c:ser>
        <c:dLbls>
          <c:showLegendKey val="0"/>
          <c:showVal val="0"/>
          <c:showCatName val="0"/>
          <c:showSerName val="0"/>
          <c:showPercent val="0"/>
          <c:showBubbleSize val="0"/>
        </c:dLbls>
        <c:smooth val="0"/>
        <c:axId val="930538224"/>
        <c:axId val="943282440"/>
        <c:extLst>
          <c:ext xmlns:c15="http://schemas.microsoft.com/office/drawing/2012/chart" uri="{02D57815-91ED-43cb-92C2-25804820EDAC}">
            <c15:filteredLineSeries>
              <c15:ser>
                <c:idx val="6"/>
                <c:order val="3"/>
                <c:tx>
                  <c:strRef>
                    <c:extLst>
                      <c:ext uri="{02D57815-91ED-43cb-92C2-25804820EDAC}">
                        <c15:formulaRef>
                          <c15:sqref>'Figure 6.4'!$B$9</c15:sqref>
                        </c15:formulaRef>
                      </c:ext>
                    </c:extLst>
                    <c:strCache>
                      <c:ptCount val="1"/>
                      <c:pt idx="0">
                        <c:v>Ausgrid (NSW)</c:v>
                      </c:pt>
                    </c:strCache>
                  </c:strRef>
                </c:tx>
                <c:spPr>
                  <a:ln w="19050" cap="rnd">
                    <a:solidFill>
                      <a:srgbClr val="4A8AB5"/>
                    </a:solidFill>
                    <a:round/>
                  </a:ln>
                  <a:effectLst/>
                </c:spPr>
                <c:marker>
                  <c:symbol val="none"/>
                </c:marker>
                <c:cat>
                  <c:strRef>
                    <c:extLst>
                      <c:ex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uri="{02D57815-91ED-43cb-92C2-25804820EDAC}">
                        <c15:fullRef>
                          <c15:sqref>'Figure 6.4'!$C$9:$I$9</c15:sqref>
                        </c15:fullRef>
                        <c15:formulaRef>
                          <c15:sqref>'Figure 6.4'!$C$9:$H$9</c15:sqref>
                        </c15:formulaRef>
                      </c:ext>
                    </c:extLst>
                    <c:numCache>
                      <c:formatCode>_("$"* #,##0_);_("$"* \(#,##0\);_("$"* "-"??_);_(@_)</c:formatCode>
                      <c:ptCount val="6"/>
                      <c:pt idx="0">
                        <c:v>1605.7091375445279</c:v>
                      </c:pt>
                      <c:pt idx="1">
                        <c:v>1729.1678339959531</c:v>
                      </c:pt>
                      <c:pt idx="2">
                        <c:v>1708.6470824655353</c:v>
                      </c:pt>
                      <c:pt idx="3">
                        <c:v>1624.7170905797354</c:v>
                      </c:pt>
                      <c:pt idx="4">
                        <c:v>1528.3891915829536</c:v>
                      </c:pt>
                      <c:pt idx="5">
                        <c:v>1468.3440026979147</c:v>
                      </c:pt>
                    </c:numCache>
                  </c:numRef>
                </c:val>
                <c:smooth val="0"/>
                <c:extLst>
                  <c:ext xmlns:c16="http://schemas.microsoft.com/office/drawing/2014/chart" uri="{C3380CC4-5D6E-409C-BE32-E72D297353CC}">
                    <c16:uniqueId val="{00000003-33E0-4104-8D72-C90854BF661D}"/>
                  </c:ext>
                </c:extLst>
              </c15:ser>
            </c15:filteredLineSeries>
            <c15:filteredLineSeries>
              <c15:ser>
                <c:idx val="5"/>
                <c:order val="6"/>
                <c:tx>
                  <c:strRef>
                    <c:extLst xmlns:c15="http://schemas.microsoft.com/office/drawing/2012/chart">
                      <c:ext xmlns:c15="http://schemas.microsoft.com/office/drawing/2012/chart" uri="{02D57815-91ED-43cb-92C2-25804820EDAC}">
                        <c15:formulaRef>
                          <c15:sqref>'Figure 6.4'!$B$12</c15:sqref>
                        </c15:formulaRef>
                      </c:ext>
                    </c:extLst>
                    <c:strCache>
                      <c:ptCount val="1"/>
                      <c:pt idx="0">
                        <c:v>Endeavour Energy (NSW)</c:v>
                      </c:pt>
                    </c:strCache>
                  </c:strRef>
                </c:tx>
                <c:spPr>
                  <a:ln w="19050" cap="rnd">
                    <a:solidFill>
                      <a:srgbClr val="7B7B7B"/>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6.4'!$C$12:$I$12</c15:sqref>
                        </c15:fullRef>
                        <c15:formulaRef>
                          <c15:sqref>'Figure 6.4'!$C$12:$H$12</c15:sqref>
                        </c15:formulaRef>
                      </c:ext>
                    </c:extLst>
                    <c:numCache>
                      <c:formatCode>_("$"* #,##0_);_("$"* \(#,##0\);_("$"* "-"??_);_(@_)</c:formatCode>
                      <c:ptCount val="6"/>
                      <c:pt idx="0">
                        <c:v>1718.8920701599923</c:v>
                      </c:pt>
                      <c:pt idx="1">
                        <c:v>1849.5573783043187</c:v>
                      </c:pt>
                      <c:pt idx="2">
                        <c:v>1811.6135601554877</c:v>
                      </c:pt>
                      <c:pt idx="3">
                        <c:v>1756.2762041314854</c:v>
                      </c:pt>
                      <c:pt idx="4">
                        <c:v>1636.954582389307</c:v>
                      </c:pt>
                      <c:pt idx="5">
                        <c:v>1596.4563387964629</c:v>
                      </c:pt>
                    </c:numCache>
                  </c:numRef>
                </c:val>
                <c:smooth val="0"/>
                <c:extLst xmlns:c15="http://schemas.microsoft.com/office/drawing/2012/chart">
                  <c:ext xmlns:c16="http://schemas.microsoft.com/office/drawing/2014/chart" uri="{C3380CC4-5D6E-409C-BE32-E72D297353CC}">
                    <c16:uniqueId val="{00000004-33E0-4104-8D72-C90854BF661D}"/>
                  </c:ext>
                </c:extLst>
              </c15:ser>
            </c15:filteredLineSeries>
            <c15:filteredLineSeries>
              <c15:ser>
                <c:idx val="2"/>
                <c:order val="7"/>
                <c:tx>
                  <c:strRef>
                    <c:extLst xmlns:c15="http://schemas.microsoft.com/office/drawing/2012/chart">
                      <c:ext xmlns:c15="http://schemas.microsoft.com/office/drawing/2012/chart" uri="{02D57815-91ED-43cb-92C2-25804820EDAC}">
                        <c15:formulaRef>
                          <c15:sqref>'Figure 6.4'!$B$13</c15:sqref>
                        </c15:formulaRef>
                      </c:ext>
                    </c:extLst>
                    <c:strCache>
                      <c:ptCount val="1"/>
                      <c:pt idx="0">
                        <c:v>Energex (Qld)</c:v>
                      </c:pt>
                    </c:strCache>
                  </c:strRef>
                </c:tx>
                <c:spPr>
                  <a:ln w="19050" cap="rnd">
                    <a:solidFill>
                      <a:srgbClr val="9EC5B7"/>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6.4'!$C$13:$I$13</c15:sqref>
                        </c15:fullRef>
                        <c15:formulaRef>
                          <c15:sqref>'Figure 6.4'!$C$13:$H$13</c15:sqref>
                        </c15:formulaRef>
                      </c:ext>
                    </c:extLst>
                    <c:numCache>
                      <c:formatCode>_("$"* #,##0_);_("$"* \(#,##0\);_("$"* "-"??_);_(@_)</c:formatCode>
                      <c:ptCount val="6"/>
                      <c:pt idx="0">
                        <c:v>1835.6663064435597</c:v>
                      </c:pt>
                      <c:pt idx="1">
                        <c:v>1785.2541516270378</c:v>
                      </c:pt>
                      <c:pt idx="2">
                        <c:v>1685.2047426128997</c:v>
                      </c:pt>
                      <c:pt idx="3">
                        <c:v>1627.1394179983645</c:v>
                      </c:pt>
                      <c:pt idx="4">
                        <c:v>1494.6800170583685</c:v>
                      </c:pt>
                      <c:pt idx="5">
                        <c:v>1477.7091237333525</c:v>
                      </c:pt>
                    </c:numCache>
                  </c:numRef>
                </c:val>
                <c:smooth val="0"/>
                <c:extLst xmlns:c15="http://schemas.microsoft.com/office/drawing/2012/chart">
                  <c:ext xmlns:c16="http://schemas.microsoft.com/office/drawing/2014/chart" uri="{C3380CC4-5D6E-409C-BE32-E72D297353CC}">
                    <c16:uniqueId val="{0000000D-33E0-4104-8D72-C90854BF661D}"/>
                  </c:ext>
                </c:extLst>
              </c15:ser>
            </c15:filteredLineSeries>
            <c15:filteredLineSeries>
              <c15:ser>
                <c:idx val="0"/>
                <c:order val="8"/>
                <c:tx>
                  <c:strRef>
                    <c:extLst xmlns:c15="http://schemas.microsoft.com/office/drawing/2012/chart">
                      <c:ext xmlns:c15="http://schemas.microsoft.com/office/drawing/2012/chart" uri="{02D57815-91ED-43cb-92C2-25804820EDAC}">
                        <c15:formulaRef>
                          <c15:sqref>'Figure 6.4'!$B$14</c15:sqref>
                        </c15:formulaRef>
                      </c:ext>
                    </c:extLst>
                    <c:strCache>
                      <c:ptCount val="1"/>
                      <c:pt idx="0">
                        <c:v>Ergon Energy (Qld)</c:v>
                      </c:pt>
                    </c:strCache>
                  </c:strRef>
                </c:tx>
                <c:spPr>
                  <a:ln w="19050" cap="rnd">
                    <a:solidFill>
                      <a:srgbClr val="5F9E88"/>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6.4'!$C$14:$I$14</c15:sqref>
                        </c15:fullRef>
                        <c15:formulaRef>
                          <c15:sqref>'Figure 6.4'!$C$14:$H$14</c15:sqref>
                        </c15:formulaRef>
                      </c:ext>
                    </c:extLst>
                    <c:numCache>
                      <c:formatCode>_("$"* #,##0_);_("$"* \(#,##0\);_("$"* "-"??_);_(@_)</c:formatCode>
                      <c:ptCount val="6"/>
                      <c:pt idx="0">
                        <c:v>2066.5200229866873</c:v>
                      </c:pt>
                      <c:pt idx="1">
                        <c:v>2023.5135509135634</c:v>
                      </c:pt>
                      <c:pt idx="2">
                        <c:v>2015.1869724599653</c:v>
                      </c:pt>
                      <c:pt idx="3">
                        <c:v>1946.6292887167783</c:v>
                      </c:pt>
                      <c:pt idx="4">
                        <c:v>1880.8620744742429</c:v>
                      </c:pt>
                      <c:pt idx="5">
                        <c:v>1806.3953110167859</c:v>
                      </c:pt>
                    </c:numCache>
                  </c:numRef>
                </c:val>
                <c:smooth val="0"/>
                <c:extLst xmlns:c15="http://schemas.microsoft.com/office/drawing/2012/chart">
                  <c:ext xmlns:c16="http://schemas.microsoft.com/office/drawing/2014/chart" uri="{C3380CC4-5D6E-409C-BE32-E72D297353CC}">
                    <c16:uniqueId val="{0000000E-33E0-4104-8D72-C90854BF661D}"/>
                  </c:ext>
                </c:extLst>
              </c15:ser>
            </c15:filteredLineSeries>
            <c15:filteredLineSeries>
              <c15:ser>
                <c:idx val="3"/>
                <c:order val="9"/>
                <c:tx>
                  <c:strRef>
                    <c:extLst xmlns:c15="http://schemas.microsoft.com/office/drawing/2012/chart">
                      <c:ext xmlns:c15="http://schemas.microsoft.com/office/drawing/2012/chart" uri="{02D57815-91ED-43cb-92C2-25804820EDAC}">
                        <c15:formulaRef>
                          <c15:sqref>'Figure 6.4'!$B$15</c15:sqref>
                        </c15:formulaRef>
                      </c:ext>
                    </c:extLst>
                    <c:strCache>
                      <c:ptCount val="1"/>
                      <c:pt idx="0">
                        <c:v>Essential Energy (NSW)</c:v>
                      </c:pt>
                    </c:strCache>
                  </c:strRef>
                </c:tx>
                <c:spPr>
                  <a:ln w="19050" cap="rnd">
                    <a:solidFill>
                      <a:srgbClr val="E0601F"/>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6.4'!$C$15:$I$15</c15:sqref>
                        </c15:fullRef>
                        <c15:formulaRef>
                          <c15:sqref>'Figure 6.4'!$C$15:$H$15</c15:sqref>
                        </c15:formulaRef>
                      </c:ext>
                    </c:extLst>
                    <c:numCache>
                      <c:formatCode>_("$"* #,##0_);_("$"* \(#,##0\);_("$"* "-"??_);_(@_)</c:formatCode>
                      <c:ptCount val="6"/>
                      <c:pt idx="0">
                        <c:v>2026.8129282207374</c:v>
                      </c:pt>
                      <c:pt idx="1">
                        <c:v>2110.5226342937599</c:v>
                      </c:pt>
                      <c:pt idx="2">
                        <c:v>2091.4563690555656</c:v>
                      </c:pt>
                      <c:pt idx="3">
                        <c:v>2044.7552962718578</c:v>
                      </c:pt>
                      <c:pt idx="4">
                        <c:v>1973.6804644999463</c:v>
                      </c:pt>
                      <c:pt idx="5">
                        <c:v>1958.0883809692364</c:v>
                      </c:pt>
                    </c:numCache>
                  </c:numRef>
                </c:val>
                <c:smooth val="0"/>
                <c:extLst xmlns:c15="http://schemas.microsoft.com/office/drawing/2012/chart">
                  <c:ext xmlns:c16="http://schemas.microsoft.com/office/drawing/2014/chart" uri="{C3380CC4-5D6E-409C-BE32-E72D297353CC}">
                    <c16:uniqueId val="{00000005-33E0-4104-8D72-C90854BF661D}"/>
                  </c:ext>
                </c:extLst>
              </c15:ser>
            </c15:filteredLineSeries>
            <c15:filteredLineSeries>
              <c15:ser>
                <c:idx val="1"/>
                <c:order val="10"/>
                <c:tx>
                  <c:strRef>
                    <c:extLst xmlns:c15="http://schemas.microsoft.com/office/drawing/2012/chart">
                      <c:ext xmlns:c15="http://schemas.microsoft.com/office/drawing/2012/chart" uri="{02D57815-91ED-43cb-92C2-25804820EDAC}">
                        <c15:formulaRef>
                          <c15:sqref>'Figure 6.4'!$B$16</c15:sqref>
                        </c15:formulaRef>
                      </c:ext>
                    </c:extLst>
                    <c:strCache>
                      <c:ptCount val="1"/>
                      <c:pt idx="0">
                        <c:v>Evoenergy (ACT)</c:v>
                      </c:pt>
                    </c:strCache>
                  </c:strRef>
                </c:tx>
                <c:spPr>
                  <a:ln w="19050" cap="rnd">
                    <a:solidFill>
                      <a:srgbClr val="D2147D"/>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6.4'!$C$16:$I$16</c15:sqref>
                        </c15:fullRef>
                        <c15:formulaRef>
                          <c15:sqref>'Figure 6.4'!$C$16:$H$16</c15:sqref>
                        </c15:formulaRef>
                      </c:ext>
                    </c:extLst>
                    <c:numCache>
                      <c:formatCode>_("$"* #,##0_);_("$"* \(#,##0\);_("$"* "-"??_);_(@_)</c:formatCode>
                      <c:ptCount val="6"/>
                      <c:pt idx="0">
                        <c:v>1387.6857941769365</c:v>
                      </c:pt>
                      <c:pt idx="1">
                        <c:v>1670.5176673725555</c:v>
                      </c:pt>
                      <c:pt idx="2">
                        <c:v>1675.8410297387727</c:v>
                      </c:pt>
                      <c:pt idx="3">
                        <c:v>1792.9782523366277</c:v>
                      </c:pt>
                      <c:pt idx="4">
                        <c:v>1699.9392813389725</c:v>
                      </c:pt>
                      <c:pt idx="5">
                        <c:v>1833.8198081302294</c:v>
                      </c:pt>
                    </c:numCache>
                  </c:numRef>
                </c:val>
                <c:smooth val="0"/>
                <c:extLst xmlns:c15="http://schemas.microsoft.com/office/drawing/2012/chart">
                  <c:ext xmlns:c16="http://schemas.microsoft.com/office/drawing/2014/chart" uri="{C3380CC4-5D6E-409C-BE32-E72D297353CC}">
                    <c16:uniqueId val="{00000006-33E0-4104-8D72-C90854BF661D}"/>
                  </c:ext>
                </c:extLst>
              </c15:ser>
            </c15:filteredLineSeries>
            <c15:filteredLineSeries>
              <c15:ser>
                <c:idx val="10"/>
                <c:order val="13"/>
                <c:tx>
                  <c:strRef>
                    <c:extLst xmlns:c15="http://schemas.microsoft.com/office/drawing/2012/chart">
                      <c:ext xmlns:c15="http://schemas.microsoft.com/office/drawing/2012/chart" uri="{02D57815-91ED-43cb-92C2-25804820EDAC}">
                        <c15:formulaRef>
                          <c15:sqref>'Figure 6.4'!$B$19</c15:sqref>
                        </c15:formulaRef>
                      </c:ext>
                    </c:extLst>
                    <c:strCache>
                      <c:ptCount val="1"/>
                      <c:pt idx="0">
                        <c:v>SA Power Networks (SA)</c:v>
                      </c:pt>
                    </c:strCache>
                  </c:strRef>
                </c:tx>
                <c:spPr>
                  <a:ln w="19050" cap="rnd">
                    <a:solidFill>
                      <a:srgbClr val="FBA927"/>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6.4'!$C$19:$I$19</c15:sqref>
                        </c15:fullRef>
                        <c15:formulaRef>
                          <c15:sqref>'Figure 6.4'!$C$19:$H$19</c15:sqref>
                        </c15:formulaRef>
                      </c:ext>
                    </c:extLst>
                    <c:numCache>
                      <c:formatCode>_("$"* #,##0_);_("$"* \(#,##0\);_("$"* "-"??_);_(@_)</c:formatCode>
                      <c:ptCount val="6"/>
                      <c:pt idx="0">
                        <c:v>1836.3229987109989</c:v>
                      </c:pt>
                      <c:pt idx="1">
                        <c:v>2030.9916124956371</c:v>
                      </c:pt>
                      <c:pt idx="2">
                        <c:v>1988.6237815560837</c:v>
                      </c:pt>
                      <c:pt idx="3">
                        <c:v>1923.9446880288224</c:v>
                      </c:pt>
                      <c:pt idx="4">
                        <c:v>1801.9941494104582</c:v>
                      </c:pt>
                      <c:pt idx="5">
                        <c:v>1684.6660040656445</c:v>
                      </c:pt>
                    </c:numCache>
                  </c:numRef>
                </c:val>
                <c:smooth val="0"/>
                <c:extLst xmlns:c15="http://schemas.microsoft.com/office/drawing/2012/chart">
                  <c:ext xmlns:c16="http://schemas.microsoft.com/office/drawing/2014/chart" uri="{C3380CC4-5D6E-409C-BE32-E72D297353CC}">
                    <c16:uniqueId val="{00000011-33E0-4104-8D72-C90854BF661D}"/>
                  </c:ext>
                </c:extLst>
              </c15:ser>
            </c15:filteredLineSeries>
            <c15:filteredLineSeries>
              <c15:ser>
                <c:idx val="11"/>
                <c:order val="14"/>
                <c:tx>
                  <c:strRef>
                    <c:extLst xmlns:c15="http://schemas.microsoft.com/office/drawing/2012/chart">
                      <c:ext xmlns:c15="http://schemas.microsoft.com/office/drawing/2012/chart" uri="{02D57815-91ED-43cb-92C2-25804820EDAC}">
                        <c15:formulaRef>
                          <c15:sqref>'Figure 6.4'!$B$20</c15:sqref>
                        </c15:formulaRef>
                      </c:ext>
                    </c:extLst>
                    <c:strCache>
                      <c:ptCount val="1"/>
                      <c:pt idx="0">
                        <c:v>TasNetworks (Tas)</c:v>
                      </c:pt>
                    </c:strCache>
                  </c:strRef>
                </c:tx>
                <c:spPr>
                  <a:ln w="19050" cap="rnd">
                    <a:solidFill>
                      <a:srgbClr val="775B9D"/>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6.4'!$C$20:$I$20</c15:sqref>
                        </c15:fullRef>
                        <c15:formulaRef>
                          <c15:sqref>'Figure 6.4'!$C$20:$H$20</c15:sqref>
                        </c15:formulaRef>
                      </c:ext>
                    </c:extLst>
                    <c:numCache>
                      <c:formatCode>_("$"* #,##0_);_("$"* \(#,##0\);_("$"* "-"??_);_(@_)</c:formatCode>
                      <c:ptCount val="6"/>
                      <c:pt idx="0">
                        <c:v>2547.063771901619</c:v>
                      </c:pt>
                      <c:pt idx="1">
                        <c:v>2534.1847431500537</c:v>
                      </c:pt>
                      <c:pt idx="2">
                        <c:v>2522.799624615327</c:v>
                      </c:pt>
                      <c:pt idx="3">
                        <c:v>2457.494275</c:v>
                      </c:pt>
                      <c:pt idx="4">
                        <c:v>2428.0836900000004</c:v>
                      </c:pt>
                      <c:pt idx="5">
                        <c:v>2303.4681793688796</c:v>
                      </c:pt>
                    </c:numCache>
                  </c:numRef>
                </c:val>
                <c:smooth val="0"/>
                <c:extLst xmlns:c15="http://schemas.microsoft.com/office/drawing/2012/chart">
                  <c:ext xmlns:c16="http://schemas.microsoft.com/office/drawing/2014/chart" uri="{C3380CC4-5D6E-409C-BE32-E72D297353CC}">
                    <c16:uniqueId val="{00000012-33E0-4104-8D72-C90854BF661D}"/>
                  </c:ext>
                </c:extLst>
              </c15:ser>
            </c15:filteredLineSeries>
            <c15:filteredLineSeries>
              <c15:ser>
                <c:idx val="13"/>
                <c:order val="16"/>
                <c:tx>
                  <c:strRef>
                    <c:extLst xmlns:c15="http://schemas.microsoft.com/office/drawing/2012/chart">
                      <c:ext xmlns:c15="http://schemas.microsoft.com/office/drawing/2012/chart" uri="{02D57815-91ED-43cb-92C2-25804820EDAC}">
                        <c15:formulaRef>
                          <c15:sqref>'Figure 6.4'!$B$22</c15:sqref>
                        </c15:formulaRef>
                      </c:ext>
                    </c:extLst>
                    <c:strCache>
                      <c:ptCount val="1"/>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6.4'!$C$22:$I$22</c15:sqref>
                        </c15:fullRef>
                        <c15:formulaRef>
                          <c15:sqref>'Figure 6.4'!$C$22:$H$22</c15:sqref>
                        </c15:formulaRef>
                      </c:ext>
                    </c:extLst>
                    <c:numCache>
                      <c:formatCode>_("$"* #,##0_);_("$"* \(#,##0\);_("$"* "-"??_);_(@_)</c:formatCode>
                      <c:ptCount val="6"/>
                    </c:numCache>
                  </c:numRef>
                </c:val>
                <c:smooth val="0"/>
                <c:extLst xmlns:c15="http://schemas.microsoft.com/office/drawing/2012/chart">
                  <c:ext xmlns:c16="http://schemas.microsoft.com/office/drawing/2014/chart" uri="{C3380CC4-5D6E-409C-BE32-E72D297353CC}">
                    <c16:uniqueId val="{00000014-33E0-4104-8D72-C90854BF661D}"/>
                  </c:ext>
                </c:extLst>
              </c15:ser>
            </c15:filteredLineSeries>
            <c15:filteredLineSeries>
              <c15:ser>
                <c:idx val="14"/>
                <c:order val="17"/>
                <c:tx>
                  <c:strRef>
                    <c:extLst xmlns:c15="http://schemas.microsoft.com/office/drawing/2012/chart">
                      <c:ext xmlns:c15="http://schemas.microsoft.com/office/drawing/2012/chart" uri="{02D57815-91ED-43cb-92C2-25804820EDAC}">
                        <c15:formulaRef>
                          <c15:sqref>'Figure 6.4'!$B$23</c15:sqref>
                        </c15:formulaRef>
                      </c:ext>
                    </c:extLst>
                    <c:strCache>
                      <c:ptCount val="1"/>
                      <c:pt idx="0">
                        <c:v>Ausgrid</c:v>
                      </c:pt>
                    </c:strCache>
                  </c:strRef>
                </c:tx>
                <c:spPr>
                  <a:ln w="31750" cap="rnd">
                    <a:solidFill>
                      <a:srgbClr val="4A8AB5"/>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6.4'!$C$23:$I$23</c15:sqref>
                        </c15:fullRef>
                        <c15:formulaRef>
                          <c15:sqref>'Figure 6.4'!$C$23:$H$23</c15:sqref>
                        </c15:formulaRef>
                      </c:ext>
                    </c:extLst>
                    <c:numCache>
                      <c:formatCode>_("$"* #,##0_);_("$"* \(#,##0\);_("$"* "-"??_);_(@_)</c:formatCode>
                      <c:ptCount val="6"/>
                      <c:pt idx="0">
                        <c:v>1803.5682540357097</c:v>
                      </c:pt>
                      <c:pt idx="1">
                        <c:v>2082.4883531927098</c:v>
                      </c:pt>
                      <c:pt idx="2">
                        <c:v>2107.7566723395662</c:v>
                      </c:pt>
                      <c:pt idx="3">
                        <c:v>1912.5345513677157</c:v>
                      </c:pt>
                      <c:pt idx="4">
                        <c:v>1879.9269469590367</c:v>
                      </c:pt>
                      <c:pt idx="5">
                        <c:v>1786.9839400146152</c:v>
                      </c:pt>
                    </c:numCache>
                  </c:numRef>
                </c:val>
                <c:smooth val="0"/>
                <c:extLst xmlns:c15="http://schemas.microsoft.com/office/drawing/2012/chart">
                  <c:ext xmlns:c16="http://schemas.microsoft.com/office/drawing/2014/chart" uri="{C3380CC4-5D6E-409C-BE32-E72D297353CC}">
                    <c16:uniqueId val="{00000007-33E0-4104-8D72-C90854BF661D}"/>
                  </c:ext>
                </c:extLst>
              </c15:ser>
            </c15:filteredLineSeries>
            <c15:filteredLineSeries>
              <c15:ser>
                <c:idx val="17"/>
                <c:order val="20"/>
                <c:tx>
                  <c:strRef>
                    <c:extLst xmlns:c15="http://schemas.microsoft.com/office/drawing/2012/chart">
                      <c:ext xmlns:c15="http://schemas.microsoft.com/office/drawing/2012/chart" uri="{02D57815-91ED-43cb-92C2-25804820EDAC}">
                        <c15:formulaRef>
                          <c15:sqref>'Figure 6.4'!$B$26</c15:sqref>
                        </c15:formulaRef>
                      </c:ext>
                    </c:extLst>
                    <c:strCache>
                      <c:ptCount val="1"/>
                      <c:pt idx="0">
                        <c:v>Endeavour</c:v>
                      </c:pt>
                    </c:strCache>
                  </c:strRef>
                </c:tx>
                <c:spPr>
                  <a:ln w="31750" cap="rnd">
                    <a:solidFill>
                      <a:srgbClr val="7B7B7B"/>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6.4'!$C$26:$I$26</c15:sqref>
                        </c15:fullRef>
                        <c15:formulaRef>
                          <c15:sqref>'Figure 6.4'!$C$26:$H$26</c15:sqref>
                        </c15:formulaRef>
                      </c:ext>
                    </c:extLst>
                    <c:numCache>
                      <c:formatCode>_("$"* #,##0_);_("$"* \(#,##0\);_("$"* "-"??_);_(@_)</c:formatCode>
                      <c:ptCount val="6"/>
                      <c:pt idx="0">
                        <c:v>1934.6244490457204</c:v>
                      </c:pt>
                      <c:pt idx="1">
                        <c:v>2260.4776074607321</c:v>
                      </c:pt>
                      <c:pt idx="2">
                        <c:v>2272.1827907675115</c:v>
                      </c:pt>
                      <c:pt idx="3">
                        <c:v>2053.0499001022254</c:v>
                      </c:pt>
                      <c:pt idx="4">
                        <c:v>2016.4575739149661</c:v>
                      </c:pt>
                      <c:pt idx="5">
                        <c:v>1891.0587256433464</c:v>
                      </c:pt>
                    </c:numCache>
                  </c:numRef>
                </c:val>
                <c:smooth val="0"/>
                <c:extLst xmlns:c15="http://schemas.microsoft.com/office/drawing/2012/chart">
                  <c:ext xmlns:c16="http://schemas.microsoft.com/office/drawing/2014/chart" uri="{C3380CC4-5D6E-409C-BE32-E72D297353CC}">
                    <c16:uniqueId val="{00000008-33E0-4104-8D72-C90854BF661D}"/>
                  </c:ext>
                </c:extLst>
              </c15:ser>
            </c15:filteredLineSeries>
            <c15:filteredLineSeries>
              <c15:ser>
                <c:idx val="18"/>
                <c:order val="21"/>
                <c:tx>
                  <c:strRef>
                    <c:extLst xmlns:c15="http://schemas.microsoft.com/office/drawing/2012/chart">
                      <c:ext xmlns:c15="http://schemas.microsoft.com/office/drawing/2012/chart" uri="{02D57815-91ED-43cb-92C2-25804820EDAC}">
                        <c15:formulaRef>
                          <c15:sqref>'Figure 6.4'!$B$27</c15:sqref>
                        </c15:formulaRef>
                      </c:ext>
                    </c:extLst>
                    <c:strCache>
                      <c:ptCount val="1"/>
                      <c:pt idx="0">
                        <c:v>Energex</c:v>
                      </c:pt>
                    </c:strCache>
                  </c:strRef>
                </c:tx>
                <c:spPr>
                  <a:ln w="31750" cap="rnd">
                    <a:solidFill>
                      <a:srgbClr val="9EC5B7"/>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6.4'!$C$27:$I$27</c15:sqref>
                        </c15:fullRef>
                        <c15:formulaRef>
                          <c15:sqref>'Figure 6.4'!$C$27:$H$27</c15:sqref>
                        </c15:formulaRef>
                      </c:ext>
                    </c:extLst>
                    <c:numCache>
                      <c:formatCode>_("$"* #,##0_);_("$"* \(#,##0\);_("$"* "-"??_);_(@_)</c:formatCode>
                      <c:ptCount val="6"/>
                      <c:pt idx="0">
                        <c:v>1966.5296190893787</c:v>
                      </c:pt>
                      <c:pt idx="1">
                        <c:v>2070.0329525339234</c:v>
                      </c:pt>
                      <c:pt idx="2">
                        <c:v>2070.0329525339234</c:v>
                      </c:pt>
                      <c:pt idx="3">
                        <c:v>1872.7478422908216</c:v>
                      </c:pt>
                      <c:pt idx="4">
                        <c:v>1784.883081218552</c:v>
                      </c:pt>
                      <c:pt idx="5">
                        <c:v>1720.3448087179847</c:v>
                      </c:pt>
                    </c:numCache>
                  </c:numRef>
                </c:val>
                <c:smooth val="0"/>
                <c:extLst xmlns:c15="http://schemas.microsoft.com/office/drawing/2012/chart">
                  <c:ext xmlns:c16="http://schemas.microsoft.com/office/drawing/2014/chart" uri="{C3380CC4-5D6E-409C-BE32-E72D297353CC}">
                    <c16:uniqueId val="{00000017-33E0-4104-8D72-C90854BF661D}"/>
                  </c:ext>
                </c:extLst>
              </c15:ser>
            </c15:filteredLineSeries>
            <c15:filteredLineSeries>
              <c15:ser>
                <c:idx val="19"/>
                <c:order val="22"/>
                <c:tx>
                  <c:strRef>
                    <c:extLst xmlns:c15="http://schemas.microsoft.com/office/drawing/2012/chart">
                      <c:ext xmlns:c15="http://schemas.microsoft.com/office/drawing/2012/chart" uri="{02D57815-91ED-43cb-92C2-25804820EDAC}">
                        <c15:formulaRef>
                          <c15:sqref>'Figure 6.4'!$B$28</c15:sqref>
                        </c15:formulaRef>
                      </c:ext>
                    </c:extLst>
                    <c:strCache>
                      <c:ptCount val="1"/>
                      <c:pt idx="0">
                        <c:v>Ergon Energy</c:v>
                      </c:pt>
                    </c:strCache>
                  </c:strRef>
                </c:tx>
                <c:spPr>
                  <a:ln w="31750" cap="rnd">
                    <a:solidFill>
                      <a:srgbClr val="5F9E88"/>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6.4'!$C$28:$I$28</c15:sqref>
                        </c15:fullRef>
                        <c15:formulaRef>
                          <c15:sqref>'Figure 6.4'!$C$28:$H$28</c15:sqref>
                        </c15:formulaRef>
                      </c:ext>
                    </c:extLst>
                    <c:numCache>
                      <c:formatCode>_("$"* #,##0_);_("$"* \(#,##0\);_("$"* "-"??_);_(@_)</c:formatCode>
                      <c:ptCount val="6"/>
                      <c:pt idx="0">
                        <c:v>2066.5200229866873</c:v>
                      </c:pt>
                      <c:pt idx="1">
                        <c:v>2145.5050571261818</c:v>
                      </c:pt>
                      <c:pt idx="2">
                        <c:v>2145.5050571261818</c:v>
                      </c:pt>
                      <c:pt idx="3">
                        <c:v>1967.8590604756732</c:v>
                      </c:pt>
                      <c:pt idx="4">
                        <c:v>1873.0062353115957</c:v>
                      </c:pt>
                      <c:pt idx="5">
                        <c:v>1767.0742407949062</c:v>
                      </c:pt>
                    </c:numCache>
                  </c:numRef>
                </c:val>
                <c:smooth val="0"/>
                <c:extLst xmlns:c15="http://schemas.microsoft.com/office/drawing/2012/chart">
                  <c:ext xmlns:c16="http://schemas.microsoft.com/office/drawing/2014/chart" uri="{C3380CC4-5D6E-409C-BE32-E72D297353CC}">
                    <c16:uniqueId val="{00000018-33E0-4104-8D72-C90854BF661D}"/>
                  </c:ext>
                </c:extLst>
              </c15:ser>
            </c15:filteredLineSeries>
            <c15:filteredLineSeries>
              <c15:ser>
                <c:idx val="20"/>
                <c:order val="23"/>
                <c:tx>
                  <c:strRef>
                    <c:extLst xmlns:c15="http://schemas.microsoft.com/office/drawing/2012/chart">
                      <c:ext xmlns:c15="http://schemas.microsoft.com/office/drawing/2012/chart" uri="{02D57815-91ED-43cb-92C2-25804820EDAC}">
                        <c15:formulaRef>
                          <c15:sqref>'Figure 6.4'!$B$29</c15:sqref>
                        </c15:formulaRef>
                      </c:ext>
                    </c:extLst>
                    <c:strCache>
                      <c:ptCount val="1"/>
                      <c:pt idx="0">
                        <c:v>Essential</c:v>
                      </c:pt>
                    </c:strCache>
                  </c:strRef>
                </c:tx>
                <c:spPr>
                  <a:ln w="31750" cap="rnd">
                    <a:solidFill>
                      <a:srgbClr val="E0601F"/>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6.4'!$C$29:$I$29</c15:sqref>
                        </c15:fullRef>
                        <c15:formulaRef>
                          <c15:sqref>'Figure 6.4'!$C$29:$H$29</c15:sqref>
                        </c15:formulaRef>
                      </c:ext>
                    </c:extLst>
                    <c:numCache>
                      <c:formatCode>_("$"* #,##0_);_("$"* \(#,##0\);_("$"* "-"??_);_(@_)</c:formatCode>
                      <c:ptCount val="6"/>
                      <c:pt idx="0">
                        <c:v>2322.8314062959053</c:v>
                      </c:pt>
                      <c:pt idx="1">
                        <c:v>2569.2666295115355</c:v>
                      </c:pt>
                      <c:pt idx="2">
                        <c:v>2702.3341076769793</c:v>
                      </c:pt>
                      <c:pt idx="3">
                        <c:v>2373.61052143391</c:v>
                      </c:pt>
                      <c:pt idx="4">
                        <c:v>2407.6669860884631</c:v>
                      </c:pt>
                      <c:pt idx="5">
                        <c:v>2330.1311079425832</c:v>
                      </c:pt>
                    </c:numCache>
                  </c:numRef>
                </c:val>
                <c:smooth val="0"/>
                <c:extLst xmlns:c15="http://schemas.microsoft.com/office/drawing/2012/chart">
                  <c:ext xmlns:c16="http://schemas.microsoft.com/office/drawing/2014/chart" uri="{C3380CC4-5D6E-409C-BE32-E72D297353CC}">
                    <c16:uniqueId val="{00000009-33E0-4104-8D72-C90854BF661D}"/>
                  </c:ext>
                </c:extLst>
              </c15:ser>
            </c15:filteredLineSeries>
            <c15:filteredLineSeries>
              <c15:ser>
                <c:idx val="21"/>
                <c:order val="24"/>
                <c:tx>
                  <c:strRef>
                    <c:extLst xmlns:c15="http://schemas.microsoft.com/office/drawing/2012/chart">
                      <c:ext xmlns:c15="http://schemas.microsoft.com/office/drawing/2012/chart" uri="{02D57815-91ED-43cb-92C2-25804820EDAC}">
                        <c15:formulaRef>
                          <c15:sqref>'Figure 6.4'!$B$30</c15:sqref>
                        </c15:formulaRef>
                      </c:ext>
                    </c:extLst>
                    <c:strCache>
                      <c:ptCount val="1"/>
                      <c:pt idx="0">
                        <c:v>Evoenergy</c:v>
                      </c:pt>
                    </c:strCache>
                  </c:strRef>
                </c:tx>
                <c:spPr>
                  <a:ln w="31750" cap="rnd">
                    <a:solidFill>
                      <a:srgbClr val="D2147D"/>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6.4'!$C$30:$I$30</c15:sqref>
                        </c15:fullRef>
                        <c15:formulaRef>
                          <c15:sqref>'Figure 6.4'!$C$30:$H$30</c15:sqref>
                        </c15:formulaRef>
                      </c:ext>
                    </c:extLst>
                    <c:numCache>
                      <c:formatCode>_("$"* #,##0_);_("$"* \(#,##0\);_("$"* "-"??_);_(@_)</c:formatCode>
                      <c:ptCount val="6"/>
                      <c:pt idx="0">
                        <c:v>1481.2806752010642</c:v>
                      </c:pt>
                      <c:pt idx="1">
                        <c:v>1817.7393864253208</c:v>
                      </c:pt>
                      <c:pt idx="2">
                        <c:v>1986.1618910929158</c:v>
                      </c:pt>
                      <c:pt idx="3">
                        <c:v>2003.4409506595534</c:v>
                      </c:pt>
                      <c:pt idx="4">
                        <c:v>1936.3380515752617</c:v>
                      </c:pt>
                      <c:pt idx="5">
                        <c:v>2013.6657501396439</c:v>
                      </c:pt>
                    </c:numCache>
                  </c:numRef>
                </c:val>
                <c:smooth val="0"/>
                <c:extLst xmlns:c15="http://schemas.microsoft.com/office/drawing/2012/chart">
                  <c:ext xmlns:c16="http://schemas.microsoft.com/office/drawing/2014/chart" uri="{C3380CC4-5D6E-409C-BE32-E72D297353CC}">
                    <c16:uniqueId val="{0000000A-33E0-4104-8D72-C90854BF661D}"/>
                  </c:ext>
                </c:extLst>
              </c15:ser>
            </c15:filteredLineSeries>
            <c15:filteredLineSeries>
              <c15:ser>
                <c:idx val="24"/>
                <c:order val="27"/>
                <c:tx>
                  <c:strRef>
                    <c:extLst xmlns:c15="http://schemas.microsoft.com/office/drawing/2012/chart">
                      <c:ext xmlns:c15="http://schemas.microsoft.com/office/drawing/2012/chart" uri="{02D57815-91ED-43cb-92C2-25804820EDAC}">
                        <c15:formulaRef>
                          <c15:sqref>'Figure 6.4'!$B$33</c15:sqref>
                        </c15:formulaRef>
                      </c:ext>
                    </c:extLst>
                    <c:strCache>
                      <c:ptCount val="1"/>
                      <c:pt idx="0">
                        <c:v>SA Power Networks</c:v>
                      </c:pt>
                    </c:strCache>
                  </c:strRef>
                </c:tx>
                <c:spPr>
                  <a:ln w="31750" cap="rnd">
                    <a:solidFill>
                      <a:srgbClr val="FBA927"/>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6.4'!$C$33:$I$33</c15:sqref>
                        </c15:fullRef>
                        <c15:formulaRef>
                          <c15:sqref>'Figure 6.4'!$C$33:$H$33</c15:sqref>
                        </c15:formulaRef>
                      </c:ext>
                    </c:extLst>
                    <c:numCache>
                      <c:formatCode>_("$"* #,##0_);_("$"* \(#,##0\);_("$"* "-"??_);_(@_)</c:formatCode>
                      <c:ptCount val="6"/>
                      <c:pt idx="0">
                        <c:v>1983.7247790517213</c:v>
                      </c:pt>
                      <c:pt idx="1">
                        <c:v>2450.3788322534933</c:v>
                      </c:pt>
                      <c:pt idx="2">
                        <c:v>2465.9895138550601</c:v>
                      </c:pt>
                      <c:pt idx="3">
                        <c:v>2174.6723792314106</c:v>
                      </c:pt>
                      <c:pt idx="4">
                        <c:v>2071.0316888928082</c:v>
                      </c:pt>
                      <c:pt idx="5">
                        <c:v>1936.0087134862438</c:v>
                      </c:pt>
                    </c:numCache>
                  </c:numRef>
                </c:val>
                <c:smooth val="0"/>
                <c:extLst xmlns:c15="http://schemas.microsoft.com/office/drawing/2012/chart">
                  <c:ext xmlns:c16="http://schemas.microsoft.com/office/drawing/2014/chart" uri="{C3380CC4-5D6E-409C-BE32-E72D297353CC}">
                    <c16:uniqueId val="{0000001B-33E0-4104-8D72-C90854BF661D}"/>
                  </c:ext>
                </c:extLst>
              </c15:ser>
            </c15:filteredLineSeries>
            <c15:filteredLineSeries>
              <c15:ser>
                <c:idx val="25"/>
                <c:order val="28"/>
                <c:tx>
                  <c:strRef>
                    <c:extLst xmlns:c15="http://schemas.microsoft.com/office/drawing/2012/chart">
                      <c:ext xmlns:c15="http://schemas.microsoft.com/office/drawing/2012/chart" uri="{02D57815-91ED-43cb-92C2-25804820EDAC}">
                        <c15:formulaRef>
                          <c15:sqref>'Figure 6.4'!$B$34</c15:sqref>
                        </c15:formulaRef>
                      </c:ext>
                    </c:extLst>
                    <c:strCache>
                      <c:ptCount val="1"/>
                      <c:pt idx="0">
                        <c:v>TasNetworks</c:v>
                      </c:pt>
                    </c:strCache>
                  </c:strRef>
                </c:tx>
                <c:spPr>
                  <a:ln w="31750" cap="rnd">
                    <a:solidFill>
                      <a:srgbClr val="775B9D"/>
                    </a:solidFill>
                    <a:prstDash val="sysDot"/>
                    <a:round/>
                  </a:ln>
                  <a:effectLst/>
                </c:spPr>
                <c:marker>
                  <c:symbol val="none"/>
                </c:marker>
                <c:cat>
                  <c:strRef>
                    <c:extLst>
                      <c:ext xmlns:c15="http://schemas.microsoft.com/office/drawing/2012/chart" uri="{02D57815-91ED-43cb-92C2-25804820EDAC}">
                        <c15:fullRef>
                          <c15:sqref>'Figure 6.4'!$C$8:$I$8</c15:sqref>
                        </c15:fullRef>
                        <c15:formulaRef>
                          <c15:sqref>'Figure 6.4'!$C$8:$H$8</c15:sqref>
                        </c15:formulaRef>
                      </c:ext>
                    </c:extLst>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6.4'!$C$34:$I$34</c15:sqref>
                        </c15:fullRef>
                        <c15:formulaRef>
                          <c15:sqref>'Figure 6.4'!$C$34:$H$34</c15:sqref>
                        </c15:formulaRef>
                      </c:ext>
                    </c:extLst>
                    <c:numCache>
                      <c:formatCode>_("$"* #,##0_);_("$"* \(#,##0\);_("$"* "-"??_);_(@_)</c:formatCode>
                      <c:ptCount val="6"/>
                      <c:pt idx="0">
                        <c:v>2547.063771901619</c:v>
                      </c:pt>
                      <c:pt idx="1">
                        <c:v>2534.1847431500537</c:v>
                      </c:pt>
                      <c:pt idx="2">
                        <c:v>2566.1220041786069</c:v>
                      </c:pt>
                      <c:pt idx="3">
                        <c:v>2553.2676465000004</c:v>
                      </c:pt>
                      <c:pt idx="4">
                        <c:v>2572.1778279877008</c:v>
                      </c:pt>
                      <c:pt idx="5">
                        <c:v>2396.4000216536506</c:v>
                      </c:pt>
                    </c:numCache>
                  </c:numRef>
                </c:val>
                <c:smooth val="0"/>
                <c:extLst xmlns:c15="http://schemas.microsoft.com/office/drawing/2012/chart">
                  <c:ext xmlns:c16="http://schemas.microsoft.com/office/drawing/2014/chart" uri="{C3380CC4-5D6E-409C-BE32-E72D297353CC}">
                    <c16:uniqueId val="{0000001C-33E0-4104-8D72-C90854BF661D}"/>
                  </c:ext>
                </c:extLst>
              </c15:ser>
            </c15:filteredLineSeries>
          </c:ext>
        </c:extLst>
      </c:lineChart>
      <c:catAx>
        <c:axId val="930538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82440"/>
        <c:crosses val="autoZero"/>
        <c:auto val="1"/>
        <c:lblAlgn val="ctr"/>
        <c:lblOffset val="100"/>
        <c:noMultiLvlLbl val="0"/>
      </c:catAx>
      <c:valAx>
        <c:axId val="943282440"/>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Estimated annual bill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538224"/>
        <c:crosses val="autoZero"/>
        <c:crossBetween val="between"/>
      </c:valAx>
      <c:spPr>
        <a:solidFill>
          <a:srgbClr val="DBDBDB"/>
        </a:solid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11494962778573607"/>
          <c:y val="0.84138482871213338"/>
          <c:w val="0.74425302742095834"/>
          <c:h val="0.155020522050625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AU" sz="1100" b="1"/>
              <a:t>Victoria &amp; South Australia</a:t>
            </a:r>
          </a:p>
        </c:rich>
      </c:tx>
      <c:layout>
        <c:manualLayout>
          <c:xMode val="edge"/>
          <c:yMode val="edge"/>
          <c:x val="0.11220625907518682"/>
          <c:y val="2.279016411501155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8463583660434"/>
          <c:y val="0.11685785536159601"/>
          <c:w val="0.81221455709644685"/>
          <c:h val="0.58270606325724439"/>
        </c:manualLayout>
      </c:layout>
      <c:lineChart>
        <c:grouping val="standard"/>
        <c:varyColors val="0"/>
        <c:ser>
          <c:idx val="11"/>
          <c:order val="0"/>
          <c:tx>
            <c:strRef>
              <c:f>'Figure 6.5'!$B$36</c:f>
              <c:strCache>
                <c:ptCount val="1"/>
                <c:pt idx="0">
                  <c:v>Market offer</c:v>
                </c:pt>
              </c:strCache>
            </c:strRef>
          </c:tx>
          <c:spPr>
            <a:ln w="19050" cap="rnd">
              <a:solidFill>
                <a:schemeClr val="tx1">
                  <a:lumMod val="50000"/>
                  <a:lumOff val="50000"/>
                </a:schemeClr>
              </a:solidFill>
              <a:round/>
            </a:ln>
            <a:effectLst/>
          </c:spPr>
          <c:marker>
            <c:symbol val="none"/>
          </c:marker>
          <c:cat>
            <c:strRef>
              <c:extLst>
                <c:ext xmlns:c15="http://schemas.microsoft.com/office/drawing/2012/chart" uri="{02D57815-91ED-43cb-92C2-25804820EDAC}">
                  <c15:fullRef>
                    <c15:sqref>'Figure 6.5'!$C$26:$I$26</c15:sqref>
                  </c15:fullRef>
                </c:ext>
              </c:extLst>
              <c:f>'Figure 6.5'!$C$26:$H$26</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6.5'!$C$36:$I$36</c15:sqref>
                  </c15:fullRef>
                </c:ext>
              </c:extLst>
              <c:f>'Figure 6.5'!$C$36:$H$36</c:f>
              <c:numCache>
                <c:formatCode>0.0%</c:formatCode>
                <c:ptCount val="6"/>
              </c:numCache>
            </c:numRef>
          </c:val>
          <c:smooth val="0"/>
          <c:extLst>
            <c:ext xmlns:c16="http://schemas.microsoft.com/office/drawing/2014/chart" uri="{C3380CC4-5D6E-409C-BE32-E72D297353CC}">
              <c16:uniqueId val="{00000006-00A9-4A33-8463-0DE5A2A34192}"/>
            </c:ext>
          </c:extLst>
        </c:ser>
        <c:ser>
          <c:idx val="12"/>
          <c:order val="1"/>
          <c:tx>
            <c:strRef>
              <c:f>'Figure 6.5'!$B$37</c:f>
              <c:strCache>
                <c:ptCount val="1"/>
                <c:pt idx="0">
                  <c:v>Standing offer</c:v>
                </c:pt>
              </c:strCache>
            </c:strRef>
          </c:tx>
          <c:spPr>
            <a:ln w="31750" cap="rnd">
              <a:solidFill>
                <a:schemeClr val="tx1">
                  <a:lumMod val="50000"/>
                  <a:lumOff val="50000"/>
                </a:schemeClr>
              </a:solidFill>
              <a:prstDash val="sysDot"/>
              <a:round/>
            </a:ln>
            <a:effectLst/>
          </c:spPr>
          <c:marker>
            <c:symbol val="none"/>
          </c:marker>
          <c:cat>
            <c:strRef>
              <c:extLst>
                <c:ext xmlns:c15="http://schemas.microsoft.com/office/drawing/2012/chart" uri="{02D57815-91ED-43cb-92C2-25804820EDAC}">
                  <c15:fullRef>
                    <c15:sqref>'Figure 6.5'!$C$26:$I$26</c15:sqref>
                  </c15:fullRef>
                </c:ext>
              </c:extLst>
              <c:f>'Figure 6.5'!$C$26:$H$26</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6.5'!$C$37:$I$37</c15:sqref>
                  </c15:fullRef>
                </c:ext>
              </c:extLst>
              <c:f>'Figure 6.5'!$C$37:$H$37</c:f>
              <c:numCache>
                <c:formatCode>0.0%</c:formatCode>
                <c:ptCount val="6"/>
              </c:numCache>
            </c:numRef>
          </c:val>
          <c:smooth val="0"/>
          <c:extLst>
            <c:ext xmlns:c16="http://schemas.microsoft.com/office/drawing/2014/chart" uri="{C3380CC4-5D6E-409C-BE32-E72D297353CC}">
              <c16:uniqueId val="{00000007-00A9-4A33-8463-0DE5A2A34192}"/>
            </c:ext>
          </c:extLst>
        </c:ser>
        <c:ser>
          <c:idx val="6"/>
          <c:order val="2"/>
          <c:tx>
            <c:strRef>
              <c:f>'Figure 6.5'!$B$35</c:f>
              <c:strCache>
                <c:ptCount val="1"/>
              </c:strCache>
            </c:strRef>
          </c:tx>
          <c:spPr>
            <a:ln w="28575" cap="rnd">
              <a:noFill/>
              <a:round/>
            </a:ln>
            <a:effectLst/>
          </c:spPr>
          <c:marker>
            <c:symbol val="none"/>
          </c:marker>
          <c:cat>
            <c:strRef>
              <c:extLst>
                <c:ext xmlns:c15="http://schemas.microsoft.com/office/drawing/2012/chart" uri="{02D57815-91ED-43cb-92C2-25804820EDAC}">
                  <c15:fullRef>
                    <c15:sqref>'Figure 6.5'!$C$26:$I$26</c15:sqref>
                  </c15:fullRef>
                </c:ext>
              </c:extLst>
              <c:f>'Figure 6.5'!$C$26:$H$26</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6.5'!$C$35:$I$35</c15:sqref>
                  </c15:fullRef>
                </c:ext>
              </c:extLst>
              <c:f>'Figure 6.5'!$C$35:$H$35</c:f>
              <c:numCache>
                <c:formatCode>0.0%</c:formatCode>
                <c:ptCount val="6"/>
              </c:numCache>
            </c:numRef>
          </c:val>
          <c:smooth val="0"/>
          <c:extLst>
            <c:ext xmlns:c16="http://schemas.microsoft.com/office/drawing/2014/chart" uri="{C3380CC4-5D6E-409C-BE32-E72D297353CC}">
              <c16:uniqueId val="{00000005-00A9-4A33-8463-0DE5A2A34192}"/>
            </c:ext>
          </c:extLst>
        </c:ser>
        <c:ser>
          <c:idx val="9"/>
          <c:order val="3"/>
          <c:tx>
            <c:strRef>
              <c:f>'Figure 6.5'!$B$27</c:f>
              <c:strCache>
                <c:ptCount val="1"/>
                <c:pt idx="0">
                  <c:v>Aust. Gas Networks (SA)</c:v>
                </c:pt>
              </c:strCache>
            </c:strRef>
          </c:tx>
          <c:spPr>
            <a:ln w="19050" cap="rnd">
              <a:solidFill>
                <a:srgbClr val="FBA927"/>
              </a:solidFill>
              <a:round/>
            </a:ln>
            <a:effectLst/>
          </c:spPr>
          <c:marker>
            <c:symbol val="none"/>
          </c:marker>
          <c:cat>
            <c:strRef>
              <c:extLst>
                <c:ext xmlns:c15="http://schemas.microsoft.com/office/drawing/2012/chart" uri="{02D57815-91ED-43cb-92C2-25804820EDAC}">
                  <c15:fullRef>
                    <c15:sqref>'Figure 6.5'!$C$26:$I$26</c15:sqref>
                  </c15:fullRef>
                </c:ext>
              </c:extLst>
              <c:f>'Figure 6.5'!$C$26:$H$26</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6.5'!$C$27:$I$27</c15:sqref>
                  </c15:fullRef>
                </c:ext>
              </c:extLst>
              <c:f>'Figure 6.5'!$C$27:$H$27</c:f>
              <c:numCache>
                <c:formatCode>_("$"* #,##0_);_("$"* \(#,##0\);_("$"* "-"??_);_(@_)</c:formatCode>
                <c:ptCount val="6"/>
                <c:pt idx="0">
                  <c:v>852.01900355000021</c:v>
                </c:pt>
                <c:pt idx="1">
                  <c:v>903.55901900000003</c:v>
                </c:pt>
                <c:pt idx="2">
                  <c:v>901.60193200000015</c:v>
                </c:pt>
                <c:pt idx="3">
                  <c:v>934.96148746000017</c:v>
                </c:pt>
                <c:pt idx="4">
                  <c:v>924.68879140000024</c:v>
                </c:pt>
                <c:pt idx="5">
                  <c:v>944.28510000000006</c:v>
                </c:pt>
              </c:numCache>
            </c:numRef>
          </c:val>
          <c:smooth val="0"/>
          <c:extLst>
            <c:ext xmlns:c16="http://schemas.microsoft.com/office/drawing/2014/chart" uri="{C3380CC4-5D6E-409C-BE32-E72D297353CC}">
              <c16:uniqueId val="{00000009-00A9-4A33-8463-0DE5A2A34192}"/>
            </c:ext>
          </c:extLst>
        </c:ser>
        <c:ser>
          <c:idx val="0"/>
          <c:order val="4"/>
          <c:tx>
            <c:strRef>
              <c:f>'Figure 6.5'!$B$28</c:f>
              <c:strCache>
                <c:ptCount val="1"/>
                <c:pt idx="0">
                  <c:v>Aust. Gas Networks</c:v>
                </c:pt>
              </c:strCache>
            </c:strRef>
          </c:tx>
          <c:spPr>
            <a:ln w="31750" cap="rnd">
              <a:solidFill>
                <a:srgbClr val="FBA927"/>
              </a:solidFill>
              <a:prstDash val="sysDot"/>
              <a:round/>
            </a:ln>
            <a:effectLst/>
          </c:spPr>
          <c:marker>
            <c:symbol val="none"/>
          </c:marker>
          <c:cat>
            <c:strRef>
              <c:extLst>
                <c:ext xmlns:c15="http://schemas.microsoft.com/office/drawing/2012/chart" uri="{02D57815-91ED-43cb-92C2-25804820EDAC}">
                  <c15:fullRef>
                    <c15:sqref>'Figure 6.5'!$C$26:$I$26</c15:sqref>
                  </c15:fullRef>
                </c:ext>
              </c:extLst>
              <c:f>'Figure 6.5'!$C$26:$H$26</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6.5'!$C$28:$I$28</c15:sqref>
                  </c15:fullRef>
                </c:ext>
              </c:extLst>
              <c:f>'Figure 6.5'!$C$28:$H$28</c:f>
              <c:numCache>
                <c:formatCode>_("$"* #,##0_);_("$"* \(#,##0\);_("$"* "-"??_);_(@_)</c:formatCode>
                <c:ptCount val="6"/>
                <c:pt idx="0">
                  <c:v>910.47390500000017</c:v>
                </c:pt>
                <c:pt idx="1">
                  <c:v>980.00210000000004</c:v>
                </c:pt>
                <c:pt idx="2">
                  <c:v>980.00210000000004</c:v>
                </c:pt>
                <c:pt idx="3">
                  <c:v>1027.430206</c:v>
                </c:pt>
                <c:pt idx="4">
                  <c:v>1027.430206</c:v>
                </c:pt>
                <c:pt idx="5">
                  <c:v>1060.8914</c:v>
                </c:pt>
              </c:numCache>
            </c:numRef>
          </c:val>
          <c:smooth val="0"/>
          <c:extLst>
            <c:ext xmlns:c16="http://schemas.microsoft.com/office/drawing/2014/chart" uri="{C3380CC4-5D6E-409C-BE32-E72D297353CC}">
              <c16:uniqueId val="{0000000A-00A9-4A33-8463-0DE5A2A34192}"/>
            </c:ext>
          </c:extLst>
        </c:ser>
        <c:ser>
          <c:idx val="10"/>
          <c:order val="5"/>
          <c:tx>
            <c:strRef>
              <c:f>'Figure 6.5'!$B$29</c:f>
              <c:strCache>
                <c:ptCount val="1"/>
                <c:pt idx="0">
                  <c:v>AusNet Services (Vic)</c:v>
                </c:pt>
              </c:strCache>
            </c:strRef>
          </c:tx>
          <c:spPr>
            <a:ln w="19050" cap="rnd">
              <a:solidFill>
                <a:srgbClr val="2F3F51"/>
              </a:solidFill>
              <a:round/>
            </a:ln>
            <a:effectLst/>
          </c:spPr>
          <c:marker>
            <c:symbol val="none"/>
          </c:marker>
          <c:cat>
            <c:strRef>
              <c:extLst>
                <c:ext xmlns:c15="http://schemas.microsoft.com/office/drawing/2012/chart" uri="{02D57815-91ED-43cb-92C2-25804820EDAC}">
                  <c15:fullRef>
                    <c15:sqref>'Figure 6.5'!$C$26:$I$26</c15:sqref>
                  </c15:fullRef>
                </c:ext>
              </c:extLst>
              <c:f>'Figure 6.5'!$C$26:$H$26</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6.5'!$C$29:$I$29</c15:sqref>
                  </c15:fullRef>
                </c:ext>
              </c:extLst>
              <c:f>'Figure 6.5'!$C$29:$H$29</c:f>
              <c:numCache>
                <c:formatCode>_("$"* #,##0_);_("$"* \(#,##0\);_("$"* "-"??_);_(@_)</c:formatCode>
                <c:ptCount val="6"/>
                <c:pt idx="0">
                  <c:v>1236.025909589041</c:v>
                </c:pt>
                <c:pt idx="1">
                  <c:v>1302.1996493150684</c:v>
                </c:pt>
                <c:pt idx="2">
                  <c:v>1325.8826306301371</c:v>
                </c:pt>
                <c:pt idx="3">
                  <c:v>1288.3095000000001</c:v>
                </c:pt>
                <c:pt idx="4">
                  <c:v>1252.4762600000001</c:v>
                </c:pt>
                <c:pt idx="5">
                  <c:v>1424.885</c:v>
                </c:pt>
              </c:numCache>
            </c:numRef>
          </c:val>
          <c:smooth val="0"/>
          <c:extLst>
            <c:ext xmlns:c16="http://schemas.microsoft.com/office/drawing/2014/chart" uri="{C3380CC4-5D6E-409C-BE32-E72D297353CC}">
              <c16:uniqueId val="{00000008-00A9-4A33-8463-0DE5A2A34192}"/>
            </c:ext>
          </c:extLst>
        </c:ser>
        <c:ser>
          <c:idx val="2"/>
          <c:order val="6"/>
          <c:tx>
            <c:strRef>
              <c:f>'Figure 6.5'!$B$30</c:f>
              <c:strCache>
                <c:ptCount val="1"/>
                <c:pt idx="0">
                  <c:v>AusNet Services</c:v>
                </c:pt>
              </c:strCache>
            </c:strRef>
          </c:tx>
          <c:spPr>
            <a:ln w="31750" cap="rnd">
              <a:solidFill>
                <a:srgbClr val="2F3F51"/>
              </a:solidFill>
              <a:prstDash val="sysDot"/>
              <a:round/>
            </a:ln>
            <a:effectLst/>
          </c:spPr>
          <c:marker>
            <c:symbol val="none"/>
          </c:marker>
          <c:cat>
            <c:strRef>
              <c:extLst>
                <c:ext xmlns:c15="http://schemas.microsoft.com/office/drawing/2012/chart" uri="{02D57815-91ED-43cb-92C2-25804820EDAC}">
                  <c15:fullRef>
                    <c15:sqref>'Figure 6.5'!$C$26:$I$26</c15:sqref>
                  </c15:fullRef>
                </c:ext>
              </c:extLst>
              <c:f>'Figure 6.5'!$C$26:$H$26</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6.5'!$C$30:$I$30</c15:sqref>
                  </c15:fullRef>
                </c:ext>
              </c:extLst>
              <c:f>'Figure 6.5'!$C$30:$H$30</c:f>
              <c:numCache>
                <c:formatCode>_("$"* #,##0_);_("$"* \(#,##0\);_("$"* "-"??_);_(@_)</c:formatCode>
                <c:ptCount val="6"/>
                <c:pt idx="0">
                  <c:v>1387.4548585559362</c:v>
                </c:pt>
                <c:pt idx="1">
                  <c:v>1536.7606366210043</c:v>
                </c:pt>
                <c:pt idx="2">
                  <c:v>1608.1430410958903</c:v>
                </c:pt>
                <c:pt idx="3">
                  <c:v>1683.7060000000001</c:v>
                </c:pt>
                <c:pt idx="4">
                  <c:v>1651.5550000000001</c:v>
                </c:pt>
                <c:pt idx="5">
                  <c:v>1657.41</c:v>
                </c:pt>
              </c:numCache>
            </c:numRef>
          </c:val>
          <c:smooth val="0"/>
          <c:extLst>
            <c:ext xmlns:c16="http://schemas.microsoft.com/office/drawing/2014/chart" uri="{C3380CC4-5D6E-409C-BE32-E72D297353CC}">
              <c16:uniqueId val="{00000000-00A9-4A33-8463-0DE5A2A34192}"/>
            </c:ext>
          </c:extLst>
        </c:ser>
        <c:ser>
          <c:idx val="3"/>
          <c:order val="7"/>
          <c:tx>
            <c:strRef>
              <c:f>'Figure 6.5'!$B$31</c:f>
              <c:strCache>
                <c:ptCount val="1"/>
                <c:pt idx="0">
                  <c:v>Aust. Gas Networks (Vic)</c:v>
                </c:pt>
              </c:strCache>
            </c:strRef>
          </c:tx>
          <c:spPr>
            <a:ln w="19050" cap="rnd">
              <a:solidFill>
                <a:srgbClr val="A38FBE"/>
              </a:solidFill>
              <a:round/>
            </a:ln>
            <a:effectLst/>
          </c:spPr>
          <c:marker>
            <c:symbol val="none"/>
          </c:marker>
          <c:cat>
            <c:strRef>
              <c:extLst>
                <c:ext xmlns:c15="http://schemas.microsoft.com/office/drawing/2012/chart" uri="{02D57815-91ED-43cb-92C2-25804820EDAC}">
                  <c15:fullRef>
                    <c15:sqref>'Figure 6.5'!$C$26:$I$26</c15:sqref>
                  </c15:fullRef>
                </c:ext>
              </c:extLst>
              <c:f>'Figure 6.5'!$C$26:$H$26</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6.5'!$C$31:$I$31</c15:sqref>
                  </c15:fullRef>
                </c:ext>
              </c:extLst>
              <c:f>'Figure 6.5'!$C$31:$H$31</c:f>
              <c:numCache>
                <c:formatCode>_("$"* #,##0_);_("$"* \(#,##0\);_("$"* "-"??_);_(@_)</c:formatCode>
                <c:ptCount val="6"/>
                <c:pt idx="0">
                  <c:v>1302.229225</c:v>
                </c:pt>
                <c:pt idx="1">
                  <c:v>1343.6339671232877</c:v>
                </c:pt>
                <c:pt idx="2">
                  <c:v>1374.8378379999999</c:v>
                </c:pt>
                <c:pt idx="3">
                  <c:v>1355.2469999999998</c:v>
                </c:pt>
                <c:pt idx="4">
                  <c:v>1265.77</c:v>
                </c:pt>
                <c:pt idx="5">
                  <c:v>1507.6999999999998</c:v>
                </c:pt>
              </c:numCache>
            </c:numRef>
          </c:val>
          <c:smooth val="0"/>
          <c:extLst>
            <c:ext xmlns:c16="http://schemas.microsoft.com/office/drawing/2014/chart" uri="{C3380CC4-5D6E-409C-BE32-E72D297353CC}">
              <c16:uniqueId val="{00000001-00A9-4A33-8463-0DE5A2A34192}"/>
            </c:ext>
          </c:extLst>
        </c:ser>
        <c:ser>
          <c:idx val="1"/>
          <c:order val="8"/>
          <c:tx>
            <c:strRef>
              <c:f>'Figure 6.5'!$B$32</c:f>
              <c:strCache>
                <c:ptCount val="1"/>
                <c:pt idx="0">
                  <c:v>Aust. Gas Networks</c:v>
                </c:pt>
              </c:strCache>
            </c:strRef>
          </c:tx>
          <c:spPr>
            <a:ln w="31750" cap="rnd">
              <a:solidFill>
                <a:srgbClr val="A38FBE"/>
              </a:solidFill>
              <a:prstDash val="sysDot"/>
              <a:round/>
            </a:ln>
            <a:effectLst/>
          </c:spPr>
          <c:marker>
            <c:symbol val="none"/>
          </c:marker>
          <c:cat>
            <c:strRef>
              <c:extLst>
                <c:ext xmlns:c15="http://schemas.microsoft.com/office/drawing/2012/chart" uri="{02D57815-91ED-43cb-92C2-25804820EDAC}">
                  <c15:fullRef>
                    <c15:sqref>'Figure 6.5'!$C$26:$I$26</c15:sqref>
                  </c15:fullRef>
                </c:ext>
              </c:extLst>
              <c:f>'Figure 6.5'!$C$26:$H$26</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6.5'!$C$32:$I$32</c15:sqref>
                  </c15:fullRef>
                </c:ext>
              </c:extLst>
              <c:f>'Figure 6.5'!$C$32:$H$32</c:f>
              <c:numCache>
                <c:formatCode>_("$"* #,##0_);_("$"* \(#,##0\);_("$"* "-"??_);_(@_)</c:formatCode>
                <c:ptCount val="6"/>
                <c:pt idx="0">
                  <c:v>1437.8326957499999</c:v>
                </c:pt>
                <c:pt idx="1">
                  <c:v>1616.0311447500001</c:v>
                </c:pt>
                <c:pt idx="2">
                  <c:v>1661.8030000000003</c:v>
                </c:pt>
                <c:pt idx="3">
                  <c:v>1749.76</c:v>
                </c:pt>
                <c:pt idx="4">
                  <c:v>1654.59</c:v>
                </c:pt>
                <c:pt idx="5">
                  <c:v>1736.91</c:v>
                </c:pt>
              </c:numCache>
            </c:numRef>
          </c:val>
          <c:smooth val="0"/>
          <c:extLst>
            <c:ext xmlns:c16="http://schemas.microsoft.com/office/drawing/2014/chart" uri="{C3380CC4-5D6E-409C-BE32-E72D297353CC}">
              <c16:uniqueId val="{00000002-00A9-4A33-8463-0DE5A2A34192}"/>
            </c:ext>
          </c:extLst>
        </c:ser>
        <c:ser>
          <c:idx val="5"/>
          <c:order val="9"/>
          <c:tx>
            <c:strRef>
              <c:f>'Figure 6.5'!$B$33</c:f>
              <c:strCache>
                <c:ptCount val="1"/>
                <c:pt idx="0">
                  <c:v>Multinet (Vic)</c:v>
                </c:pt>
              </c:strCache>
            </c:strRef>
          </c:tx>
          <c:spPr>
            <a:ln w="19050" cap="rnd">
              <a:solidFill>
                <a:srgbClr val="3787A8"/>
              </a:solidFill>
              <a:round/>
            </a:ln>
            <a:effectLst/>
          </c:spPr>
          <c:marker>
            <c:symbol val="none"/>
          </c:marker>
          <c:cat>
            <c:strRef>
              <c:extLst>
                <c:ext xmlns:c15="http://schemas.microsoft.com/office/drawing/2012/chart" uri="{02D57815-91ED-43cb-92C2-25804820EDAC}">
                  <c15:fullRef>
                    <c15:sqref>'Figure 6.5'!$C$26:$I$26</c15:sqref>
                  </c15:fullRef>
                </c:ext>
              </c:extLst>
              <c:f>'Figure 6.5'!$C$26:$H$26</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6.5'!$C$33:$I$33</c15:sqref>
                  </c15:fullRef>
                </c:ext>
              </c:extLst>
              <c:f>'Figure 6.5'!$C$33:$H$33</c:f>
              <c:numCache>
                <c:formatCode>_("$"* #,##0_);_("$"* \(#,##0\);_("$"* "-"??_);_(@_)</c:formatCode>
                <c:ptCount val="6"/>
                <c:pt idx="0">
                  <c:v>1229.5667192328767</c:v>
                </c:pt>
                <c:pt idx="1">
                  <c:v>1317.2641945205478</c:v>
                </c:pt>
                <c:pt idx="2">
                  <c:v>1332.0551184931505</c:v>
                </c:pt>
                <c:pt idx="3">
                  <c:v>1303.704</c:v>
                </c:pt>
                <c:pt idx="4">
                  <c:v>1284.83005</c:v>
                </c:pt>
                <c:pt idx="5">
                  <c:v>1470.2350000000001</c:v>
                </c:pt>
              </c:numCache>
            </c:numRef>
          </c:val>
          <c:smooth val="0"/>
          <c:extLst>
            <c:ext xmlns:c16="http://schemas.microsoft.com/office/drawing/2014/chart" uri="{C3380CC4-5D6E-409C-BE32-E72D297353CC}">
              <c16:uniqueId val="{00000003-00A9-4A33-8463-0DE5A2A34192}"/>
            </c:ext>
          </c:extLst>
        </c:ser>
        <c:ser>
          <c:idx val="4"/>
          <c:order val="10"/>
          <c:tx>
            <c:strRef>
              <c:f>'Figure 6.5'!$B$34</c:f>
              <c:strCache>
                <c:ptCount val="1"/>
                <c:pt idx="0">
                  <c:v>Multinet</c:v>
                </c:pt>
              </c:strCache>
            </c:strRef>
          </c:tx>
          <c:spPr>
            <a:ln w="31750" cap="rnd">
              <a:solidFill>
                <a:srgbClr val="3787A8"/>
              </a:solidFill>
              <a:prstDash val="sysDot"/>
              <a:round/>
            </a:ln>
            <a:effectLst/>
          </c:spPr>
          <c:marker>
            <c:symbol val="none"/>
          </c:marker>
          <c:cat>
            <c:strRef>
              <c:extLst>
                <c:ext xmlns:c15="http://schemas.microsoft.com/office/drawing/2012/chart" uri="{02D57815-91ED-43cb-92C2-25804820EDAC}">
                  <c15:fullRef>
                    <c15:sqref>'Figure 6.5'!$C$26:$I$26</c15:sqref>
                  </c15:fullRef>
                </c:ext>
              </c:extLst>
              <c:f>'Figure 6.5'!$C$26:$H$26</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6.5'!$C$34:$I$34</c15:sqref>
                  </c15:fullRef>
                </c:ext>
              </c:extLst>
              <c:f>'Figure 6.5'!$C$34:$H$34</c:f>
              <c:numCache>
                <c:formatCode>_("$"* #,##0_);_("$"* \(#,##0\);_("$"* "-"??_);_(@_)</c:formatCode>
                <c:ptCount val="6"/>
                <c:pt idx="0">
                  <c:v>1385.3576124164383</c:v>
                </c:pt>
                <c:pt idx="1">
                  <c:v>1562.9709172602738</c:v>
                </c:pt>
                <c:pt idx="2">
                  <c:v>1635.817006849315</c:v>
                </c:pt>
                <c:pt idx="3">
                  <c:v>1708.2449999999999</c:v>
                </c:pt>
                <c:pt idx="4">
                  <c:v>1692.7</c:v>
                </c:pt>
                <c:pt idx="5">
                  <c:v>1750.09</c:v>
                </c:pt>
              </c:numCache>
            </c:numRef>
          </c:val>
          <c:smooth val="0"/>
          <c:extLst>
            <c:ext xmlns:c16="http://schemas.microsoft.com/office/drawing/2014/chart" uri="{C3380CC4-5D6E-409C-BE32-E72D297353CC}">
              <c16:uniqueId val="{00000004-00A9-4A33-8463-0DE5A2A34192}"/>
            </c:ext>
          </c:extLst>
        </c:ser>
        <c:dLbls>
          <c:showLegendKey val="0"/>
          <c:showVal val="0"/>
          <c:showCatName val="0"/>
          <c:showSerName val="0"/>
          <c:showPercent val="0"/>
          <c:showBubbleSize val="0"/>
        </c:dLbls>
        <c:smooth val="0"/>
        <c:axId val="930538224"/>
        <c:axId val="943282440"/>
      </c:lineChart>
      <c:catAx>
        <c:axId val="930538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82440"/>
        <c:crosses val="autoZero"/>
        <c:auto val="1"/>
        <c:lblAlgn val="ctr"/>
        <c:lblOffset val="100"/>
        <c:noMultiLvlLbl val="0"/>
      </c:catAx>
      <c:valAx>
        <c:axId val="943282440"/>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i="0" baseline="0">
                    <a:effectLst/>
                  </a:rPr>
                  <a:t>Estimated annual bill ($)</a:t>
                </a:r>
              </a:p>
            </c:rich>
          </c:tx>
          <c:layout>
            <c:manualLayout>
              <c:xMode val="edge"/>
              <c:yMode val="edge"/>
              <c:x val="2.0166668783902233E-3"/>
              <c:y val="0.2291197872624802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538224"/>
        <c:crosses val="autoZero"/>
        <c:crossBetween val="between"/>
      </c:valAx>
      <c:spPr>
        <a:solidFill>
          <a:srgbClr val="DBDBDB"/>
        </a:solidFill>
        <a:ln>
          <a:noFill/>
        </a:ln>
        <a:effectLst/>
      </c:spPr>
    </c:plotArea>
    <c:legend>
      <c:legendPos val="b"/>
      <c:legendEntry>
        <c:idx val="4"/>
        <c:delete val="1"/>
      </c:legendEntry>
      <c:legendEntry>
        <c:idx val="6"/>
        <c:delete val="1"/>
      </c:legendEntry>
      <c:legendEntry>
        <c:idx val="8"/>
        <c:delete val="1"/>
      </c:legendEntry>
      <c:legendEntry>
        <c:idx val="1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AU" sz="1100" b="1"/>
              <a:t>Queensland,</a:t>
            </a:r>
            <a:r>
              <a:rPr lang="en-AU" sz="1100" b="1" baseline="0"/>
              <a:t> NSW &amp; ACT</a:t>
            </a:r>
            <a:endParaRPr lang="en-AU" sz="1100" b="1"/>
          </a:p>
        </c:rich>
      </c:tx>
      <c:layout>
        <c:manualLayout>
          <c:xMode val="edge"/>
          <c:yMode val="edge"/>
          <c:x val="0.11220625907518682"/>
          <c:y val="2.279016411501155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8463583660434"/>
          <c:y val="0.10321619634458694"/>
          <c:w val="0.81221455709644685"/>
          <c:h val="0.60316839702011504"/>
        </c:manualLayout>
      </c:layout>
      <c:lineChart>
        <c:grouping val="standard"/>
        <c:varyColors val="0"/>
        <c:ser>
          <c:idx val="7"/>
          <c:order val="0"/>
          <c:tx>
            <c:strRef>
              <c:f>'Figure 6.5'!$B$36</c:f>
              <c:strCache>
                <c:ptCount val="1"/>
                <c:pt idx="0">
                  <c:v>Market offer</c:v>
                </c:pt>
              </c:strCache>
            </c:strRef>
          </c:tx>
          <c:spPr>
            <a:ln w="19050" cap="rnd">
              <a:solidFill>
                <a:schemeClr val="tx1">
                  <a:lumMod val="50000"/>
                  <a:lumOff val="50000"/>
                </a:schemeClr>
              </a:solidFill>
              <a:round/>
            </a:ln>
            <a:effectLst/>
          </c:spPr>
          <c:marker>
            <c:symbol val="none"/>
          </c:marker>
          <c:cat>
            <c:strRef>
              <c:extLst>
                <c:ext xmlns:c15="http://schemas.microsoft.com/office/drawing/2012/chart" uri="{02D57815-91ED-43cb-92C2-25804820EDAC}">
                  <c15:fullRef>
                    <c15:sqref>'Figure 6.5'!$C$8:$I$8</c15:sqref>
                  </c15:fullRef>
                </c:ext>
              </c:extLst>
              <c:f>'Figure 6.5'!$C$8:$H$8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6.5'!$C$36:$I$36</c15:sqref>
                  </c15:fullRef>
                </c:ext>
              </c:extLst>
              <c:f>'Figure 6.5'!$C$36:$H$36</c:f>
              <c:numCache>
                <c:formatCode>0.0%</c:formatCode>
                <c:ptCount val="6"/>
              </c:numCache>
            </c:numRef>
          </c:val>
          <c:smooth val="0"/>
          <c:extLst>
            <c:ext xmlns:c16="http://schemas.microsoft.com/office/drawing/2014/chart" uri="{C3380CC4-5D6E-409C-BE32-E72D297353CC}">
              <c16:uniqueId val="{00000002-A455-4F89-8C3B-CCE25C400814}"/>
            </c:ext>
          </c:extLst>
        </c:ser>
        <c:ser>
          <c:idx val="8"/>
          <c:order val="1"/>
          <c:tx>
            <c:strRef>
              <c:f>'Figure 6.5'!$B$37</c:f>
              <c:strCache>
                <c:ptCount val="1"/>
                <c:pt idx="0">
                  <c:v>Standing offer</c:v>
                </c:pt>
              </c:strCache>
            </c:strRef>
          </c:tx>
          <c:spPr>
            <a:ln w="31750" cap="rnd">
              <a:solidFill>
                <a:schemeClr val="tx1">
                  <a:lumMod val="50000"/>
                  <a:lumOff val="50000"/>
                </a:schemeClr>
              </a:solidFill>
              <a:prstDash val="sysDot"/>
              <a:round/>
            </a:ln>
            <a:effectLst/>
          </c:spPr>
          <c:marker>
            <c:symbol val="none"/>
          </c:marker>
          <c:cat>
            <c:strRef>
              <c:extLst>
                <c:ext xmlns:c15="http://schemas.microsoft.com/office/drawing/2012/chart" uri="{02D57815-91ED-43cb-92C2-25804820EDAC}">
                  <c15:fullRef>
                    <c15:sqref>'Figure 6.5'!$C$8:$I$8</c15:sqref>
                  </c15:fullRef>
                </c:ext>
              </c:extLst>
              <c:f>'Figure 6.5'!$C$8:$H$8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6.5'!$C$37:$I$37</c15:sqref>
                  </c15:fullRef>
                </c:ext>
              </c:extLst>
              <c:f>'Figure 6.5'!$C$37:$H$37</c:f>
              <c:numCache>
                <c:formatCode>0.0%</c:formatCode>
                <c:ptCount val="6"/>
              </c:numCache>
            </c:numRef>
          </c:val>
          <c:smooth val="0"/>
          <c:extLst>
            <c:ext xmlns:c16="http://schemas.microsoft.com/office/drawing/2014/chart" uri="{C3380CC4-5D6E-409C-BE32-E72D297353CC}">
              <c16:uniqueId val="{00000003-A455-4F89-8C3B-CCE25C400814}"/>
            </c:ext>
          </c:extLst>
        </c:ser>
        <c:ser>
          <c:idx val="0"/>
          <c:order val="2"/>
          <c:tx>
            <c:strRef>
              <c:f>'Figure 6.5'!$B$35</c:f>
              <c:strCache>
                <c:ptCount val="1"/>
              </c:strCache>
            </c:strRef>
          </c:tx>
          <c:spPr>
            <a:ln w="28575" cap="rnd">
              <a:noFill/>
              <a:round/>
            </a:ln>
            <a:effectLst/>
          </c:spPr>
          <c:marker>
            <c:symbol val="none"/>
          </c:marker>
          <c:cat>
            <c:strRef>
              <c:extLst>
                <c:ext xmlns:c15="http://schemas.microsoft.com/office/drawing/2012/chart" uri="{02D57815-91ED-43cb-92C2-25804820EDAC}">
                  <c15:fullRef>
                    <c15:sqref>'Figure 6.5'!$C$8:$I$8</c15:sqref>
                  </c15:fullRef>
                </c:ext>
              </c:extLst>
              <c:f>'Figure 6.5'!$C$8:$H$8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6.5'!$C$35:$I$35</c15:sqref>
                  </c15:fullRef>
                </c:ext>
              </c:extLst>
              <c:f>'Figure 6.5'!$C$35:$H$35</c:f>
              <c:numCache>
                <c:formatCode>0.0%</c:formatCode>
                <c:ptCount val="6"/>
              </c:numCache>
            </c:numRef>
          </c:val>
          <c:smooth val="0"/>
          <c:extLst>
            <c:ext xmlns:c16="http://schemas.microsoft.com/office/drawing/2014/chart" uri="{C3380CC4-5D6E-409C-BE32-E72D297353CC}">
              <c16:uniqueId val="{00000001-A455-4F89-8C3B-CCE25C400814}"/>
            </c:ext>
          </c:extLst>
        </c:ser>
        <c:ser>
          <c:idx val="2"/>
          <c:order val="3"/>
          <c:tx>
            <c:strRef>
              <c:f>'Figure 6.5'!$B$9</c:f>
              <c:strCache>
                <c:ptCount val="1"/>
                <c:pt idx="0">
                  <c:v>Evoenergy (ACT)</c:v>
                </c:pt>
              </c:strCache>
            </c:strRef>
          </c:tx>
          <c:spPr>
            <a:ln w="19050" cap="rnd">
              <a:solidFill>
                <a:srgbClr val="D2147D"/>
              </a:solidFill>
              <a:round/>
            </a:ln>
            <a:effectLst/>
          </c:spPr>
          <c:marker>
            <c:symbol val="none"/>
          </c:marker>
          <c:cat>
            <c:strRef>
              <c:extLst>
                <c:ext xmlns:c15="http://schemas.microsoft.com/office/drawing/2012/chart" uri="{02D57815-91ED-43cb-92C2-25804820EDAC}">
                  <c15:fullRef>
                    <c15:sqref>'Figure 6.5'!$C$8:$I$8</c15:sqref>
                  </c15:fullRef>
                </c:ext>
              </c:extLst>
              <c:f>'Figure 6.5'!$C$8:$H$8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6.5'!$C$9:$I$9</c15:sqref>
                  </c15:fullRef>
                </c:ext>
              </c:extLst>
              <c:f>'Figure 6.5'!$C$9:$H$9</c:f>
              <c:numCache>
                <c:formatCode>_("$"* #,##0_);_("$"* \(#,##0\);_("$"* "-"??_);_(@_)</c:formatCode>
                <c:ptCount val="6"/>
                <c:pt idx="0">
                  <c:v>1204.6789080428853</c:v>
                </c:pt>
                <c:pt idx="1">
                  <c:v>1382.1213361120001</c:v>
                </c:pt>
                <c:pt idx="2">
                  <c:v>1342.675142727875</c:v>
                </c:pt>
                <c:pt idx="3">
                  <c:v>1352.7391006481002</c:v>
                </c:pt>
                <c:pt idx="4">
                  <c:v>1277.8068077764001</c:v>
                </c:pt>
                <c:pt idx="5">
                  <c:v>1368.7363039493</c:v>
                </c:pt>
              </c:numCache>
            </c:numRef>
          </c:val>
          <c:smooth val="0"/>
          <c:extLst>
            <c:ext xmlns:c16="http://schemas.microsoft.com/office/drawing/2014/chart" uri="{C3380CC4-5D6E-409C-BE32-E72D297353CC}">
              <c16:uniqueId val="{00000000-0D37-4DDB-8C19-307C34A55972}"/>
            </c:ext>
          </c:extLst>
        </c:ser>
        <c:ser>
          <c:idx val="3"/>
          <c:order val="4"/>
          <c:tx>
            <c:strRef>
              <c:f>'Figure 6.5'!$B$10</c:f>
              <c:strCache>
                <c:ptCount val="1"/>
                <c:pt idx="0">
                  <c:v>Evoenergy</c:v>
                </c:pt>
              </c:strCache>
            </c:strRef>
          </c:tx>
          <c:spPr>
            <a:ln w="31750" cap="rnd">
              <a:solidFill>
                <a:srgbClr val="D2147D"/>
              </a:solidFill>
              <a:prstDash val="sysDot"/>
              <a:round/>
            </a:ln>
            <a:effectLst/>
          </c:spPr>
          <c:marker>
            <c:symbol val="none"/>
          </c:marker>
          <c:cat>
            <c:strRef>
              <c:extLst>
                <c:ext xmlns:c15="http://schemas.microsoft.com/office/drawing/2012/chart" uri="{02D57815-91ED-43cb-92C2-25804820EDAC}">
                  <c15:fullRef>
                    <c15:sqref>'Figure 6.5'!$C$8:$I$8</c15:sqref>
                  </c15:fullRef>
                </c:ext>
              </c:extLst>
              <c:f>'Figure 6.5'!$C$8:$H$8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6.5'!$C$10:$I$10</c15:sqref>
                  </c15:fullRef>
                </c:ext>
              </c:extLst>
              <c:f>'Figure 6.5'!$C$10:$H$10</c:f>
              <c:numCache>
                <c:formatCode>_("$"* #,##0_);_("$"* \(#,##0\);_("$"* "-"??_);_(@_)</c:formatCode>
                <c:ptCount val="6"/>
                <c:pt idx="0">
                  <c:v>1234.9593547830004</c:v>
                </c:pt>
                <c:pt idx="1">
                  <c:v>1456.1115440574999</c:v>
                </c:pt>
                <c:pt idx="2">
                  <c:v>1499.6327280000003</c:v>
                </c:pt>
                <c:pt idx="3">
                  <c:v>1552.8433135545001</c:v>
                </c:pt>
                <c:pt idx="4">
                  <c:v>1525.6750643200003</c:v>
                </c:pt>
                <c:pt idx="5">
                  <c:v>1556.3538753950002</c:v>
                </c:pt>
              </c:numCache>
            </c:numRef>
          </c:val>
          <c:smooth val="0"/>
          <c:extLst>
            <c:ext xmlns:c16="http://schemas.microsoft.com/office/drawing/2014/chart" uri="{C3380CC4-5D6E-409C-BE32-E72D297353CC}">
              <c16:uniqueId val="{00000001-0D37-4DDB-8C19-307C34A55972}"/>
            </c:ext>
          </c:extLst>
        </c:ser>
        <c:ser>
          <c:idx val="1"/>
          <c:order val="5"/>
          <c:tx>
            <c:strRef>
              <c:f>'Figure 6.5'!$B$11</c:f>
              <c:strCache>
                <c:ptCount val="1"/>
                <c:pt idx="0">
                  <c:v>Jemena (NSW)</c:v>
                </c:pt>
              </c:strCache>
            </c:strRef>
          </c:tx>
          <c:spPr>
            <a:ln w="19050" cap="rnd">
              <a:solidFill>
                <a:srgbClr val="89B3CE"/>
              </a:solidFill>
              <a:round/>
            </a:ln>
            <a:effectLst/>
          </c:spPr>
          <c:marker>
            <c:symbol val="none"/>
          </c:marker>
          <c:cat>
            <c:strRef>
              <c:extLst>
                <c:ext xmlns:c15="http://schemas.microsoft.com/office/drawing/2012/chart" uri="{02D57815-91ED-43cb-92C2-25804820EDAC}">
                  <c15:fullRef>
                    <c15:sqref>'Figure 6.5'!$C$8:$I$8</c15:sqref>
                  </c15:fullRef>
                </c:ext>
              </c:extLst>
              <c:f>'Figure 6.5'!$C$8:$H$8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6.5'!$C$11:$I$11</c15:sqref>
                  </c15:fullRef>
                </c:ext>
              </c:extLst>
              <c:f>'Figure 6.5'!$C$11:$H$11</c:f>
              <c:numCache>
                <c:formatCode>_("$"* #,##0_);_("$"* \(#,##0\);_("$"* "-"??_);_(@_)</c:formatCode>
                <c:ptCount val="6"/>
                <c:pt idx="0">
                  <c:v>729.8683504799501</c:v>
                </c:pt>
                <c:pt idx="1">
                  <c:v>772.22675200000003</c:v>
                </c:pt>
                <c:pt idx="2">
                  <c:v>755.23993599999994</c:v>
                </c:pt>
                <c:pt idx="3">
                  <c:v>763.82944550000002</c:v>
                </c:pt>
                <c:pt idx="4">
                  <c:v>712.8</c:v>
                </c:pt>
                <c:pt idx="5">
                  <c:v>732.57483816000013</c:v>
                </c:pt>
              </c:numCache>
            </c:numRef>
          </c:val>
          <c:smooth val="0"/>
          <c:extLst>
            <c:ext xmlns:c16="http://schemas.microsoft.com/office/drawing/2014/chart" uri="{C3380CC4-5D6E-409C-BE32-E72D297353CC}">
              <c16:uniqueId val="{00000002-0D37-4DDB-8C19-307C34A55972}"/>
            </c:ext>
          </c:extLst>
        </c:ser>
        <c:ser>
          <c:idx val="5"/>
          <c:order val="6"/>
          <c:tx>
            <c:strRef>
              <c:f>'Figure 6.5'!$B$12</c:f>
              <c:strCache>
                <c:ptCount val="1"/>
                <c:pt idx="0">
                  <c:v>Jemena</c:v>
                </c:pt>
              </c:strCache>
            </c:strRef>
          </c:tx>
          <c:spPr>
            <a:ln w="31750" cap="rnd">
              <a:solidFill>
                <a:srgbClr val="89B3CE"/>
              </a:solidFill>
              <a:prstDash val="sysDot"/>
              <a:round/>
            </a:ln>
            <a:effectLst/>
          </c:spPr>
          <c:marker>
            <c:symbol val="none"/>
          </c:marker>
          <c:cat>
            <c:strRef>
              <c:extLst>
                <c:ext xmlns:c15="http://schemas.microsoft.com/office/drawing/2012/chart" uri="{02D57815-91ED-43cb-92C2-25804820EDAC}">
                  <c15:fullRef>
                    <c15:sqref>'Figure 6.5'!$C$8:$I$8</c15:sqref>
                  </c15:fullRef>
                </c:ext>
              </c:extLst>
              <c:f>'Figure 6.5'!$C$8:$H$8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6.5'!$C$12:$I$12</c15:sqref>
                  </c15:fullRef>
                </c:ext>
              </c:extLst>
              <c:f>'Figure 6.5'!$C$12:$H$12</c:f>
              <c:numCache>
                <c:formatCode>_("$"* #,##0_);_("$"* \(#,##0\);_("$"* "-"??_);_(@_)</c:formatCode>
                <c:ptCount val="6"/>
                <c:pt idx="0">
                  <c:v>799.90437477775004</c:v>
                </c:pt>
                <c:pt idx="1">
                  <c:v>877.39605084999994</c:v>
                </c:pt>
                <c:pt idx="2">
                  <c:v>889.86698075000004</c:v>
                </c:pt>
                <c:pt idx="3">
                  <c:v>911.09167732000014</c:v>
                </c:pt>
                <c:pt idx="4">
                  <c:v>877.09354040000005</c:v>
                </c:pt>
                <c:pt idx="5">
                  <c:v>865.559650175</c:v>
                </c:pt>
              </c:numCache>
            </c:numRef>
          </c:val>
          <c:smooth val="0"/>
          <c:extLst>
            <c:ext xmlns:c16="http://schemas.microsoft.com/office/drawing/2014/chart" uri="{C3380CC4-5D6E-409C-BE32-E72D297353CC}">
              <c16:uniqueId val="{00000003-0D37-4DDB-8C19-307C34A55972}"/>
            </c:ext>
          </c:extLst>
        </c:ser>
        <c:ser>
          <c:idx val="4"/>
          <c:order val="7"/>
          <c:tx>
            <c:strRef>
              <c:f>'Figure 6.5'!$B$13</c:f>
              <c:strCache>
                <c:ptCount val="1"/>
                <c:pt idx="0">
                  <c:v>Aust. Gas Networks (Qld)</c:v>
                </c:pt>
              </c:strCache>
            </c:strRef>
          </c:tx>
          <c:spPr>
            <a:ln w="19050" cap="rnd">
              <a:solidFill>
                <a:srgbClr val="A84617"/>
              </a:solidFill>
              <a:round/>
            </a:ln>
            <a:effectLst/>
          </c:spPr>
          <c:marker>
            <c:symbol val="none"/>
          </c:marker>
          <c:cat>
            <c:strRef>
              <c:extLst>
                <c:ext xmlns:c15="http://schemas.microsoft.com/office/drawing/2012/chart" uri="{02D57815-91ED-43cb-92C2-25804820EDAC}">
                  <c15:fullRef>
                    <c15:sqref>'Figure 6.5'!$C$8:$I$8</c15:sqref>
                  </c15:fullRef>
                </c:ext>
              </c:extLst>
              <c:f>'Figure 6.5'!$C$8:$H$8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6.5'!$C$13:$I$13</c15:sqref>
                  </c15:fullRef>
                </c:ext>
              </c:extLst>
              <c:f>'Figure 6.5'!$C$13:$H$13</c:f>
              <c:numCache>
                <c:formatCode>_("$"* #,##0_);_("$"* \(#,##0\);_("$"* "-"??_);_(@_)</c:formatCode>
                <c:ptCount val="6"/>
                <c:pt idx="0">
                  <c:v>616.35427912960006</c:v>
                </c:pt>
                <c:pt idx="1">
                  <c:v>629.06027800000004</c:v>
                </c:pt>
                <c:pt idx="2">
                  <c:v>623.66753303535995</c:v>
                </c:pt>
                <c:pt idx="3">
                  <c:v>597.74386100000004</c:v>
                </c:pt>
                <c:pt idx="4">
                  <c:v>592.92541000000006</c:v>
                </c:pt>
                <c:pt idx="5">
                  <c:v>560.43713604999994</c:v>
                </c:pt>
              </c:numCache>
            </c:numRef>
          </c:val>
          <c:smooth val="0"/>
          <c:extLst>
            <c:ext xmlns:c16="http://schemas.microsoft.com/office/drawing/2014/chart" uri="{C3380CC4-5D6E-409C-BE32-E72D297353CC}">
              <c16:uniqueId val="{00000004-0D37-4DDB-8C19-307C34A55972}"/>
            </c:ext>
          </c:extLst>
        </c:ser>
        <c:ser>
          <c:idx val="6"/>
          <c:order val="8"/>
          <c:tx>
            <c:strRef>
              <c:f>'Figure 6.5'!$B$14</c:f>
              <c:strCache>
                <c:ptCount val="1"/>
                <c:pt idx="0">
                  <c:v>Aust. Gas Networks</c:v>
                </c:pt>
              </c:strCache>
            </c:strRef>
          </c:tx>
          <c:spPr>
            <a:ln w="31750" cap="rnd">
              <a:solidFill>
                <a:srgbClr val="A84617"/>
              </a:solidFill>
              <a:prstDash val="sysDot"/>
              <a:round/>
            </a:ln>
            <a:effectLst/>
          </c:spPr>
          <c:marker>
            <c:symbol val="none"/>
          </c:marker>
          <c:cat>
            <c:strRef>
              <c:extLst>
                <c:ext xmlns:c15="http://schemas.microsoft.com/office/drawing/2012/chart" uri="{02D57815-91ED-43cb-92C2-25804820EDAC}">
                  <c15:fullRef>
                    <c15:sqref>'Figure 6.5'!$C$8:$I$8</c15:sqref>
                  </c15:fullRef>
                </c:ext>
              </c:extLst>
              <c:f>'Figure 6.5'!$C$8:$H$8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6.5'!$C$14:$I$14</c15:sqref>
                  </c15:fullRef>
                </c:ext>
              </c:extLst>
              <c:f>'Figure 6.5'!$C$14:$H$14</c:f>
              <c:numCache>
                <c:formatCode>_("$"* #,##0_);_("$"* \(#,##0\);_("$"* "-"??_);_(@_)</c:formatCode>
                <c:ptCount val="6"/>
                <c:pt idx="0">
                  <c:v>625.12558300499995</c:v>
                </c:pt>
                <c:pt idx="1">
                  <c:v>647.22547607850004</c:v>
                </c:pt>
                <c:pt idx="2">
                  <c:v>655.2546000000001</c:v>
                </c:pt>
                <c:pt idx="3">
                  <c:v>678.14870200000007</c:v>
                </c:pt>
                <c:pt idx="4">
                  <c:v>667.99348000000009</c:v>
                </c:pt>
                <c:pt idx="5">
                  <c:v>672.48890397645005</c:v>
                </c:pt>
              </c:numCache>
            </c:numRef>
          </c:val>
          <c:smooth val="0"/>
          <c:extLst>
            <c:ext xmlns:c16="http://schemas.microsoft.com/office/drawing/2014/chart" uri="{C3380CC4-5D6E-409C-BE32-E72D297353CC}">
              <c16:uniqueId val="{00000005-0D37-4DDB-8C19-307C34A55972}"/>
            </c:ext>
          </c:extLst>
        </c:ser>
        <c:ser>
          <c:idx val="11"/>
          <c:order val="9"/>
          <c:tx>
            <c:strRef>
              <c:f>'Figure 6.5'!$B$15</c:f>
              <c:strCache>
                <c:ptCount val="1"/>
                <c:pt idx="0">
                  <c:v>Allgas Energy (Qld)</c:v>
                </c:pt>
              </c:strCache>
            </c:strRef>
          </c:tx>
          <c:spPr>
            <a:ln w="19050" cap="rnd">
              <a:solidFill>
                <a:srgbClr val="E0601F"/>
              </a:solidFill>
              <a:round/>
            </a:ln>
            <a:effectLst/>
          </c:spPr>
          <c:marker>
            <c:symbol val="none"/>
          </c:marker>
          <c:cat>
            <c:strRef>
              <c:extLst>
                <c:ext xmlns:c15="http://schemas.microsoft.com/office/drawing/2012/chart" uri="{02D57815-91ED-43cb-92C2-25804820EDAC}">
                  <c15:fullRef>
                    <c15:sqref>'Figure 6.5'!$C$8:$I$8</c15:sqref>
                  </c15:fullRef>
                </c:ext>
              </c:extLst>
              <c:f>'Figure 6.5'!$C$8:$H$8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6.5'!$C$15:$I$15</c15:sqref>
                  </c15:fullRef>
                </c:ext>
              </c:extLst>
              <c:f>'Figure 6.5'!$C$15:$H$15</c:f>
              <c:numCache>
                <c:formatCode>_("$"* #,##0_);_("$"* \(#,##0\);_("$"* "-"??_);_(@_)</c:formatCode>
                <c:ptCount val="6"/>
                <c:pt idx="0">
                  <c:v>661.63722174000009</c:v>
                </c:pt>
                <c:pt idx="1">
                  <c:v>680.08877200000006</c:v>
                </c:pt>
                <c:pt idx="2">
                  <c:v>672.36861955999996</c:v>
                </c:pt>
                <c:pt idx="3">
                  <c:v>662.72197079000011</c:v>
                </c:pt>
                <c:pt idx="4">
                  <c:v>657.27926660000003</c:v>
                </c:pt>
                <c:pt idx="5">
                  <c:v>656.45586049999997</c:v>
                </c:pt>
              </c:numCache>
            </c:numRef>
          </c:val>
          <c:smooth val="0"/>
          <c:extLst>
            <c:ext xmlns:c16="http://schemas.microsoft.com/office/drawing/2014/chart" uri="{C3380CC4-5D6E-409C-BE32-E72D297353CC}">
              <c16:uniqueId val="{00000006-0D37-4DDB-8C19-307C34A55972}"/>
            </c:ext>
          </c:extLst>
        </c:ser>
        <c:ser>
          <c:idx val="12"/>
          <c:order val="10"/>
          <c:tx>
            <c:strRef>
              <c:f>'Figure 6.5'!$B$16</c:f>
              <c:strCache>
                <c:ptCount val="1"/>
                <c:pt idx="0">
                  <c:v>Allgas Energy</c:v>
                </c:pt>
              </c:strCache>
            </c:strRef>
          </c:tx>
          <c:spPr>
            <a:ln w="31750" cap="rnd">
              <a:solidFill>
                <a:srgbClr val="E0601F"/>
              </a:solidFill>
              <a:prstDash val="sysDot"/>
              <a:round/>
            </a:ln>
            <a:effectLst/>
          </c:spPr>
          <c:marker>
            <c:symbol val="none"/>
          </c:marker>
          <c:cat>
            <c:strRef>
              <c:extLst>
                <c:ext xmlns:c15="http://schemas.microsoft.com/office/drawing/2012/chart" uri="{02D57815-91ED-43cb-92C2-25804820EDAC}">
                  <c15:fullRef>
                    <c15:sqref>'Figure 6.5'!$C$8:$I$8</c15:sqref>
                  </c15:fullRef>
                </c:ext>
              </c:extLst>
              <c:f>'Figure 6.5'!$C$8:$H$8</c:f>
              <c:strCache>
                <c:ptCount val="6"/>
                <c:pt idx="0">
                  <c:v>2016–17</c:v>
                </c:pt>
                <c:pt idx="1">
                  <c:v>2017–18</c:v>
                </c:pt>
                <c:pt idx="2">
                  <c:v>2018–19</c:v>
                </c:pt>
                <c:pt idx="3">
                  <c:v>2019–20</c:v>
                </c:pt>
                <c:pt idx="4">
                  <c:v>2020–21</c:v>
                </c:pt>
                <c:pt idx="5">
                  <c:v>2021–22</c:v>
                </c:pt>
              </c:strCache>
            </c:strRef>
          </c:cat>
          <c:val>
            <c:numRef>
              <c:extLst>
                <c:ext xmlns:c15="http://schemas.microsoft.com/office/drawing/2012/chart" uri="{02D57815-91ED-43cb-92C2-25804820EDAC}">
                  <c15:fullRef>
                    <c15:sqref>'Figure 6.5'!$C$16:$I$16</c15:sqref>
                  </c15:fullRef>
                </c:ext>
              </c:extLst>
              <c:f>'Figure 6.5'!$C$16:$H$16</c:f>
              <c:numCache>
                <c:formatCode>_("$"* #,##0_);_("$"* \(#,##0\);_("$"* "-"??_);_(@_)</c:formatCode>
                <c:ptCount val="6"/>
                <c:pt idx="0">
                  <c:v>687.00307500000008</c:v>
                </c:pt>
                <c:pt idx="1">
                  <c:v>714.15108600000008</c:v>
                </c:pt>
                <c:pt idx="2">
                  <c:v>714.15108600000008</c:v>
                </c:pt>
                <c:pt idx="3">
                  <c:v>774.38079400000004</c:v>
                </c:pt>
                <c:pt idx="4">
                  <c:v>711.69589810000014</c:v>
                </c:pt>
                <c:pt idx="5">
                  <c:v>708.19980000000021</c:v>
                </c:pt>
              </c:numCache>
            </c:numRef>
          </c:val>
          <c:smooth val="0"/>
          <c:extLst>
            <c:ext xmlns:c16="http://schemas.microsoft.com/office/drawing/2014/chart" uri="{C3380CC4-5D6E-409C-BE32-E72D297353CC}">
              <c16:uniqueId val="{00000007-0D37-4DDB-8C19-307C34A55972}"/>
            </c:ext>
          </c:extLst>
        </c:ser>
        <c:dLbls>
          <c:showLegendKey val="0"/>
          <c:showVal val="0"/>
          <c:showCatName val="0"/>
          <c:showSerName val="0"/>
          <c:showPercent val="0"/>
          <c:showBubbleSize val="0"/>
        </c:dLbls>
        <c:smooth val="0"/>
        <c:axId val="930538224"/>
        <c:axId val="943282440"/>
      </c:lineChart>
      <c:catAx>
        <c:axId val="930538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82440"/>
        <c:crosses val="autoZero"/>
        <c:auto val="1"/>
        <c:lblAlgn val="ctr"/>
        <c:lblOffset val="100"/>
        <c:noMultiLvlLbl val="0"/>
      </c:catAx>
      <c:valAx>
        <c:axId val="943282440"/>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i="0" baseline="0">
                    <a:effectLst/>
                  </a:rPr>
                  <a:t>Estimated annual bill ($)</a:t>
                </a:r>
              </a:p>
            </c:rich>
          </c:tx>
          <c:layout>
            <c:manualLayout>
              <c:xMode val="edge"/>
              <c:yMode val="edge"/>
              <c:x val="2.0166668783902233E-3"/>
              <c:y val="0.2291197872624802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538224"/>
        <c:crosses val="autoZero"/>
        <c:crossBetween val="between"/>
      </c:valAx>
      <c:spPr>
        <a:solidFill>
          <a:srgbClr val="DBDBDB"/>
        </a:solidFill>
        <a:ln>
          <a:noFill/>
        </a:ln>
        <a:effectLst/>
      </c:spPr>
    </c:plotArea>
    <c:legend>
      <c:legendPos val="b"/>
      <c:legendEntry>
        <c:idx val="4"/>
        <c:delete val="1"/>
      </c:legendEntry>
      <c:legendEntry>
        <c:idx val="6"/>
        <c:delete val="1"/>
      </c:legendEntry>
      <c:legendEntry>
        <c:idx val="8"/>
        <c:delete val="1"/>
      </c:legendEntry>
      <c:legendEntry>
        <c:idx val="1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89232828704435"/>
          <c:y val="4.1698303118590074E-2"/>
          <c:w val="0.81328481350189796"/>
          <c:h val="0.69008000505960854"/>
        </c:manualLayout>
      </c:layout>
      <c:lineChart>
        <c:grouping val="standard"/>
        <c:varyColors val="0"/>
        <c:ser>
          <c:idx val="11"/>
          <c:order val="0"/>
          <c:tx>
            <c:strRef>
              <c:f>'Figure 6.6 '!$A$16</c:f>
              <c:strCache>
                <c:ptCount val="1"/>
                <c:pt idx="0">
                  <c:v>TasNetworks (Tas)</c:v>
                </c:pt>
              </c:strCache>
            </c:strRef>
          </c:tx>
          <c:spPr>
            <a:ln w="19050" cap="rnd">
              <a:solidFill>
                <a:srgbClr val="775B9D"/>
              </a:solidFill>
              <a:round/>
            </a:ln>
            <a:effectLst/>
          </c:spPr>
          <c:marker>
            <c:symbol val="none"/>
          </c:marker>
          <c:dPt>
            <c:idx val="15"/>
            <c:marker>
              <c:symbol val="circle"/>
              <c:size val="7"/>
              <c:spPr>
                <a:solidFill>
                  <a:schemeClr val="bg1"/>
                </a:solidFill>
                <a:ln w="19050">
                  <a:solidFill>
                    <a:srgbClr val="775B9D"/>
                  </a:solidFill>
                </a:ln>
                <a:effectLst/>
              </c:spPr>
            </c:marker>
            <c:bubble3D val="0"/>
            <c:extLst>
              <c:ext xmlns:c16="http://schemas.microsoft.com/office/drawing/2014/chart" uri="{C3380CC4-5D6E-409C-BE32-E72D297353CC}">
                <c16:uniqueId val="{00000000-9E4B-402D-8BF7-5F79173C2B11}"/>
              </c:ext>
            </c:extLst>
          </c:dPt>
          <c:dLbls>
            <c:dLbl>
              <c:idx val="15"/>
              <c:spPr>
                <a:solidFill>
                  <a:srgbClr val="A38FBE"/>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9E4B-402D-8BF7-5F79173C2B1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'!$B$16:$Q$16</c:f>
              <c:numCache>
                <c:formatCode>#,###\ "MWh"</c:formatCode>
                <c:ptCount val="16"/>
                <c:pt idx="0">
                  <c:v>9.8472385398912312</c:v>
                </c:pt>
                <c:pt idx="1">
                  <c:v>9.5917762138444953</c:v>
                </c:pt>
                <c:pt idx="2">
                  <c:v>10.634895223323451</c:v>
                </c:pt>
                <c:pt idx="3">
                  <c:v>9.4333615227581991</c:v>
                </c:pt>
                <c:pt idx="4">
                  <c:v>9.0597340181828301</c:v>
                </c:pt>
                <c:pt idx="5">
                  <c:v>8.90252973559992</c:v>
                </c:pt>
                <c:pt idx="6">
                  <c:v>8.4077446587660685</c:v>
                </c:pt>
                <c:pt idx="7">
                  <c:v>8.0450902739314198</c:v>
                </c:pt>
                <c:pt idx="8">
                  <c:v>8.0934968889481222</c:v>
                </c:pt>
                <c:pt idx="9">
                  <c:v>7.9346839677797156</c:v>
                </c:pt>
                <c:pt idx="10">
                  <c:v>7.8603290867249704</c:v>
                </c:pt>
                <c:pt idx="11">
                  <c:v>7.9817242434239759</c:v>
                </c:pt>
                <c:pt idx="12">
                  <c:v>7.9755092783340569</c:v>
                </c:pt>
                <c:pt idx="13">
                  <c:v>7.9752539832814051</c:v>
                </c:pt>
                <c:pt idx="14">
                  <c:v>8.2010500842390659</c:v>
                </c:pt>
                <c:pt idx="15">
                  <c:v>8.4757698618455635</c:v>
                </c:pt>
              </c:numCache>
            </c:numRef>
          </c:val>
          <c:smooth val="0"/>
          <c:extLst>
            <c:ext xmlns:c16="http://schemas.microsoft.com/office/drawing/2014/chart" uri="{C3380CC4-5D6E-409C-BE32-E72D297353CC}">
              <c16:uniqueId val="{00000001-9E4B-402D-8BF7-5F79173C2B11}"/>
            </c:ext>
          </c:extLst>
        </c:ser>
        <c:ser>
          <c:idx val="8"/>
          <c:order val="1"/>
          <c:tx>
            <c:strRef>
              <c:f>'Figure 6.6 '!$A$9</c:f>
              <c:strCache>
                <c:ptCount val="1"/>
                <c:pt idx="0">
                  <c:v>Evoenergy (ACT)</c:v>
                </c:pt>
              </c:strCache>
            </c:strRef>
          </c:tx>
          <c:spPr>
            <a:ln w="19050" cap="rnd">
              <a:solidFill>
                <a:srgbClr val="A9A9A9">
                  <a:alpha val="50000"/>
                </a:srgbClr>
              </a:solidFill>
              <a:round/>
            </a:ln>
            <a:effectLst/>
          </c:spPr>
          <c:marker>
            <c:symbol val="none"/>
          </c:marker>
          <c:dPt>
            <c:idx val="15"/>
            <c:marker>
              <c:symbol val="none"/>
            </c:marker>
            <c:bubble3D val="0"/>
            <c:extLst>
              <c:ext xmlns:c16="http://schemas.microsoft.com/office/drawing/2014/chart" uri="{C3380CC4-5D6E-409C-BE32-E72D297353CC}">
                <c16:uniqueId val="{00000002-9E4B-402D-8BF7-5F79173C2B11}"/>
              </c:ext>
            </c:extLst>
          </c:dPt>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'!$B$9:$Q$9</c:f>
              <c:numCache>
                <c:formatCode>#,###\ "MWh"</c:formatCode>
                <c:ptCount val="16"/>
                <c:pt idx="0">
                  <c:v>8.4265446878461923</c:v>
                </c:pt>
                <c:pt idx="1">
                  <c:v>8.0991116419429385</c:v>
                </c:pt>
                <c:pt idx="2">
                  <c:v>7.9899427294314851</c:v>
                </c:pt>
                <c:pt idx="3">
                  <c:v>8.0607476635514015</c:v>
                </c:pt>
                <c:pt idx="4">
                  <c:v>8.0176441801690679</c:v>
                </c:pt>
                <c:pt idx="5">
                  <c:v>7.4683966490311358</c:v>
                </c:pt>
                <c:pt idx="6">
                  <c:v>7.1434943858888902</c:v>
                </c:pt>
                <c:pt idx="7">
                  <c:v>6.8170650544556608</c:v>
                </c:pt>
                <c:pt idx="8">
                  <c:v>6.9824970398954607</c:v>
                </c:pt>
                <c:pt idx="9">
                  <c:v>7.056163847883469</c:v>
                </c:pt>
                <c:pt idx="10">
                  <c:v>6.8113680823150853</c:v>
                </c:pt>
                <c:pt idx="11">
                  <c:v>7.0085866790438613</c:v>
                </c:pt>
                <c:pt idx="12">
                  <c:v>6.5447534865891743</c:v>
                </c:pt>
                <c:pt idx="13">
                  <c:v>6.4075375573660454</c:v>
                </c:pt>
                <c:pt idx="14">
                  <c:v>6.3703989936045051</c:v>
                </c:pt>
                <c:pt idx="15">
                  <c:v>6.3696253039339972</c:v>
                </c:pt>
              </c:numCache>
            </c:numRef>
          </c:val>
          <c:smooth val="0"/>
          <c:extLst>
            <c:ext xmlns:c16="http://schemas.microsoft.com/office/drawing/2014/chart" uri="{C3380CC4-5D6E-409C-BE32-E72D297353CC}">
              <c16:uniqueId val="{00000003-9E4B-402D-8BF7-5F79173C2B11}"/>
            </c:ext>
          </c:extLst>
        </c:ser>
        <c:ser>
          <c:idx val="2"/>
          <c:order val="2"/>
          <c:tx>
            <c:strRef>
              <c:f>'Figure 6.6 '!$A$14</c:f>
              <c:strCache>
                <c:ptCount val="1"/>
              </c:strCache>
            </c:strRef>
          </c:tx>
          <c:spPr>
            <a:ln w="19050" cap="rnd">
              <a:solidFill>
                <a:srgbClr val="A9A9A9">
                  <a:alpha val="50196"/>
                </a:srgbClr>
              </a:solidFill>
              <a:round/>
            </a:ln>
            <a:effectLst/>
          </c:spPr>
          <c:marker>
            <c:symbol val="none"/>
          </c:marker>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'!$B$14:$Q$14</c:f>
              <c:numCache>
                <c:formatCode>#,###\ "MWh"</c:formatCode>
                <c:ptCount val="16"/>
                <c:pt idx="0">
                  <c:v>8.4139139315293114</c:v>
                </c:pt>
                <c:pt idx="1">
                  <c:v>8.2898869928717751</c:v>
                </c:pt>
                <c:pt idx="2">
                  <c:v>8.6273627695373527</c:v>
                </c:pt>
                <c:pt idx="3">
                  <c:v>8.1656362484992489</c:v>
                </c:pt>
                <c:pt idx="4">
                  <c:v>8.5261125474217927</c:v>
                </c:pt>
                <c:pt idx="5">
                  <c:v>7.9272165088890709</c:v>
                </c:pt>
                <c:pt idx="6">
                  <c:v>8.0326480982152137</c:v>
                </c:pt>
                <c:pt idx="7">
                  <c:v>7.573537404687718</c:v>
                </c:pt>
                <c:pt idx="8">
                  <c:v>7.0894177332441259</c:v>
                </c:pt>
                <c:pt idx="9">
                  <c:v>6.3516230734965351</c:v>
                </c:pt>
                <c:pt idx="10">
                  <c:v>6.2070708815036397</c:v>
                </c:pt>
                <c:pt idx="11">
                  <c:v>6.2201881059634729</c:v>
                </c:pt>
                <c:pt idx="12">
                  <c:v>5.8809690846321372</c:v>
                </c:pt>
                <c:pt idx="13">
                  <c:v>5.8969613268319572</c:v>
                </c:pt>
                <c:pt idx="14">
                  <c:v>6.1671253634698946</c:v>
                </c:pt>
                <c:pt idx="15">
                  <c:v>6.3052286320663704</c:v>
                </c:pt>
              </c:numCache>
            </c:numRef>
          </c:val>
          <c:smooth val="0"/>
          <c:extLst>
            <c:ext xmlns:c16="http://schemas.microsoft.com/office/drawing/2014/chart" uri="{C3380CC4-5D6E-409C-BE32-E72D297353CC}">
              <c16:uniqueId val="{00000004-9E4B-402D-8BF7-5F79173C2B11}"/>
            </c:ext>
          </c:extLst>
        </c:ser>
        <c:ser>
          <c:idx val="6"/>
          <c:order val="3"/>
          <c:tx>
            <c:strRef>
              <c:f>'Figure 6.6 '!$A$12</c:f>
              <c:strCache>
                <c:ptCount val="1"/>
              </c:strCache>
            </c:strRef>
          </c:tx>
          <c:spPr>
            <a:ln w="19050" cap="rnd">
              <a:solidFill>
                <a:srgbClr val="A9A9A9">
                  <a:alpha val="50196"/>
                </a:srgbClr>
              </a:solidFill>
              <a:round/>
            </a:ln>
            <a:effectLst/>
          </c:spPr>
          <c:marker>
            <c:symbol val="none"/>
          </c:marker>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'!$B$12:$Q$12</c:f>
              <c:numCache>
                <c:formatCode>#,###\ "MWh"</c:formatCode>
                <c:ptCount val="16"/>
                <c:pt idx="0">
                  <c:v>7.3940870140782167</c:v>
                </c:pt>
                <c:pt idx="1">
                  <c:v>7.1991583536316206</c:v>
                </c:pt>
                <c:pt idx="2">
                  <c:v>7.1382173301264737</c:v>
                </c:pt>
                <c:pt idx="3">
                  <c:v>7.3335308478458501</c:v>
                </c:pt>
                <c:pt idx="4">
                  <c:v>7.2294488287285752</c:v>
                </c:pt>
                <c:pt idx="5">
                  <c:v>6.9345695499661808</c:v>
                </c:pt>
                <c:pt idx="6">
                  <c:v>6.5388933931650293</c:v>
                </c:pt>
                <c:pt idx="7">
                  <c:v>6.3911439507810304</c:v>
                </c:pt>
                <c:pt idx="8">
                  <c:v>6.0883075711308638</c:v>
                </c:pt>
                <c:pt idx="9">
                  <c:v>6.1395217869218692</c:v>
                </c:pt>
                <c:pt idx="10">
                  <c:v>6.2208112674263818</c:v>
                </c:pt>
                <c:pt idx="11">
                  <c:v>6.3040883830445749</c:v>
                </c:pt>
                <c:pt idx="12">
                  <c:v>6.0886156115471257</c:v>
                </c:pt>
                <c:pt idx="13">
                  <c:v>6.0934725442554676</c:v>
                </c:pt>
                <c:pt idx="14">
                  <c:v>6.0137973818741512</c:v>
                </c:pt>
                <c:pt idx="15">
                  <c:v>6.0881518785945552</c:v>
                </c:pt>
              </c:numCache>
            </c:numRef>
          </c:val>
          <c:smooth val="0"/>
          <c:extLst>
            <c:ext xmlns:c16="http://schemas.microsoft.com/office/drawing/2014/chart" uri="{C3380CC4-5D6E-409C-BE32-E72D297353CC}">
              <c16:uniqueId val="{00000005-9E4B-402D-8BF7-5F79173C2B11}"/>
            </c:ext>
          </c:extLst>
        </c:ser>
        <c:ser>
          <c:idx val="7"/>
          <c:order val="4"/>
          <c:tx>
            <c:strRef>
              <c:f>'Figure 6.6 '!$A$11</c:f>
              <c:strCache>
                <c:ptCount val="1"/>
              </c:strCache>
            </c:strRef>
          </c:tx>
          <c:spPr>
            <a:ln w="19050" cap="rnd">
              <a:solidFill>
                <a:srgbClr val="A9A9A9">
                  <a:alpha val="50196"/>
                </a:srgbClr>
              </a:solidFill>
              <a:round/>
            </a:ln>
            <a:effectLst/>
          </c:spPr>
          <c:marker>
            <c:symbol val="none"/>
          </c:marker>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'!$B$11:$Q$11</c:f>
              <c:numCache>
                <c:formatCode>#,###\ "MWh"</c:formatCode>
                <c:ptCount val="16"/>
                <c:pt idx="0">
                  <c:v>7.8195758342347093</c:v>
                </c:pt>
                <c:pt idx="1">
                  <c:v>7.6529301947608355</c:v>
                </c:pt>
                <c:pt idx="2">
                  <c:v>8.2234164859778467</c:v>
                </c:pt>
                <c:pt idx="3">
                  <c:v>7.9551366956782577</c:v>
                </c:pt>
                <c:pt idx="4">
                  <c:v>7.440326391665959</c:v>
                </c:pt>
                <c:pt idx="5">
                  <c:v>7.395504348521472</c:v>
                </c:pt>
                <c:pt idx="6">
                  <c:v>6.8711294417751345</c:v>
                </c:pt>
                <c:pt idx="7">
                  <c:v>6.5990867018959376</c:v>
                </c:pt>
                <c:pt idx="8">
                  <c:v>6.1962550376700385</c:v>
                </c:pt>
                <c:pt idx="9">
                  <c:v>6.5277396539238488</c:v>
                </c:pt>
                <c:pt idx="10">
                  <c:v>6.781696873512554</c:v>
                </c:pt>
                <c:pt idx="11">
                  <c:v>6.6832404867797077</c:v>
                </c:pt>
                <c:pt idx="12">
                  <c:v>6.3702210446229719</c:v>
                </c:pt>
                <c:pt idx="13">
                  <c:v>6.3458708879093084</c:v>
                </c:pt>
                <c:pt idx="14">
                  <c:v>6.0960720484342517</c:v>
                </c:pt>
                <c:pt idx="15">
                  <c:v>6.0288345951205047</c:v>
                </c:pt>
              </c:numCache>
            </c:numRef>
          </c:val>
          <c:smooth val="0"/>
          <c:extLst>
            <c:ext xmlns:c16="http://schemas.microsoft.com/office/drawing/2014/chart" uri="{C3380CC4-5D6E-409C-BE32-E72D297353CC}">
              <c16:uniqueId val="{00000006-9E4B-402D-8BF7-5F79173C2B11}"/>
            </c:ext>
          </c:extLst>
        </c:ser>
        <c:ser>
          <c:idx val="1"/>
          <c:order val="5"/>
          <c:tx>
            <c:strRef>
              <c:f>'Figure 6.6 '!$A$13</c:f>
              <c:strCache>
                <c:ptCount val="1"/>
              </c:strCache>
            </c:strRef>
          </c:tx>
          <c:spPr>
            <a:ln w="19050" cap="rnd">
              <a:solidFill>
                <a:srgbClr val="A9A9A9">
                  <a:alpha val="50196"/>
                </a:srgbClr>
              </a:solidFill>
              <a:round/>
            </a:ln>
            <a:effectLst/>
          </c:spPr>
          <c:marker>
            <c:symbol val="none"/>
          </c:marker>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'!$B$13:$Q$13</c:f>
              <c:numCache>
                <c:formatCode>#,###\ "MWh"</c:formatCode>
                <c:ptCount val="16"/>
                <c:pt idx="0">
                  <c:v>7.4791465388283802</c:v>
                </c:pt>
                <c:pt idx="1">
                  <c:v>7.2027615874240283</c:v>
                </c:pt>
                <c:pt idx="2">
                  <c:v>7.3213832259756559</c:v>
                </c:pt>
                <c:pt idx="3">
                  <c:v>7.285752463317313</c:v>
                </c:pt>
                <c:pt idx="4">
                  <c:v>7.294101447742162</c:v>
                </c:pt>
                <c:pt idx="5">
                  <c:v>6.8461452098605848</c:v>
                </c:pt>
                <c:pt idx="6">
                  <c:v>6.4801859622444455</c:v>
                </c:pt>
                <c:pt idx="7">
                  <c:v>6.1539669479467287</c:v>
                </c:pt>
                <c:pt idx="8">
                  <c:v>5.8805797230607242</c:v>
                </c:pt>
                <c:pt idx="9">
                  <c:v>5.9496332048460747</c:v>
                </c:pt>
                <c:pt idx="10">
                  <c:v>5.8093239662217036</c:v>
                </c:pt>
                <c:pt idx="11">
                  <c:v>5.8164844640210802</c:v>
                </c:pt>
                <c:pt idx="12">
                  <c:v>5.6407429719296687</c:v>
                </c:pt>
                <c:pt idx="13">
                  <c:v>5.7123462512659078</c:v>
                </c:pt>
                <c:pt idx="14">
                  <c:v>5.8079979888723381</c:v>
                </c:pt>
                <c:pt idx="15">
                  <c:v>5.7824940873819708</c:v>
                </c:pt>
              </c:numCache>
            </c:numRef>
          </c:val>
          <c:smooth val="0"/>
          <c:extLst>
            <c:ext xmlns:c16="http://schemas.microsoft.com/office/drawing/2014/chart" uri="{C3380CC4-5D6E-409C-BE32-E72D297353CC}">
              <c16:uniqueId val="{00000007-9E4B-402D-8BF7-5F79173C2B11}"/>
            </c:ext>
          </c:extLst>
        </c:ser>
        <c:ser>
          <c:idx val="9"/>
          <c:order val="6"/>
          <c:tx>
            <c:strRef>
              <c:f>'Figure 6.6 '!$A$20</c:f>
              <c:strCache>
                <c:ptCount val="1"/>
              </c:strCache>
            </c:strRef>
          </c:tx>
          <c:spPr>
            <a:ln w="19050" cap="rnd">
              <a:solidFill>
                <a:srgbClr val="A9A9A9">
                  <a:alpha val="50000"/>
                </a:srgbClr>
              </a:solidFill>
              <a:round/>
            </a:ln>
            <a:effectLst/>
          </c:spPr>
          <c:marker>
            <c:symbol val="none"/>
          </c:marker>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'!$B$20:$Q$20</c:f>
              <c:numCache>
                <c:formatCode>#,###\ "MWh"</c:formatCode>
                <c:ptCount val="16"/>
                <c:pt idx="0">
                  <c:v>6.1369307551493337</c:v>
                </c:pt>
                <c:pt idx="1">
                  <c:v>5.9608449527001843</c:v>
                </c:pt>
                <c:pt idx="2">
                  <c:v>6.0517344055425877</c:v>
                </c:pt>
                <c:pt idx="3">
                  <c:v>6.1226209941723102</c:v>
                </c:pt>
                <c:pt idx="4">
                  <c:v>5.9555490235963129</c:v>
                </c:pt>
                <c:pt idx="5">
                  <c:v>5.5179168010445929</c:v>
                </c:pt>
                <c:pt idx="6">
                  <c:v>5.4468951316815168</c:v>
                </c:pt>
                <c:pt idx="7">
                  <c:v>5.2162794593825597</c:v>
                </c:pt>
                <c:pt idx="8">
                  <c:v>5.0102204079126382</c:v>
                </c:pt>
                <c:pt idx="9">
                  <c:v>5.1049276482347379</c:v>
                </c:pt>
                <c:pt idx="10">
                  <c:v>5.0308762558968105</c:v>
                </c:pt>
                <c:pt idx="11">
                  <c:v>5.063085405738617</c:v>
                </c:pt>
                <c:pt idx="12">
                  <c:v>4.9361646191601523</c:v>
                </c:pt>
                <c:pt idx="13">
                  <c:v>4.9672050186321206</c:v>
                </c:pt>
                <c:pt idx="14">
                  <c:v>5.1605804646669302</c:v>
                </c:pt>
                <c:pt idx="15">
                  <c:v>5.0359986988580765</c:v>
                </c:pt>
              </c:numCache>
            </c:numRef>
          </c:val>
          <c:smooth val="0"/>
          <c:extLst>
            <c:ext xmlns:c16="http://schemas.microsoft.com/office/drawing/2014/chart" uri="{C3380CC4-5D6E-409C-BE32-E72D297353CC}">
              <c16:uniqueId val="{00000008-9E4B-402D-8BF7-5F79173C2B11}"/>
            </c:ext>
          </c:extLst>
        </c:ser>
        <c:ser>
          <c:idx val="4"/>
          <c:order val="7"/>
          <c:tx>
            <c:strRef>
              <c:f>'Figure 6.6 '!$A$17</c:f>
              <c:strCache>
                <c:ptCount val="1"/>
              </c:strCache>
            </c:strRef>
          </c:tx>
          <c:spPr>
            <a:ln w="19050" cap="rnd">
              <a:solidFill>
                <a:srgbClr val="A9A9A9">
                  <a:alpha val="50000"/>
                </a:srgbClr>
              </a:solidFill>
              <a:round/>
            </a:ln>
            <a:effectLst/>
          </c:spPr>
          <c:marker>
            <c:symbol val="none"/>
          </c:marker>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'!$B$17:$Q$17</c:f>
              <c:numCache>
                <c:formatCode>#,###\ "MWh"</c:formatCode>
                <c:ptCount val="16"/>
                <c:pt idx="0">
                  <c:v>6.0952436896098963</c:v>
                </c:pt>
                <c:pt idx="1">
                  <c:v>5.9692411397520608</c:v>
                </c:pt>
                <c:pt idx="2">
                  <c:v>6.082394742640199</c:v>
                </c:pt>
                <c:pt idx="3">
                  <c:v>6.0112079857061289</c:v>
                </c:pt>
                <c:pt idx="4">
                  <c:v>5.969193765266672</c:v>
                </c:pt>
                <c:pt idx="5">
                  <c:v>5.6261680583291405</c:v>
                </c:pt>
                <c:pt idx="6">
                  <c:v>5.4783730690656016</c:v>
                </c:pt>
                <c:pt idx="7">
                  <c:v>5.1661024778801092</c:v>
                </c:pt>
                <c:pt idx="8">
                  <c:v>5.111266222045991</c:v>
                </c:pt>
                <c:pt idx="9">
                  <c:v>5.1624068744945069</c:v>
                </c:pt>
                <c:pt idx="10">
                  <c:v>4.9695468257854456</c:v>
                </c:pt>
                <c:pt idx="11">
                  <c:v>5.018194130359813</c:v>
                </c:pt>
                <c:pt idx="12">
                  <c:v>4.5072143648508787</c:v>
                </c:pt>
                <c:pt idx="13">
                  <c:v>4.6123850065095597</c:v>
                </c:pt>
                <c:pt idx="14">
                  <c:v>4.7311790524408188</c:v>
                </c:pt>
                <c:pt idx="15">
                  <c:v>4.7008552794703693</c:v>
                </c:pt>
              </c:numCache>
            </c:numRef>
          </c:val>
          <c:smooth val="0"/>
          <c:extLst>
            <c:ext xmlns:c16="http://schemas.microsoft.com/office/drawing/2014/chart" uri="{C3380CC4-5D6E-409C-BE32-E72D297353CC}">
              <c16:uniqueId val="{00000009-9E4B-402D-8BF7-5F79173C2B11}"/>
            </c:ext>
          </c:extLst>
        </c:ser>
        <c:ser>
          <c:idx val="10"/>
          <c:order val="8"/>
          <c:tx>
            <c:strRef>
              <c:f>'Figure 6.6 '!$A$21</c:f>
              <c:strCache>
                <c:ptCount val="1"/>
              </c:strCache>
            </c:strRef>
          </c:tx>
          <c:spPr>
            <a:ln w="19050" cap="rnd">
              <a:solidFill>
                <a:srgbClr val="A9A9A9">
                  <a:alpha val="50000"/>
                </a:srgbClr>
              </a:solidFill>
              <a:round/>
            </a:ln>
            <a:effectLst/>
          </c:spPr>
          <c:marker>
            <c:symbol val="none"/>
          </c:marker>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'!$B$21:$Q$21</c:f>
              <c:numCache>
                <c:formatCode>#,###\ "MWh"</c:formatCode>
                <c:ptCount val="16"/>
                <c:pt idx="0">
                  <c:v>5.3743766760791081</c:v>
                </c:pt>
                <c:pt idx="1">
                  <c:v>5.2674962006513608</c:v>
                </c:pt>
                <c:pt idx="2">
                  <c:v>5.3435025915964243</c:v>
                </c:pt>
                <c:pt idx="3">
                  <c:v>5.3046669453934019</c:v>
                </c:pt>
                <c:pt idx="4">
                  <c:v>5.2279303447946157</c:v>
                </c:pt>
                <c:pt idx="5">
                  <c:v>5.0653146250412568</c:v>
                </c:pt>
                <c:pt idx="6">
                  <c:v>4.9176977830895847</c:v>
                </c:pt>
                <c:pt idx="7">
                  <c:v>4.6627097427965927</c:v>
                </c:pt>
                <c:pt idx="8">
                  <c:v>4.5289578735964833</c:v>
                </c:pt>
                <c:pt idx="9">
                  <c:v>4.6839744728755095</c:v>
                </c:pt>
                <c:pt idx="10">
                  <c:v>4.5648727964843561</c:v>
                </c:pt>
                <c:pt idx="11">
                  <c:v>4.6330243017393844</c:v>
                </c:pt>
                <c:pt idx="12">
                  <c:v>4.5262413152709469</c:v>
                </c:pt>
                <c:pt idx="13">
                  <c:v>4.5410879749880522</c:v>
                </c:pt>
                <c:pt idx="14">
                  <c:v>4.7397796026254984</c:v>
                </c:pt>
                <c:pt idx="15">
                  <c:v>4.6622255493750533</c:v>
                </c:pt>
              </c:numCache>
            </c:numRef>
          </c:val>
          <c:smooth val="0"/>
          <c:extLst>
            <c:ext xmlns:c16="http://schemas.microsoft.com/office/drawing/2014/chart" uri="{C3380CC4-5D6E-409C-BE32-E72D297353CC}">
              <c16:uniqueId val="{0000000A-9E4B-402D-8BF7-5F79173C2B11}"/>
            </c:ext>
          </c:extLst>
        </c:ser>
        <c:ser>
          <c:idx val="5"/>
          <c:order val="9"/>
          <c:tx>
            <c:strRef>
              <c:f>'Figure 6.6 '!$A$15</c:f>
              <c:strCache>
                <c:ptCount val="1"/>
              </c:strCache>
            </c:strRef>
          </c:tx>
          <c:spPr>
            <a:ln w="19050" cap="rnd">
              <a:solidFill>
                <a:srgbClr val="A9A9A9">
                  <a:alpha val="50000"/>
                </a:srgbClr>
              </a:solidFill>
              <a:round/>
            </a:ln>
            <a:effectLst/>
          </c:spPr>
          <c:marker>
            <c:symbol val="none"/>
          </c:marker>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'!$B$15:$Q$15</c:f>
              <c:numCache>
                <c:formatCode>#,###\ "MWh"</c:formatCode>
                <c:ptCount val="16"/>
                <c:pt idx="0">
                  <c:v>6.1842671207452229</c:v>
                </c:pt>
                <c:pt idx="1">
                  <c:v>6.2446604682760132</c:v>
                </c:pt>
                <c:pt idx="2">
                  <c:v>6.3522988985986562</c:v>
                </c:pt>
                <c:pt idx="3">
                  <c:v>6.0796574888426314</c:v>
                </c:pt>
                <c:pt idx="4">
                  <c:v>6.2282664496943987</c:v>
                </c:pt>
                <c:pt idx="5">
                  <c:v>5.9851150794518153</c:v>
                </c:pt>
                <c:pt idx="6">
                  <c:v>5.48915766120375</c:v>
                </c:pt>
                <c:pt idx="7">
                  <c:v>5.2887481671258927</c:v>
                </c:pt>
                <c:pt idx="8">
                  <c:v>5.0181890963734066</c:v>
                </c:pt>
                <c:pt idx="9">
                  <c:v>5.0061324087560415</c:v>
                </c:pt>
                <c:pt idx="10">
                  <c:v>5.1527484923964764</c:v>
                </c:pt>
                <c:pt idx="11">
                  <c:v>5.1042454020233681</c:v>
                </c:pt>
                <c:pt idx="12">
                  <c:v>4.7521547796647647</c:v>
                </c:pt>
                <c:pt idx="13">
                  <c:v>4.6706951082379087</c:v>
                </c:pt>
                <c:pt idx="14">
                  <c:v>4.6059705202785493</c:v>
                </c:pt>
                <c:pt idx="15">
                  <c:v>4.6621864131981834</c:v>
                </c:pt>
              </c:numCache>
            </c:numRef>
          </c:val>
          <c:smooth val="0"/>
          <c:extLst>
            <c:ext xmlns:c16="http://schemas.microsoft.com/office/drawing/2014/chart" uri="{C3380CC4-5D6E-409C-BE32-E72D297353CC}">
              <c16:uniqueId val="{0000000B-9E4B-402D-8BF7-5F79173C2B11}"/>
            </c:ext>
          </c:extLst>
        </c:ser>
        <c:ser>
          <c:idx val="12"/>
          <c:order val="10"/>
          <c:tx>
            <c:strRef>
              <c:f>'Figure 6.6 '!$A$18</c:f>
              <c:strCache>
                <c:ptCount val="1"/>
                <c:pt idx="0">
                  <c:v>CitiPower (Vic)</c:v>
                </c:pt>
              </c:strCache>
            </c:strRef>
          </c:tx>
          <c:spPr>
            <a:ln w="19050" cap="rnd">
              <a:solidFill>
                <a:srgbClr val="0B5B88"/>
              </a:solidFill>
              <a:round/>
            </a:ln>
            <a:effectLst/>
          </c:spPr>
          <c:marker>
            <c:symbol val="none"/>
          </c:marker>
          <c:dPt>
            <c:idx val="15"/>
            <c:marker>
              <c:symbol val="circle"/>
              <c:size val="7"/>
              <c:spPr>
                <a:solidFill>
                  <a:schemeClr val="bg1"/>
                </a:solidFill>
                <a:ln w="19050">
                  <a:solidFill>
                    <a:srgbClr val="0B5B88"/>
                  </a:solidFill>
                </a:ln>
                <a:effectLst/>
              </c:spPr>
            </c:marker>
            <c:bubble3D val="0"/>
            <c:extLst>
              <c:ext xmlns:c16="http://schemas.microsoft.com/office/drawing/2014/chart" uri="{C3380CC4-5D6E-409C-BE32-E72D297353CC}">
                <c16:uniqueId val="{0000000C-9E4B-402D-8BF7-5F79173C2B11}"/>
              </c:ext>
            </c:extLst>
          </c:dPt>
          <c:dLbls>
            <c:dLbl>
              <c:idx val="15"/>
              <c:layout>
                <c:manualLayout>
                  <c:x val="0"/>
                  <c:y val="4.8192771084337352E-2"/>
                </c:manualLayout>
              </c:layout>
              <c:spPr>
                <a:solidFill>
                  <a:srgbClr val="0B5B88"/>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9E4B-402D-8BF7-5F79173C2B1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'!$B$18:$Q$18</c:f>
              <c:numCache>
                <c:formatCode>#,###\ "MWh"</c:formatCode>
                <c:ptCount val="16"/>
                <c:pt idx="0">
                  <c:v>5.3255112609387778</c:v>
                </c:pt>
                <c:pt idx="1">
                  <c:v>5.0510925232379904</c:v>
                </c:pt>
                <c:pt idx="2">
                  <c:v>5.1508803530739753</c:v>
                </c:pt>
                <c:pt idx="3">
                  <c:v>5.2081582918539802</c:v>
                </c:pt>
                <c:pt idx="4">
                  <c:v>5.351023539834264</c:v>
                </c:pt>
                <c:pt idx="5">
                  <c:v>4.8579482424495657</c:v>
                </c:pt>
                <c:pt idx="6">
                  <c:v>4.8731170755378796</c:v>
                </c:pt>
                <c:pt idx="7">
                  <c:v>4.7368043155301409</c:v>
                </c:pt>
                <c:pt idx="8">
                  <c:v>4.4254441339344952</c:v>
                </c:pt>
                <c:pt idx="9">
                  <c:v>4.5678961170850343</c:v>
                </c:pt>
                <c:pt idx="10">
                  <c:v>4.40955391388274</c:v>
                </c:pt>
                <c:pt idx="11">
                  <c:v>4.5000142263699994</c:v>
                </c:pt>
                <c:pt idx="12">
                  <c:v>4.3530447477701415</c:v>
                </c:pt>
                <c:pt idx="13">
                  <c:v>4.3508747326718789</c:v>
                </c:pt>
                <c:pt idx="14">
                  <c:v>4.4944918048804317</c:v>
                </c:pt>
                <c:pt idx="15">
                  <c:v>4.3623997379772685</c:v>
                </c:pt>
              </c:numCache>
            </c:numRef>
          </c:val>
          <c:smooth val="0"/>
          <c:extLst>
            <c:ext xmlns:c16="http://schemas.microsoft.com/office/drawing/2014/chart" uri="{C3380CC4-5D6E-409C-BE32-E72D297353CC}">
              <c16:uniqueId val="{0000000D-9E4B-402D-8BF7-5F79173C2B11}"/>
            </c:ext>
          </c:extLst>
        </c:ser>
        <c:ser>
          <c:idx val="3"/>
          <c:order val="11"/>
          <c:tx>
            <c:strRef>
              <c:f>'Figure 6.6 '!$A$19</c:f>
              <c:strCache>
                <c:ptCount val="1"/>
                <c:pt idx="0">
                  <c:v>Jemena (Vic)</c:v>
                </c:pt>
              </c:strCache>
            </c:strRef>
          </c:tx>
          <c:spPr>
            <a:ln w="19050" cap="rnd">
              <a:solidFill>
                <a:srgbClr val="89B3CE"/>
              </a:solidFill>
              <a:round/>
            </a:ln>
            <a:effectLst/>
          </c:spPr>
          <c:marker>
            <c:symbol val="none"/>
          </c:marker>
          <c:dPt>
            <c:idx val="15"/>
            <c:marker>
              <c:symbol val="circle"/>
              <c:size val="7"/>
              <c:spPr>
                <a:solidFill>
                  <a:schemeClr val="bg1"/>
                </a:solidFill>
                <a:ln w="19050">
                  <a:solidFill>
                    <a:srgbClr val="89B3CE"/>
                  </a:solidFill>
                </a:ln>
                <a:effectLst/>
              </c:spPr>
            </c:marker>
            <c:bubble3D val="0"/>
            <c:extLst>
              <c:ext xmlns:c16="http://schemas.microsoft.com/office/drawing/2014/chart" uri="{C3380CC4-5D6E-409C-BE32-E72D297353CC}">
                <c16:uniqueId val="{0000000E-9E4B-402D-8BF7-5F79173C2B11}"/>
              </c:ext>
            </c:extLst>
          </c:dPt>
          <c:dLbls>
            <c:dLbl>
              <c:idx val="15"/>
              <c:layout>
                <c:manualLayout>
                  <c:x val="-0.13742834488660005"/>
                  <c:y val="6.0652689498150079E-2"/>
                </c:manualLayout>
              </c:layout>
              <c:spPr>
                <a:solidFill>
                  <a:srgbClr val="89B3CE"/>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9E4B-402D-8BF7-5F79173C2B1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'!$B$19:$Q$19</c:f>
              <c:numCache>
                <c:formatCode>#,###\ "MWh"</c:formatCode>
                <c:ptCount val="16"/>
                <c:pt idx="0">
                  <c:v>4.664117890241247</c:v>
                </c:pt>
                <c:pt idx="1">
                  <c:v>4.5263641292902443</c:v>
                </c:pt>
                <c:pt idx="2">
                  <c:v>4.5987681655976758</c:v>
                </c:pt>
                <c:pt idx="3">
                  <c:v>4.7508252810783054</c:v>
                </c:pt>
                <c:pt idx="4">
                  <c:v>4.8699353878950884</c:v>
                </c:pt>
                <c:pt idx="5">
                  <c:v>4.8256366687287873</c:v>
                </c:pt>
                <c:pt idx="6">
                  <c:v>4.6256921233820991</c:v>
                </c:pt>
                <c:pt idx="7">
                  <c:v>4.3708723128712403</c:v>
                </c:pt>
                <c:pt idx="8">
                  <c:v>4.1197976398894083</c:v>
                </c:pt>
                <c:pt idx="9">
                  <c:v>4.1884895060836005</c:v>
                </c:pt>
                <c:pt idx="10">
                  <c:v>4.2024789062332095</c:v>
                </c:pt>
                <c:pt idx="11">
                  <c:v>4.2780119316503802</c:v>
                </c:pt>
                <c:pt idx="12">
                  <c:v>4.1717846918565149</c:v>
                </c:pt>
                <c:pt idx="13">
                  <c:v>4.1618268943305532</c:v>
                </c:pt>
                <c:pt idx="14">
                  <c:v>4.4747651807060871</c:v>
                </c:pt>
                <c:pt idx="15">
                  <c:v>4.3548063669086234</c:v>
                </c:pt>
              </c:numCache>
            </c:numRef>
          </c:val>
          <c:smooth val="0"/>
          <c:extLst>
            <c:ext xmlns:c16="http://schemas.microsoft.com/office/drawing/2014/chart" uri="{C3380CC4-5D6E-409C-BE32-E72D297353CC}">
              <c16:uniqueId val="{0000000F-9E4B-402D-8BF7-5F79173C2B11}"/>
            </c:ext>
          </c:extLst>
        </c:ser>
        <c:ser>
          <c:idx val="13"/>
          <c:order val="12"/>
          <c:tx>
            <c:strRef>
              <c:f>'Figure 6.6 '!$A$22</c:f>
              <c:strCache>
                <c:ptCount val="1"/>
                <c:pt idx="0">
                  <c:v>National average</c:v>
                </c:pt>
              </c:strCache>
            </c:strRef>
          </c:tx>
          <c:spPr>
            <a:ln w="19050" cap="rnd">
              <a:solidFill>
                <a:schemeClr val="tx1"/>
              </a:solidFill>
              <a:prstDash val="sysDot"/>
              <a:round/>
            </a:ln>
            <a:effectLst/>
          </c:spPr>
          <c:marker>
            <c:symbol val="none"/>
          </c:marker>
          <c:dPt>
            <c:idx val="0"/>
            <c:marker>
              <c:symbol val="circle"/>
              <c:size val="7"/>
              <c:spPr>
                <a:solidFill>
                  <a:schemeClr val="tx1"/>
                </a:solidFill>
                <a:ln w="19050">
                  <a:solidFill>
                    <a:schemeClr val="tx1"/>
                  </a:solidFill>
                </a:ln>
                <a:effectLst/>
              </c:spPr>
            </c:marker>
            <c:bubble3D val="0"/>
            <c:extLst>
              <c:ext xmlns:c16="http://schemas.microsoft.com/office/drawing/2014/chart" uri="{C3380CC4-5D6E-409C-BE32-E72D297353CC}">
                <c16:uniqueId val="{00000010-9E4B-402D-8BF7-5F79173C2B11}"/>
              </c:ext>
            </c:extLst>
          </c:dPt>
          <c:dPt>
            <c:idx val="12"/>
            <c:marker>
              <c:symbol val="circle"/>
              <c:size val="7"/>
              <c:spPr>
                <a:solidFill>
                  <a:schemeClr val="tx1"/>
                </a:solidFill>
                <a:ln w="19050">
                  <a:solidFill>
                    <a:schemeClr val="tx1"/>
                  </a:solidFill>
                </a:ln>
                <a:effectLst/>
              </c:spPr>
            </c:marker>
            <c:bubble3D val="0"/>
            <c:extLst>
              <c:ext xmlns:c16="http://schemas.microsoft.com/office/drawing/2014/chart" uri="{C3380CC4-5D6E-409C-BE32-E72D297353CC}">
                <c16:uniqueId val="{00000011-9E4B-402D-8BF7-5F79173C2B11}"/>
              </c:ext>
            </c:extLst>
          </c:dPt>
          <c:dLbls>
            <c:dLbl>
              <c:idx val="0"/>
              <c:tx>
                <c:rich>
                  <a:bodyPr/>
                  <a:lstStyle/>
                  <a:p>
                    <a:r>
                      <a:rPr lang="en-US"/>
                      <a:t>High</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9E4B-402D-8BF7-5F79173C2B11}"/>
                </c:ext>
              </c:extLst>
            </c:dLbl>
            <c:dLbl>
              <c:idx val="12"/>
              <c:tx>
                <c:rich>
                  <a:bodyPr/>
                  <a:lstStyle/>
                  <a:p>
                    <a:r>
                      <a:rPr lang="en-US"/>
                      <a:t>Low</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E4B-402D-8BF7-5F79173C2B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'!$B$22:$Q$22</c:f>
              <c:numCache>
                <c:formatCode>#,###\ "MWh"</c:formatCode>
                <c:ptCount val="16"/>
                <c:pt idx="0">
                  <c:v>6.9782441011390404</c:v>
                </c:pt>
                <c:pt idx="1">
                  <c:v>6.8117621727107824</c:v>
                </c:pt>
                <c:pt idx="2">
                  <c:v>6.9447172016224084</c:v>
                </c:pt>
                <c:pt idx="3">
                  <c:v>6.8617267425014985</c:v>
                </c:pt>
                <c:pt idx="4">
                  <c:v>6.7685671625923396</c:v>
                </c:pt>
                <c:pt idx="5">
                  <c:v>6.4833525872453608</c:v>
                </c:pt>
                <c:pt idx="6">
                  <c:v>6.1845484697317952</c:v>
                </c:pt>
                <c:pt idx="7">
                  <c:v>5.9115143886160704</c:v>
                </c:pt>
                <c:pt idx="8">
                  <c:v>5.6384599476122306</c:v>
                </c:pt>
                <c:pt idx="9">
                  <c:v>5.6917600386622675</c:v>
                </c:pt>
                <c:pt idx="10">
                  <c:v>5.6510611035757483</c:v>
                </c:pt>
                <c:pt idx="11">
                  <c:v>5.6818932238665116</c:v>
                </c:pt>
                <c:pt idx="12">
                  <c:v>5.4374593029516829</c:v>
                </c:pt>
                <c:pt idx="13">
                  <c:v>5.4503886912033721</c:v>
                </c:pt>
                <c:pt idx="14">
                  <c:v>5.4985454307604211</c:v>
                </c:pt>
                <c:pt idx="15">
                  <c:v>5.4810511390339078</c:v>
                </c:pt>
              </c:numCache>
            </c:numRef>
          </c:val>
          <c:smooth val="0"/>
          <c:extLst>
            <c:ext xmlns:c16="http://schemas.microsoft.com/office/drawing/2014/chart" uri="{C3380CC4-5D6E-409C-BE32-E72D297353CC}">
              <c16:uniqueId val="{00000012-9E4B-402D-8BF7-5F79173C2B11}"/>
            </c:ext>
          </c:extLst>
        </c:ser>
        <c:ser>
          <c:idx val="0"/>
          <c:order val="13"/>
          <c:tx>
            <c:strRef>
              <c:f>'Figure 6.6 '!$A$10</c:f>
              <c:strCache>
                <c:ptCount val="1"/>
                <c:pt idx="0">
                  <c:v>Other distributors</c:v>
                </c:pt>
              </c:strCache>
            </c:strRef>
          </c:tx>
          <c:spPr>
            <a:ln w="19050" cap="rnd">
              <a:solidFill>
                <a:srgbClr val="A9A9A9">
                  <a:alpha val="50000"/>
                </a:srgbClr>
              </a:solidFill>
              <a:round/>
            </a:ln>
            <a:effectLst/>
          </c:spPr>
          <c:marker>
            <c:symbol val="none"/>
          </c:marker>
          <c:cat>
            <c:strRef>
              <c:f>'Figure 6.6 '!$B$8:$Q$8</c:f>
              <c:strCache>
                <c:ptCount val="16"/>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strCache>
            </c:strRef>
          </c:cat>
          <c:val>
            <c:numRef>
              <c:f>'Figure 6.6 '!$B$10:$Q$10</c:f>
              <c:numCache>
                <c:formatCode>#,###\ "MWh"</c:formatCode>
                <c:ptCount val="16"/>
                <c:pt idx="0">
                  <c:v>7.2133597198354247</c:v>
                </c:pt>
                <c:pt idx="1">
                  <c:v>7.0404417533513239</c:v>
                </c:pt>
                <c:pt idx="2">
                  <c:v>6.9057111245185387</c:v>
                </c:pt>
                <c:pt idx="3">
                  <c:v>6.9949284146488582</c:v>
                </c:pt>
                <c:pt idx="4">
                  <c:v>6.7066851447088247</c:v>
                </c:pt>
                <c:pt idx="5">
                  <c:v>6.5723449182639122</c:v>
                </c:pt>
                <c:pt idx="6">
                  <c:v>6.1873209829154465</c:v>
                </c:pt>
                <c:pt idx="7">
                  <c:v>5.923913952843006</c:v>
                </c:pt>
                <c:pt idx="8">
                  <c:v>5.5472855971538104</c:v>
                </c:pt>
                <c:pt idx="9">
                  <c:v>5.7455175370103975</c:v>
                </c:pt>
                <c:pt idx="10">
                  <c:v>5.6592908553604637</c:v>
                </c:pt>
                <c:pt idx="11">
                  <c:v>5.7307732366964643</c:v>
                </c:pt>
                <c:pt idx="12">
                  <c:v>5.4962120525834912</c:v>
                </c:pt>
                <c:pt idx="13">
                  <c:v>5.5133530815762706</c:v>
                </c:pt>
                <c:pt idx="14">
                  <c:v>5.4721295070650005</c:v>
                </c:pt>
                <c:pt idx="15">
                  <c:v>5.4063946007745161</c:v>
                </c:pt>
              </c:numCache>
            </c:numRef>
          </c:val>
          <c:smooth val="0"/>
          <c:extLst>
            <c:ext xmlns:c16="http://schemas.microsoft.com/office/drawing/2014/chart" uri="{C3380CC4-5D6E-409C-BE32-E72D297353CC}">
              <c16:uniqueId val="{00000013-9E4B-402D-8BF7-5F79173C2B11}"/>
            </c:ext>
          </c:extLst>
        </c:ser>
        <c:dLbls>
          <c:showLegendKey val="0"/>
          <c:showVal val="0"/>
          <c:showCatName val="0"/>
          <c:showSerName val="0"/>
          <c:showPercent val="0"/>
          <c:showBubbleSize val="0"/>
        </c:dLbls>
        <c:smooth val="0"/>
        <c:axId val="930538224"/>
        <c:axId val="943282440"/>
      </c:lineChart>
      <c:catAx>
        <c:axId val="930538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82440"/>
        <c:crosses val="autoZero"/>
        <c:auto val="1"/>
        <c:lblAlgn val="ctr"/>
        <c:lblOffset val="100"/>
        <c:noMultiLvlLbl val="0"/>
      </c:catAx>
      <c:valAx>
        <c:axId val="943282440"/>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i="0" baseline="0">
                    <a:effectLst/>
                  </a:rPr>
                  <a:t>Energy usage per residential customer (MWh)</a:t>
                </a:r>
                <a:endParaRPr lang="en-AU" sz="1000">
                  <a:effectLst/>
                </a:endParaRPr>
              </a:p>
            </c:rich>
          </c:tx>
          <c:layout>
            <c:manualLayout>
              <c:xMode val="edge"/>
              <c:yMode val="edge"/>
              <c:x val="1.5056140905022972E-3"/>
              <c:y val="5.4127282207467015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538224"/>
        <c:crosses val="autoZero"/>
        <c:crossBetween val="between"/>
      </c:valAx>
      <c:spPr>
        <a:solidFill>
          <a:srgbClr val="DBDBDB"/>
        </a:solid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22952127639563449"/>
          <c:y val="0.93401295057553546"/>
          <c:w val="0.50917439618799576"/>
          <c:h val="6.34793974975408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04242390937423"/>
          <c:y val="4.5625829991012633E-2"/>
          <c:w val="0.80877713316742683"/>
          <c:h val="0.68801187085656845"/>
        </c:manualLayout>
      </c:layout>
      <c:lineChart>
        <c:grouping val="standard"/>
        <c:varyColors val="0"/>
        <c:ser>
          <c:idx val="1"/>
          <c:order val="0"/>
          <c:tx>
            <c:strRef>
              <c:f>'Figure 6.7'!$A$14</c:f>
              <c:strCache>
                <c:ptCount val="1"/>
                <c:pt idx="0">
                  <c:v>Multinet (Vic)</c:v>
                </c:pt>
              </c:strCache>
            </c:strRef>
          </c:tx>
          <c:spPr>
            <a:ln w="19050" cap="rnd">
              <a:solidFill>
                <a:srgbClr val="3787A8"/>
              </a:solidFill>
              <a:round/>
            </a:ln>
            <a:effectLst/>
          </c:spPr>
          <c:marker>
            <c:symbol val="none"/>
          </c:marker>
          <c:dPt>
            <c:idx val="9"/>
            <c:marker>
              <c:symbol val="none"/>
            </c:marker>
            <c:bubble3D val="0"/>
            <c:extLst>
              <c:ext xmlns:c16="http://schemas.microsoft.com/office/drawing/2014/chart" uri="{C3380CC4-5D6E-409C-BE32-E72D297353CC}">
                <c16:uniqueId val="{00000000-665F-482A-B53E-8E7BA36FEFAA}"/>
              </c:ext>
            </c:extLst>
          </c:dPt>
          <c:dPt>
            <c:idx val="10"/>
            <c:marker>
              <c:symbol val="circle"/>
              <c:size val="7"/>
              <c:spPr>
                <a:solidFill>
                  <a:schemeClr val="bg1"/>
                </a:solidFill>
                <a:ln w="19050">
                  <a:solidFill>
                    <a:srgbClr val="3787A8"/>
                  </a:solidFill>
                </a:ln>
                <a:effectLst/>
              </c:spPr>
            </c:marker>
            <c:bubble3D val="0"/>
            <c:extLst>
              <c:ext xmlns:c16="http://schemas.microsoft.com/office/drawing/2014/chart" uri="{C3380CC4-5D6E-409C-BE32-E72D297353CC}">
                <c16:uniqueId val="{00000001-665F-482A-B53E-8E7BA36FEFAA}"/>
              </c:ext>
            </c:extLst>
          </c:dPt>
          <c:dLbls>
            <c:dLbl>
              <c:idx val="1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665F-482A-B53E-8E7BA36FEFAA}"/>
                </c:ext>
              </c:extLst>
            </c:dLbl>
            <c:spPr>
              <a:solidFill>
                <a:srgbClr val="3787A8"/>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6.7'!$B$8:$L$8</c:f>
              <c:strCache>
                <c:ptCount val="11"/>
                <c:pt idx="0">
                  <c:v>2010-11</c:v>
                </c:pt>
                <c:pt idx="1">
                  <c:v>2011-12</c:v>
                </c:pt>
                <c:pt idx="2">
                  <c:v>2012-13</c:v>
                </c:pt>
                <c:pt idx="3">
                  <c:v>2013-14</c:v>
                </c:pt>
                <c:pt idx="4">
                  <c:v>2014-15</c:v>
                </c:pt>
                <c:pt idx="5">
                  <c:v>2015-16</c:v>
                </c:pt>
                <c:pt idx="6">
                  <c:v>2016-17</c:v>
                </c:pt>
                <c:pt idx="7">
                  <c:v>2017-18</c:v>
                </c:pt>
                <c:pt idx="8">
                  <c:v>2018-19</c:v>
                </c:pt>
                <c:pt idx="9">
                  <c:v>2019-20</c:v>
                </c:pt>
                <c:pt idx="10">
                  <c:v>2020-21</c:v>
                </c:pt>
              </c:strCache>
            </c:strRef>
          </c:cat>
          <c:val>
            <c:numRef>
              <c:f>'Figure 6.7'!$B$14:$L$14</c:f>
              <c:numCache>
                <c:formatCode>#,###\ "GJ"</c:formatCode>
                <c:ptCount val="11"/>
                <c:pt idx="0">
                  <c:v>60.422131792671067</c:v>
                </c:pt>
                <c:pt idx="1">
                  <c:v>62.381012400947704</c:v>
                </c:pt>
                <c:pt idx="2">
                  <c:v>58.120533021971411</c:v>
                </c:pt>
                <c:pt idx="3">
                  <c:v>54.421498897395558</c:v>
                </c:pt>
                <c:pt idx="4">
                  <c:v>60.446202621126623</c:v>
                </c:pt>
                <c:pt idx="5">
                  <c:v>57.637446948681571</c:v>
                </c:pt>
                <c:pt idx="6">
                  <c:v>57.999393388819406</c:v>
                </c:pt>
                <c:pt idx="7">
                  <c:v>55.951553638032841</c:v>
                </c:pt>
                <c:pt idx="8">
                  <c:v>55.812012372266466</c:v>
                </c:pt>
                <c:pt idx="9">
                  <c:v>58.148122161844221</c:v>
                </c:pt>
                <c:pt idx="10">
                  <c:v>56.470340767509619</c:v>
                </c:pt>
              </c:numCache>
            </c:numRef>
          </c:val>
          <c:smooth val="0"/>
          <c:extLst>
            <c:ext xmlns:c16="http://schemas.microsoft.com/office/drawing/2014/chart" uri="{C3380CC4-5D6E-409C-BE32-E72D297353CC}">
              <c16:uniqueId val="{00000002-665F-482A-B53E-8E7BA36FEFAA}"/>
            </c:ext>
          </c:extLst>
        </c:ser>
        <c:ser>
          <c:idx val="0"/>
          <c:order val="1"/>
          <c:tx>
            <c:strRef>
              <c:f>'Figure 6.7'!$A$15</c:f>
              <c:strCache>
                <c:ptCount val="1"/>
                <c:pt idx="0">
                  <c:v>National average</c:v>
                </c:pt>
              </c:strCache>
            </c:strRef>
          </c:tx>
          <c:spPr>
            <a:ln w="19050" cap="rnd">
              <a:solidFill>
                <a:schemeClr val="tx1"/>
              </a:solidFill>
              <a:prstDash val="sysDot"/>
              <a:round/>
            </a:ln>
            <a:effectLst/>
          </c:spPr>
          <c:marker>
            <c:symbol val="none"/>
          </c:marker>
          <c:dPt>
            <c:idx val="1"/>
            <c:marker>
              <c:symbol val="circle"/>
              <c:size val="7"/>
              <c:spPr>
                <a:solidFill>
                  <a:schemeClr val="tx1"/>
                </a:solidFill>
                <a:ln w="19050">
                  <a:solidFill>
                    <a:schemeClr val="tx1"/>
                  </a:solidFill>
                </a:ln>
                <a:effectLst/>
              </c:spPr>
            </c:marker>
            <c:bubble3D val="0"/>
            <c:extLst>
              <c:ext xmlns:c16="http://schemas.microsoft.com/office/drawing/2014/chart" uri="{C3380CC4-5D6E-409C-BE32-E72D297353CC}">
                <c16:uniqueId val="{00000003-665F-482A-B53E-8E7BA36FEFAA}"/>
              </c:ext>
            </c:extLst>
          </c:dPt>
          <c:dPt>
            <c:idx val="7"/>
            <c:marker>
              <c:symbol val="circle"/>
              <c:size val="7"/>
              <c:spPr>
                <a:solidFill>
                  <a:schemeClr val="tx1"/>
                </a:solidFill>
                <a:ln w="19050">
                  <a:solidFill>
                    <a:schemeClr val="tx1"/>
                  </a:solidFill>
                </a:ln>
                <a:effectLst/>
              </c:spPr>
            </c:marker>
            <c:bubble3D val="0"/>
            <c:extLst>
              <c:ext xmlns:c16="http://schemas.microsoft.com/office/drawing/2014/chart" uri="{C3380CC4-5D6E-409C-BE32-E72D297353CC}">
                <c16:uniqueId val="{00000004-665F-482A-B53E-8E7BA36FEFAA}"/>
              </c:ext>
            </c:extLst>
          </c:dPt>
          <c:dLbls>
            <c:dLbl>
              <c:idx val="1"/>
              <c:tx>
                <c:rich>
                  <a:bodyPr/>
                  <a:lstStyle/>
                  <a:p>
                    <a:r>
                      <a:rPr lang="en-US"/>
                      <a:t>High</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65F-482A-B53E-8E7BA36FEFAA}"/>
                </c:ext>
              </c:extLst>
            </c:dLbl>
            <c:dLbl>
              <c:idx val="7"/>
              <c:tx>
                <c:rich>
                  <a:bodyPr/>
                  <a:lstStyle/>
                  <a:p>
                    <a:r>
                      <a:rPr lang="en-US"/>
                      <a:t>Low</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65F-482A-B53E-8E7BA36FEF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6.7'!$B$8:$L$8</c:f>
              <c:strCache>
                <c:ptCount val="11"/>
                <c:pt idx="0">
                  <c:v>2010-11</c:v>
                </c:pt>
                <c:pt idx="1">
                  <c:v>2011-12</c:v>
                </c:pt>
                <c:pt idx="2">
                  <c:v>2012-13</c:v>
                </c:pt>
                <c:pt idx="3">
                  <c:v>2013-14</c:v>
                </c:pt>
                <c:pt idx="4">
                  <c:v>2014-15</c:v>
                </c:pt>
                <c:pt idx="5">
                  <c:v>2015-16</c:v>
                </c:pt>
                <c:pt idx="6">
                  <c:v>2016-17</c:v>
                </c:pt>
                <c:pt idx="7">
                  <c:v>2017-18</c:v>
                </c:pt>
                <c:pt idx="8">
                  <c:v>2018-19</c:v>
                </c:pt>
                <c:pt idx="9">
                  <c:v>2019-20</c:v>
                </c:pt>
                <c:pt idx="10">
                  <c:v>2020-21</c:v>
                </c:pt>
              </c:strCache>
            </c:strRef>
          </c:cat>
          <c:val>
            <c:numRef>
              <c:f>'Figure 6.7'!$B$15:$L$15</c:f>
              <c:numCache>
                <c:formatCode>#,###\ "GJ"</c:formatCode>
                <c:ptCount val="11"/>
                <c:pt idx="0">
                  <c:v>38.886549918560455</c:v>
                </c:pt>
                <c:pt idx="1">
                  <c:v>39.881936792264128</c:v>
                </c:pt>
                <c:pt idx="2">
                  <c:v>37.506604614613224</c:v>
                </c:pt>
                <c:pt idx="3">
                  <c:v>35.475879641500804</c:v>
                </c:pt>
                <c:pt idx="4">
                  <c:v>37.714284046149949</c:v>
                </c:pt>
                <c:pt idx="5">
                  <c:v>36.325703846100083</c:v>
                </c:pt>
                <c:pt idx="6">
                  <c:v>36.931504242550012</c:v>
                </c:pt>
                <c:pt idx="7">
                  <c:v>35.062908805990311</c:v>
                </c:pt>
                <c:pt idx="8">
                  <c:v>35.085860222674917</c:v>
                </c:pt>
                <c:pt idx="9">
                  <c:v>36.350014405306922</c:v>
                </c:pt>
                <c:pt idx="10">
                  <c:v>35.563924115828243</c:v>
                </c:pt>
              </c:numCache>
            </c:numRef>
          </c:val>
          <c:smooth val="0"/>
          <c:extLst>
            <c:ext xmlns:c16="http://schemas.microsoft.com/office/drawing/2014/chart" uri="{C3380CC4-5D6E-409C-BE32-E72D297353CC}">
              <c16:uniqueId val="{00000005-665F-482A-B53E-8E7BA36FEFAA}"/>
            </c:ext>
          </c:extLst>
        </c:ser>
        <c:ser>
          <c:idx val="6"/>
          <c:order val="2"/>
          <c:tx>
            <c:strRef>
              <c:f>'Figure 6.7'!$A$12</c:f>
              <c:strCache>
                <c:ptCount val="1"/>
                <c:pt idx="0">
                  <c:v>Aust. Gas Networks (Vic)</c:v>
                </c:pt>
              </c:strCache>
            </c:strRef>
          </c:tx>
          <c:spPr>
            <a:ln w="19050" cap="rnd">
              <a:solidFill>
                <a:srgbClr val="A9A9A9">
                  <a:alpha val="50000"/>
                </a:srgbClr>
              </a:solidFill>
              <a:round/>
            </a:ln>
            <a:effectLst/>
          </c:spPr>
          <c:marker>
            <c:symbol val="none"/>
          </c:marker>
          <c:cat>
            <c:strRef>
              <c:f>'Figure 6.7'!$B$8:$L$8</c:f>
              <c:strCache>
                <c:ptCount val="11"/>
                <c:pt idx="0">
                  <c:v>2010-11</c:v>
                </c:pt>
                <c:pt idx="1">
                  <c:v>2011-12</c:v>
                </c:pt>
                <c:pt idx="2">
                  <c:v>2012-13</c:v>
                </c:pt>
                <c:pt idx="3">
                  <c:v>2013-14</c:v>
                </c:pt>
                <c:pt idx="4">
                  <c:v>2014-15</c:v>
                </c:pt>
                <c:pt idx="5">
                  <c:v>2015-16</c:v>
                </c:pt>
                <c:pt idx="6">
                  <c:v>2016-17</c:v>
                </c:pt>
                <c:pt idx="7">
                  <c:v>2017-18</c:v>
                </c:pt>
                <c:pt idx="8">
                  <c:v>2018-19</c:v>
                </c:pt>
                <c:pt idx="9">
                  <c:v>2019-20</c:v>
                </c:pt>
                <c:pt idx="10">
                  <c:v>2020-21</c:v>
                </c:pt>
              </c:strCache>
            </c:strRef>
          </c:cat>
          <c:val>
            <c:numRef>
              <c:f>'Figure 6.7'!$B$12:$L$12</c:f>
              <c:numCache>
                <c:formatCode>#,###\ "GJ"</c:formatCode>
                <c:ptCount val="11"/>
                <c:pt idx="0">
                  <c:v>50.525447334958294</c:v>
                </c:pt>
                <c:pt idx="1">
                  <c:v>52.136854679981326</c:v>
                </c:pt>
                <c:pt idx="2">
                  <c:v>47.252918869109173</c:v>
                </c:pt>
                <c:pt idx="3">
                  <c:v>45.095600044682698</c:v>
                </c:pt>
                <c:pt idx="4">
                  <c:v>49.892379860570863</c:v>
                </c:pt>
                <c:pt idx="5">
                  <c:v>47.299985288629216</c:v>
                </c:pt>
                <c:pt idx="6">
                  <c:v>49.202805226662122</c:v>
                </c:pt>
                <c:pt idx="7">
                  <c:v>45.993132572578382</c:v>
                </c:pt>
                <c:pt idx="8">
                  <c:v>46.10693975896416</c:v>
                </c:pt>
                <c:pt idx="9">
                  <c:v>49.04489410097446</c:v>
                </c:pt>
                <c:pt idx="10">
                  <c:v>46.676537271028302</c:v>
                </c:pt>
              </c:numCache>
            </c:numRef>
          </c:val>
          <c:smooth val="0"/>
          <c:extLst>
            <c:ext xmlns:c16="http://schemas.microsoft.com/office/drawing/2014/chart" uri="{C3380CC4-5D6E-409C-BE32-E72D297353CC}">
              <c16:uniqueId val="{00000006-665F-482A-B53E-8E7BA36FEFAA}"/>
            </c:ext>
          </c:extLst>
        </c:ser>
        <c:ser>
          <c:idx val="7"/>
          <c:order val="3"/>
          <c:tx>
            <c:strRef>
              <c:f>'Figure 6.7'!$A$13</c:f>
              <c:strCache>
                <c:ptCount val="1"/>
                <c:pt idx="0">
                  <c:v>Other gas distribution pipelines</c:v>
                </c:pt>
              </c:strCache>
            </c:strRef>
          </c:tx>
          <c:spPr>
            <a:ln w="19050" cap="rnd">
              <a:solidFill>
                <a:srgbClr val="A9A9A9">
                  <a:alpha val="50000"/>
                </a:srgbClr>
              </a:solidFill>
              <a:round/>
            </a:ln>
            <a:effectLst/>
          </c:spPr>
          <c:marker>
            <c:symbol val="none"/>
          </c:marker>
          <c:cat>
            <c:strRef>
              <c:f>'Figure 6.7'!$B$8:$L$8</c:f>
              <c:strCache>
                <c:ptCount val="11"/>
                <c:pt idx="0">
                  <c:v>2010-11</c:v>
                </c:pt>
                <c:pt idx="1">
                  <c:v>2011-12</c:v>
                </c:pt>
                <c:pt idx="2">
                  <c:v>2012-13</c:v>
                </c:pt>
                <c:pt idx="3">
                  <c:v>2013-14</c:v>
                </c:pt>
                <c:pt idx="4">
                  <c:v>2014-15</c:v>
                </c:pt>
                <c:pt idx="5">
                  <c:v>2015-16</c:v>
                </c:pt>
                <c:pt idx="6">
                  <c:v>2016-17</c:v>
                </c:pt>
                <c:pt idx="7">
                  <c:v>2017-18</c:v>
                </c:pt>
                <c:pt idx="8">
                  <c:v>2018-19</c:v>
                </c:pt>
                <c:pt idx="9">
                  <c:v>2019-20</c:v>
                </c:pt>
                <c:pt idx="10">
                  <c:v>2020-21</c:v>
                </c:pt>
              </c:strCache>
            </c:strRef>
          </c:cat>
          <c:val>
            <c:numRef>
              <c:f>'Figure 6.7'!$B$13:$L$13</c:f>
              <c:numCache>
                <c:formatCode>#,###\ "GJ"</c:formatCode>
                <c:ptCount val="11"/>
                <c:pt idx="0">
                  <c:v>49.564442501668793</c:v>
                </c:pt>
                <c:pt idx="1">
                  <c:v>51.362891077544177</c:v>
                </c:pt>
                <c:pt idx="2">
                  <c:v>47.17170919268986</c:v>
                </c:pt>
                <c:pt idx="3">
                  <c:v>45.245823679081596</c:v>
                </c:pt>
                <c:pt idx="4">
                  <c:v>50.545966413137748</c:v>
                </c:pt>
                <c:pt idx="5">
                  <c:v>48.304773342641226</c:v>
                </c:pt>
                <c:pt idx="6">
                  <c:v>48.481165635177831</c:v>
                </c:pt>
                <c:pt idx="7">
                  <c:v>46.076143028245603</c:v>
                </c:pt>
                <c:pt idx="8">
                  <c:v>45.962943410209938</c:v>
                </c:pt>
                <c:pt idx="9">
                  <c:v>48.973196604340323</c:v>
                </c:pt>
                <c:pt idx="10">
                  <c:v>46.907279060432053</c:v>
                </c:pt>
              </c:numCache>
            </c:numRef>
          </c:val>
          <c:smooth val="0"/>
          <c:extLst>
            <c:ext xmlns:c16="http://schemas.microsoft.com/office/drawing/2014/chart" uri="{C3380CC4-5D6E-409C-BE32-E72D297353CC}">
              <c16:uniqueId val="{00000007-665F-482A-B53E-8E7BA36FEFAA}"/>
            </c:ext>
          </c:extLst>
        </c:ser>
        <c:ser>
          <c:idx val="8"/>
          <c:order val="4"/>
          <c:tx>
            <c:strRef>
              <c:f>'Figure 6.7'!$A$10</c:f>
              <c:strCache>
                <c:ptCount val="1"/>
                <c:pt idx="0">
                  <c:v>Evoenergy (ACT)</c:v>
                </c:pt>
              </c:strCache>
            </c:strRef>
          </c:tx>
          <c:spPr>
            <a:ln w="19050" cap="rnd">
              <a:solidFill>
                <a:srgbClr val="A9A9A9">
                  <a:alpha val="50000"/>
                </a:srgbClr>
              </a:solidFill>
              <a:round/>
            </a:ln>
            <a:effectLst/>
          </c:spPr>
          <c:marker>
            <c:symbol val="none"/>
          </c:marker>
          <c:cat>
            <c:strRef>
              <c:f>'Figure 6.7'!$B$8:$L$8</c:f>
              <c:strCache>
                <c:ptCount val="11"/>
                <c:pt idx="0">
                  <c:v>2010-11</c:v>
                </c:pt>
                <c:pt idx="1">
                  <c:v>2011-12</c:v>
                </c:pt>
                <c:pt idx="2">
                  <c:v>2012-13</c:v>
                </c:pt>
                <c:pt idx="3">
                  <c:v>2013-14</c:v>
                </c:pt>
                <c:pt idx="4">
                  <c:v>2014-15</c:v>
                </c:pt>
                <c:pt idx="5">
                  <c:v>2015-16</c:v>
                </c:pt>
                <c:pt idx="6">
                  <c:v>2016-17</c:v>
                </c:pt>
                <c:pt idx="7">
                  <c:v>2017-18</c:v>
                </c:pt>
                <c:pt idx="8">
                  <c:v>2018-19</c:v>
                </c:pt>
                <c:pt idx="9">
                  <c:v>2019-20</c:v>
                </c:pt>
                <c:pt idx="10">
                  <c:v>2020-21</c:v>
                </c:pt>
              </c:strCache>
            </c:strRef>
          </c:cat>
          <c:val>
            <c:numRef>
              <c:f>'Figure 6.7'!$B$10:$L$10</c:f>
              <c:numCache>
                <c:formatCode>#,###\ "GJ"</c:formatCode>
                <c:ptCount val="11"/>
                <c:pt idx="0">
                  <c:v>48.340423669171749</c:v>
                </c:pt>
                <c:pt idx="1">
                  <c:v>47.197688335639704</c:v>
                </c:pt>
                <c:pt idx="2">
                  <c:v>43.208247993093785</c:v>
                </c:pt>
                <c:pt idx="3">
                  <c:v>38.830525854199927</c:v>
                </c:pt>
                <c:pt idx="4">
                  <c:v>40.431945851004556</c:v>
                </c:pt>
                <c:pt idx="5">
                  <c:v>37.603281153170791</c:v>
                </c:pt>
                <c:pt idx="6">
                  <c:v>39.970421584246701</c:v>
                </c:pt>
                <c:pt idx="7">
                  <c:v>36.05587233507319</c:v>
                </c:pt>
                <c:pt idx="8">
                  <c:v>34.049658160342688</c:v>
                </c:pt>
                <c:pt idx="9">
                  <c:v>33.844780524280132</c:v>
                </c:pt>
                <c:pt idx="10">
                  <c:v>33.820598223402413</c:v>
                </c:pt>
              </c:numCache>
            </c:numRef>
          </c:val>
          <c:smooth val="0"/>
          <c:extLst>
            <c:ext xmlns:c16="http://schemas.microsoft.com/office/drawing/2014/chart" uri="{C3380CC4-5D6E-409C-BE32-E72D297353CC}">
              <c16:uniqueId val="{00000008-665F-482A-B53E-8E7BA36FEFAA}"/>
            </c:ext>
          </c:extLst>
        </c:ser>
        <c:ser>
          <c:idx val="11"/>
          <c:order val="5"/>
          <c:tx>
            <c:strRef>
              <c:f>'Figure 6.7'!$A$9</c:f>
              <c:strCache>
                <c:ptCount val="1"/>
                <c:pt idx="0">
                  <c:v>Jemena Gas Networks (NSW)</c:v>
                </c:pt>
              </c:strCache>
            </c:strRef>
          </c:tx>
          <c:spPr>
            <a:ln w="19050" cap="rnd">
              <a:solidFill>
                <a:srgbClr val="A9A9A9">
                  <a:alpha val="50000"/>
                </a:srgbClr>
              </a:solidFill>
              <a:round/>
            </a:ln>
            <a:effectLst/>
          </c:spPr>
          <c:marker>
            <c:symbol val="none"/>
          </c:marker>
          <c:cat>
            <c:strRef>
              <c:f>'Figure 6.7'!$B$8:$L$8</c:f>
              <c:strCache>
                <c:ptCount val="11"/>
                <c:pt idx="0">
                  <c:v>2010-11</c:v>
                </c:pt>
                <c:pt idx="1">
                  <c:v>2011-12</c:v>
                </c:pt>
                <c:pt idx="2">
                  <c:v>2012-13</c:v>
                </c:pt>
                <c:pt idx="3">
                  <c:v>2013-14</c:v>
                </c:pt>
                <c:pt idx="4">
                  <c:v>2014-15</c:v>
                </c:pt>
                <c:pt idx="5">
                  <c:v>2015-16</c:v>
                </c:pt>
                <c:pt idx="6">
                  <c:v>2016-17</c:v>
                </c:pt>
                <c:pt idx="7">
                  <c:v>2017-18</c:v>
                </c:pt>
                <c:pt idx="8">
                  <c:v>2018-19</c:v>
                </c:pt>
                <c:pt idx="9">
                  <c:v>2019-20</c:v>
                </c:pt>
                <c:pt idx="10">
                  <c:v>2020-21</c:v>
                </c:pt>
              </c:strCache>
            </c:strRef>
          </c:cat>
          <c:val>
            <c:numRef>
              <c:f>'Figure 6.7'!$B$9:$L$9</c:f>
              <c:numCache>
                <c:formatCode>#,###\ "GJ"</c:formatCode>
                <c:ptCount val="11"/>
                <c:pt idx="0">
                  <c:v>19.159898648778572</c:v>
                </c:pt>
                <c:pt idx="1">
                  <c:v>20.519050080849357</c:v>
                </c:pt>
                <c:pt idx="2">
                  <c:v>21.062113116868119</c:v>
                </c:pt>
                <c:pt idx="3">
                  <c:v>20.381143342729757</c:v>
                </c:pt>
                <c:pt idx="4">
                  <c:v>18.404880711595784</c:v>
                </c:pt>
                <c:pt idx="5">
                  <c:v>18.948246246912753</c:v>
                </c:pt>
                <c:pt idx="6">
                  <c:v>19.528960649937058</c:v>
                </c:pt>
                <c:pt idx="7">
                  <c:v>18.959916762262917</c:v>
                </c:pt>
                <c:pt idx="8">
                  <c:v>19.666231519898059</c:v>
                </c:pt>
                <c:pt idx="9">
                  <c:v>19.222101598815765</c:v>
                </c:pt>
                <c:pt idx="10">
                  <c:v>19.825011886000759</c:v>
                </c:pt>
              </c:numCache>
            </c:numRef>
          </c:val>
          <c:smooth val="0"/>
          <c:extLst>
            <c:ext xmlns:c16="http://schemas.microsoft.com/office/drawing/2014/chart" uri="{C3380CC4-5D6E-409C-BE32-E72D297353CC}">
              <c16:uniqueId val="{00000009-665F-482A-B53E-8E7BA36FEFAA}"/>
            </c:ext>
          </c:extLst>
        </c:ser>
        <c:ser>
          <c:idx val="2"/>
          <c:order val="6"/>
          <c:tx>
            <c:strRef>
              <c:f>'Figure 6.7'!$A$11</c:f>
              <c:strCache>
                <c:ptCount val="1"/>
                <c:pt idx="0">
                  <c:v>Aust. Gas Networks (SA)</c:v>
                </c:pt>
              </c:strCache>
            </c:strRef>
          </c:tx>
          <c:spPr>
            <a:ln w="19050" cap="rnd">
              <a:solidFill>
                <a:srgbClr val="FBA927">
                  <a:alpha val="49804"/>
                </a:srgbClr>
              </a:solidFill>
              <a:round/>
            </a:ln>
            <a:effectLst/>
          </c:spPr>
          <c:marker>
            <c:symbol val="none"/>
          </c:marker>
          <c:dPt>
            <c:idx val="10"/>
            <c:marker>
              <c:symbol val="circle"/>
              <c:size val="7"/>
              <c:spPr>
                <a:solidFill>
                  <a:schemeClr val="bg1"/>
                </a:solidFill>
                <a:ln w="19050">
                  <a:solidFill>
                    <a:srgbClr val="FBA927"/>
                  </a:solidFill>
                </a:ln>
                <a:effectLst/>
              </c:spPr>
            </c:marker>
            <c:bubble3D val="0"/>
            <c:extLst>
              <c:ext xmlns:c16="http://schemas.microsoft.com/office/drawing/2014/chart" uri="{C3380CC4-5D6E-409C-BE32-E72D297353CC}">
                <c16:uniqueId val="{0000000A-665F-482A-B53E-8E7BA36FEFAA}"/>
              </c:ext>
            </c:extLst>
          </c:dPt>
          <c:dLbls>
            <c:dLbl>
              <c:idx val="10"/>
              <c:spPr>
                <a:solidFill>
                  <a:srgbClr val="FBA927"/>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65F-482A-B53E-8E7BA36FEF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6.7'!$B$8:$L$8</c:f>
              <c:strCache>
                <c:ptCount val="11"/>
                <c:pt idx="0">
                  <c:v>2010-11</c:v>
                </c:pt>
                <c:pt idx="1">
                  <c:v>2011-12</c:v>
                </c:pt>
                <c:pt idx="2">
                  <c:v>2012-13</c:v>
                </c:pt>
                <c:pt idx="3">
                  <c:v>2013-14</c:v>
                </c:pt>
                <c:pt idx="4">
                  <c:v>2014-15</c:v>
                </c:pt>
                <c:pt idx="5">
                  <c:v>2015-16</c:v>
                </c:pt>
                <c:pt idx="6">
                  <c:v>2016-17</c:v>
                </c:pt>
                <c:pt idx="7">
                  <c:v>2017-18</c:v>
                </c:pt>
                <c:pt idx="8">
                  <c:v>2018-19</c:v>
                </c:pt>
                <c:pt idx="9">
                  <c:v>2019-20</c:v>
                </c:pt>
                <c:pt idx="10">
                  <c:v>2020-21</c:v>
                </c:pt>
              </c:strCache>
            </c:strRef>
          </c:cat>
          <c:val>
            <c:numRef>
              <c:f>'Figure 6.7'!$B$11:$L$11</c:f>
              <c:numCache>
                <c:formatCode>#,###\ "GJ"</c:formatCode>
                <c:ptCount val="11"/>
                <c:pt idx="0">
                  <c:v>21.245213897423778</c:v>
                </c:pt>
                <c:pt idx="1">
                  <c:v>18.73983314414436</c:v>
                </c:pt>
                <c:pt idx="2">
                  <c:v>18.754544308234642</c:v>
                </c:pt>
                <c:pt idx="3">
                  <c:v>17.064843845496036</c:v>
                </c:pt>
                <c:pt idx="4">
                  <c:v>17.73795885950473</c:v>
                </c:pt>
                <c:pt idx="5">
                  <c:v>17.665815888383904</c:v>
                </c:pt>
                <c:pt idx="6">
                  <c:v>17.942217982033856</c:v>
                </c:pt>
                <c:pt idx="7">
                  <c:v>16.895876909105159</c:v>
                </c:pt>
                <c:pt idx="8">
                  <c:v>16.570751666854175</c:v>
                </c:pt>
                <c:pt idx="9">
                  <c:v>17.129680292868557</c:v>
                </c:pt>
                <c:pt idx="10">
                  <c:v>17.259393823894783</c:v>
                </c:pt>
              </c:numCache>
            </c:numRef>
          </c:val>
          <c:smooth val="0"/>
          <c:extLst>
            <c:ext xmlns:c16="http://schemas.microsoft.com/office/drawing/2014/chart" uri="{C3380CC4-5D6E-409C-BE32-E72D297353CC}">
              <c16:uniqueId val="{0000000B-665F-482A-B53E-8E7BA36FEFAA}"/>
            </c:ext>
          </c:extLst>
        </c:ser>
        <c:dLbls>
          <c:showLegendKey val="0"/>
          <c:showVal val="0"/>
          <c:showCatName val="0"/>
          <c:showSerName val="0"/>
          <c:showPercent val="0"/>
          <c:showBubbleSize val="0"/>
        </c:dLbls>
        <c:smooth val="0"/>
        <c:axId val="930538224"/>
        <c:axId val="943282440"/>
      </c:lineChart>
      <c:catAx>
        <c:axId val="9305382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82440"/>
        <c:crosses val="autoZero"/>
        <c:auto val="1"/>
        <c:lblAlgn val="ctr"/>
        <c:lblOffset val="100"/>
        <c:noMultiLvlLbl val="0"/>
      </c:catAx>
      <c:valAx>
        <c:axId val="943282440"/>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i="0" baseline="0">
                    <a:effectLst/>
                  </a:rPr>
                  <a:t>Gas consumption per residential customer (GJ)</a:t>
                </a:r>
                <a:endParaRPr lang="en-AU" sz="1000">
                  <a:effectLst/>
                </a:endParaRPr>
              </a:p>
            </c:rich>
          </c:tx>
          <c:layout>
            <c:manualLayout>
              <c:xMode val="edge"/>
              <c:yMode val="edge"/>
              <c:x val="4.8640405367016953E-3"/>
              <c:y val="5.4127313369716254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538224"/>
        <c:crosses val="autoZero"/>
        <c:crossBetween val="between"/>
      </c:valAx>
      <c:spPr>
        <a:solidFill>
          <a:srgbClr val="DBDBDB"/>
        </a:solidFill>
        <a:ln>
          <a:noFill/>
        </a:ln>
        <a:effectLst/>
      </c:spPr>
    </c:plotArea>
    <c:legend>
      <c:legendPos val="b"/>
      <c:legendEntry>
        <c:idx val="0"/>
        <c:delete val="1"/>
      </c:legendEntry>
      <c:legendEntry>
        <c:idx val="2"/>
        <c:delete val="1"/>
      </c:legendEntry>
      <c:legendEntry>
        <c:idx val="4"/>
        <c:delete val="1"/>
      </c:legendEntry>
      <c:legendEntry>
        <c:idx val="5"/>
        <c:delete val="1"/>
      </c:legendEntry>
      <c:legendEntry>
        <c:idx val="6"/>
        <c:delete val="1"/>
      </c:legendEntry>
      <c:layout>
        <c:manualLayout>
          <c:xMode val="edge"/>
          <c:yMode val="edge"/>
          <c:x val="9.5284383071258666E-2"/>
          <c:y val="0.93963095038652078"/>
          <c:w val="0.81720952843947492"/>
          <c:h val="6.03687305044316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24.xml"/><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xml"/></Relationships>
</file>

<file path=xl/drawings/_rels/drawing3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27.xml"/><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6005334</xdr:colOff>
      <xdr:row>6</xdr:row>
      <xdr:rowOff>76065</xdr:rowOff>
    </xdr:to>
    <xdr:pic>
      <xdr:nvPicPr>
        <xdr:cNvPr id="2" name="Picture 1">
          <a:extLst>
            <a:ext uri="{FF2B5EF4-FFF2-40B4-BE49-F238E27FC236}">
              <a16:creationId xmlns:a16="http://schemas.microsoft.com/office/drawing/2014/main" id="{863592C8-2E16-42CD-930E-8F84075E5CAD}"/>
            </a:ext>
          </a:extLst>
        </xdr:cNvPr>
        <xdr:cNvPicPr>
          <a:picLocks noChangeAspect="1"/>
        </xdr:cNvPicPr>
      </xdr:nvPicPr>
      <xdr:blipFill>
        <a:blip xmlns:r="http://schemas.openxmlformats.org/officeDocument/2006/relationships" r:embed="rId1"/>
        <a:stretch>
          <a:fillRect/>
        </a:stretch>
      </xdr:blipFill>
      <xdr:spPr>
        <a:xfrm>
          <a:off x="0" y="9525"/>
          <a:ext cx="6005334" cy="12095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335574</xdr:colOff>
      <xdr:row>6</xdr:row>
      <xdr:rowOff>250199</xdr:rowOff>
    </xdr:from>
    <xdr:to>
      <xdr:col>24</xdr:col>
      <xdr:colOff>32391</xdr:colOff>
      <xdr:row>24</xdr:row>
      <xdr:rowOff>141292</xdr:rowOff>
    </xdr:to>
    <xdr:graphicFrame macro="">
      <xdr:nvGraphicFramePr>
        <xdr:cNvPr id="2" name="Chart 1">
          <a:extLst>
            <a:ext uri="{FF2B5EF4-FFF2-40B4-BE49-F238E27FC236}">
              <a16:creationId xmlns:a16="http://schemas.microsoft.com/office/drawing/2014/main" id="{127B80A4-2E69-4493-B3EA-50C5519DB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0</xdr:row>
      <xdr:rowOff>0</xdr:rowOff>
    </xdr:from>
    <xdr:to>
      <xdr:col>12</xdr:col>
      <xdr:colOff>520025</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44AA09A5-A106-4B2C-BDD6-67E4E958492A}"/>
            </a:ext>
          </a:extLst>
        </xdr:cNvPr>
        <xdr:cNvSpPr/>
      </xdr:nvSpPr>
      <xdr:spPr>
        <a:xfrm>
          <a:off x="718185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0.10856</cdr:x>
      <cdr:y>0.024</cdr:y>
    </cdr:from>
    <cdr:to>
      <cdr:x>0.37345</cdr:x>
      <cdr:y>0.08889</cdr:y>
    </cdr:to>
    <cdr:sp macro="" textlink="">
      <cdr:nvSpPr>
        <cdr:cNvPr id="3" name="Rectangle 2">
          <a:extLst xmlns:a="http://schemas.openxmlformats.org/drawingml/2006/main">
            <a:ext uri="{FF2B5EF4-FFF2-40B4-BE49-F238E27FC236}">
              <a16:creationId xmlns:a16="http://schemas.microsoft.com/office/drawing/2014/main" id="{453D8BC0-DBF4-4BA2-9C3A-20670DC53BAC}"/>
            </a:ext>
          </a:extLst>
        </cdr:cNvPr>
        <cdr:cNvSpPr/>
      </cdr:nvSpPr>
      <cdr:spPr>
        <a:xfrm xmlns:a="http://schemas.openxmlformats.org/drawingml/2006/main">
          <a:off x="695031" y="82470"/>
          <a:ext cx="1695972" cy="2229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l"/>
          <a:r>
            <a:rPr lang="en-US" b="1">
              <a:solidFill>
                <a:schemeClr val="tx1">
                  <a:lumMod val="65000"/>
                  <a:lumOff val="35000"/>
                </a:schemeClr>
              </a:solidFill>
            </a:rPr>
            <a:t>Average income earner</a:t>
          </a:r>
        </a:p>
      </cdr:txBody>
    </cdr:sp>
  </cdr:relSizeAnchor>
  <cdr:relSizeAnchor xmlns:cdr="http://schemas.openxmlformats.org/drawingml/2006/chartDrawing">
    <cdr:from>
      <cdr:x>0.54644</cdr:x>
      <cdr:y>0.02272</cdr:y>
    </cdr:from>
    <cdr:to>
      <cdr:x>0.81133</cdr:x>
      <cdr:y>0.08762</cdr:y>
    </cdr:to>
    <cdr:sp macro="" textlink="">
      <cdr:nvSpPr>
        <cdr:cNvPr id="4" name="Rectangle 3">
          <a:extLst xmlns:a="http://schemas.openxmlformats.org/drawingml/2006/main">
            <a:ext uri="{FF2B5EF4-FFF2-40B4-BE49-F238E27FC236}">
              <a16:creationId xmlns:a16="http://schemas.microsoft.com/office/drawing/2014/main" id="{57606AA4-84E9-48BC-A458-A8CCEA9E322E}"/>
            </a:ext>
          </a:extLst>
        </cdr:cNvPr>
        <cdr:cNvSpPr/>
      </cdr:nvSpPr>
      <cdr:spPr>
        <a:xfrm xmlns:a="http://schemas.openxmlformats.org/drawingml/2006/main">
          <a:off x="3456013" y="76857"/>
          <a:ext cx="1675324" cy="21958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b="1">
              <a:solidFill>
                <a:schemeClr val="tx1">
                  <a:lumMod val="65000"/>
                  <a:lumOff val="35000"/>
                </a:schemeClr>
              </a:solidFill>
            </a:rPr>
            <a:t>Low</a:t>
          </a:r>
          <a:r>
            <a:rPr lang="en-US" b="1" baseline="0">
              <a:solidFill>
                <a:schemeClr val="tx1">
                  <a:lumMod val="65000"/>
                  <a:lumOff val="35000"/>
                </a:schemeClr>
              </a:solidFill>
            </a:rPr>
            <a:t> income earner</a:t>
          </a:r>
          <a:endParaRPr lang="en-US" b="1">
            <a:solidFill>
              <a:schemeClr val="tx1">
                <a:lumMod val="65000"/>
                <a:lumOff val="35000"/>
              </a:schemeClr>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14</xdr:col>
      <xdr:colOff>282575</xdr:colOff>
      <xdr:row>6</xdr:row>
      <xdr:rowOff>53977</xdr:rowOff>
    </xdr:from>
    <xdr:to>
      <xdr:col>24</xdr:col>
      <xdr:colOff>504575</xdr:colOff>
      <xdr:row>27</xdr:row>
      <xdr:rowOff>82551</xdr:rowOff>
    </xdr:to>
    <xdr:graphicFrame macro="">
      <xdr:nvGraphicFramePr>
        <xdr:cNvPr id="2" name="Chart 1">
          <a:extLst>
            <a:ext uri="{FF2B5EF4-FFF2-40B4-BE49-F238E27FC236}">
              <a16:creationId xmlns:a16="http://schemas.microsoft.com/office/drawing/2014/main" id="{20895F84-40B8-4D94-8A44-41EA92376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0</xdr:row>
      <xdr:rowOff>0</xdr:rowOff>
    </xdr:from>
    <xdr:to>
      <xdr:col>12</xdr:col>
      <xdr:colOff>520025</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7915F54B-29BF-4FB9-B432-C0A1AA5F1672}"/>
            </a:ext>
          </a:extLst>
        </xdr:cNvPr>
        <xdr:cNvSpPr/>
      </xdr:nvSpPr>
      <xdr:spPr>
        <a:xfrm>
          <a:off x="754380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0.10776</cdr:x>
      <cdr:y>0.01924</cdr:y>
    </cdr:from>
    <cdr:to>
      <cdr:x>0.37265</cdr:x>
      <cdr:y>0.08413</cdr:y>
    </cdr:to>
    <cdr:sp macro="" textlink="">
      <cdr:nvSpPr>
        <cdr:cNvPr id="3" name="Rectangle 2">
          <a:extLst xmlns:a="http://schemas.openxmlformats.org/drawingml/2006/main">
            <a:ext uri="{FF2B5EF4-FFF2-40B4-BE49-F238E27FC236}">
              <a16:creationId xmlns:a16="http://schemas.microsoft.com/office/drawing/2014/main" id="{453D8BC0-DBF4-4BA2-9C3A-20670DC53BAC}"/>
            </a:ext>
          </a:extLst>
        </cdr:cNvPr>
        <cdr:cNvSpPr/>
      </cdr:nvSpPr>
      <cdr:spPr>
        <a:xfrm xmlns:a="http://schemas.openxmlformats.org/drawingml/2006/main">
          <a:off x="681173" y="74217"/>
          <a:ext cx="1674416" cy="25032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l"/>
          <a:r>
            <a:rPr lang="en-US" b="1">
              <a:solidFill>
                <a:schemeClr val="tx1">
                  <a:lumMod val="65000"/>
                  <a:lumOff val="35000"/>
                </a:schemeClr>
              </a:solidFill>
            </a:rPr>
            <a:t>Average income earner</a:t>
          </a:r>
        </a:p>
      </cdr:txBody>
    </cdr:sp>
  </cdr:relSizeAnchor>
  <cdr:relSizeAnchor xmlns:cdr="http://schemas.openxmlformats.org/drawingml/2006/chartDrawing">
    <cdr:from>
      <cdr:x>0.54503</cdr:x>
      <cdr:y>0.02125</cdr:y>
    </cdr:from>
    <cdr:to>
      <cdr:x>0.80992</cdr:x>
      <cdr:y>0.08615</cdr:y>
    </cdr:to>
    <cdr:sp macro="" textlink="">
      <cdr:nvSpPr>
        <cdr:cNvPr id="4" name="Rectangle 3">
          <a:extLst xmlns:a="http://schemas.openxmlformats.org/drawingml/2006/main">
            <a:ext uri="{FF2B5EF4-FFF2-40B4-BE49-F238E27FC236}">
              <a16:creationId xmlns:a16="http://schemas.microsoft.com/office/drawing/2014/main" id="{57606AA4-84E9-48BC-A458-A8CCEA9E322E}"/>
            </a:ext>
          </a:extLst>
        </cdr:cNvPr>
        <cdr:cNvSpPr/>
      </cdr:nvSpPr>
      <cdr:spPr>
        <a:xfrm xmlns:a="http://schemas.openxmlformats.org/drawingml/2006/main">
          <a:off x="3445243" y="71708"/>
          <a:ext cx="1674416" cy="21903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b="1">
              <a:solidFill>
                <a:schemeClr val="tx1">
                  <a:lumMod val="65000"/>
                  <a:lumOff val="35000"/>
                </a:schemeClr>
              </a:solidFill>
            </a:rPr>
            <a:t>Low</a:t>
          </a:r>
          <a:r>
            <a:rPr lang="en-US" b="1" baseline="0">
              <a:solidFill>
                <a:schemeClr val="tx1">
                  <a:lumMod val="65000"/>
                  <a:lumOff val="35000"/>
                </a:schemeClr>
              </a:solidFill>
            </a:rPr>
            <a:t> income earner</a:t>
          </a:r>
          <a:endParaRPr lang="en-US" b="1">
            <a:solidFill>
              <a:schemeClr val="tx1">
                <a:lumMod val="65000"/>
                <a:lumOff val="35000"/>
              </a:schemeClr>
            </a:solidFill>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196851</xdr:colOff>
      <xdr:row>7</xdr:row>
      <xdr:rowOff>3174</xdr:rowOff>
    </xdr:from>
    <xdr:to>
      <xdr:col>17</xdr:col>
      <xdr:colOff>73025</xdr:colOff>
      <xdr:row>27</xdr:row>
      <xdr:rowOff>126999</xdr:rowOff>
    </xdr:to>
    <xdr:graphicFrame macro="">
      <xdr:nvGraphicFramePr>
        <xdr:cNvPr id="8" name="Chart 7">
          <a:extLst>
            <a:ext uri="{FF2B5EF4-FFF2-40B4-BE49-F238E27FC236}">
              <a16:creationId xmlns:a16="http://schemas.microsoft.com/office/drawing/2014/main" id="{650DC63A-73CA-43CD-B895-46C1BECF9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0</xdr:row>
      <xdr:rowOff>0</xdr:rowOff>
    </xdr:from>
    <xdr:to>
      <xdr:col>5</xdr:col>
      <xdr:colOff>205700</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56B3D450-7FA2-4C29-9D39-F5D18E31E452}"/>
            </a:ext>
          </a:extLst>
        </xdr:cNvPr>
        <xdr:cNvSpPr/>
      </xdr:nvSpPr>
      <xdr:spPr>
        <a:xfrm>
          <a:off x="356235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485774</xdr:colOff>
      <xdr:row>6</xdr:row>
      <xdr:rowOff>47625</xdr:rowOff>
    </xdr:from>
    <xdr:to>
      <xdr:col>30</xdr:col>
      <xdr:colOff>428174</xdr:colOff>
      <xdr:row>26</xdr:row>
      <xdr:rowOff>76200</xdr:rowOff>
    </xdr:to>
    <xdr:graphicFrame macro="">
      <xdr:nvGraphicFramePr>
        <xdr:cNvPr id="3" name="Chart 2">
          <a:extLst>
            <a:ext uri="{FF2B5EF4-FFF2-40B4-BE49-F238E27FC236}">
              <a16:creationId xmlns:a16="http://schemas.microsoft.com/office/drawing/2014/main" id="{C120ACCC-18E2-45FB-8FB7-0A181E3FC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0</xdr:row>
      <xdr:rowOff>0</xdr:rowOff>
    </xdr:from>
    <xdr:to>
      <xdr:col>9</xdr:col>
      <xdr:colOff>377150</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9FF28A99-D529-4E53-8A06-875724602298}"/>
            </a:ext>
          </a:extLst>
        </xdr:cNvPr>
        <xdr:cNvSpPr/>
      </xdr:nvSpPr>
      <xdr:spPr>
        <a:xfrm>
          <a:off x="601027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692150</xdr:colOff>
      <xdr:row>1</xdr:row>
      <xdr:rowOff>177801</xdr:rowOff>
    </xdr:from>
    <xdr:to>
      <xdr:col>28</xdr:col>
      <xdr:colOff>95250</xdr:colOff>
      <xdr:row>24</xdr:row>
      <xdr:rowOff>66675</xdr:rowOff>
    </xdr:to>
    <xdr:graphicFrame macro="">
      <xdr:nvGraphicFramePr>
        <xdr:cNvPr id="2" name="Chart 1">
          <a:extLst>
            <a:ext uri="{FF2B5EF4-FFF2-40B4-BE49-F238E27FC236}">
              <a16:creationId xmlns:a16="http://schemas.microsoft.com/office/drawing/2014/main" id="{36F66CA3-237B-43F3-BA3E-78A22049B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0</xdr:row>
      <xdr:rowOff>0</xdr:rowOff>
    </xdr:from>
    <xdr:to>
      <xdr:col>17</xdr:col>
      <xdr:colOff>358100</xdr:colOff>
      <xdr:row>0</xdr:row>
      <xdr:rowOff>198296</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44223AFD-26B4-48D9-93C9-26BC0B11251D}"/>
            </a:ext>
          </a:extLst>
        </xdr:cNvPr>
        <xdr:cNvSpPr/>
      </xdr:nvSpPr>
      <xdr:spPr>
        <a:xfrm>
          <a:off x="1232535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0.12284</cdr:x>
      <cdr:y>0.02184</cdr:y>
    </cdr:from>
    <cdr:to>
      <cdr:x>0.38773</cdr:x>
      <cdr:y>0.08673</cdr:y>
    </cdr:to>
    <cdr:sp macro="" textlink="">
      <cdr:nvSpPr>
        <cdr:cNvPr id="3" name="Rectangle 2">
          <a:extLst xmlns:a="http://schemas.openxmlformats.org/drawingml/2006/main">
            <a:ext uri="{FF2B5EF4-FFF2-40B4-BE49-F238E27FC236}">
              <a16:creationId xmlns:a16="http://schemas.microsoft.com/office/drawing/2014/main" id="{453D8BC0-DBF4-4BA2-9C3A-20670DC53BAC}"/>
            </a:ext>
          </a:extLst>
        </cdr:cNvPr>
        <cdr:cNvSpPr/>
      </cdr:nvSpPr>
      <cdr:spPr>
        <a:xfrm xmlns:a="http://schemas.openxmlformats.org/drawingml/2006/main">
          <a:off x="776078" y="80142"/>
          <a:ext cx="1673575" cy="23816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l"/>
          <a:r>
            <a:rPr lang="en-US" b="1">
              <a:solidFill>
                <a:schemeClr val="tx1">
                  <a:lumMod val="65000"/>
                  <a:lumOff val="35000"/>
                </a:schemeClr>
              </a:solidFill>
            </a:rPr>
            <a:t>Electricity</a:t>
          </a:r>
        </a:p>
      </cdr:txBody>
    </cdr:sp>
  </cdr:relSizeAnchor>
  <cdr:relSizeAnchor xmlns:cdr="http://schemas.openxmlformats.org/drawingml/2006/chartDrawing">
    <cdr:from>
      <cdr:x>0.54555</cdr:x>
      <cdr:y>0.02085</cdr:y>
    </cdr:from>
    <cdr:to>
      <cdr:x>0.81044</cdr:x>
      <cdr:y>0.08575</cdr:y>
    </cdr:to>
    <cdr:sp macro="" textlink="">
      <cdr:nvSpPr>
        <cdr:cNvPr id="4" name="Rectangle 3">
          <a:extLst xmlns:a="http://schemas.openxmlformats.org/drawingml/2006/main">
            <a:ext uri="{FF2B5EF4-FFF2-40B4-BE49-F238E27FC236}">
              <a16:creationId xmlns:a16="http://schemas.microsoft.com/office/drawing/2014/main" id="{57606AA4-84E9-48BC-A458-A8CCEA9E322E}"/>
            </a:ext>
          </a:extLst>
        </cdr:cNvPr>
        <cdr:cNvSpPr/>
      </cdr:nvSpPr>
      <cdr:spPr>
        <a:xfrm xmlns:a="http://schemas.openxmlformats.org/drawingml/2006/main">
          <a:off x="3975054" y="69033"/>
          <a:ext cx="1930088" cy="21491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b="1">
              <a:solidFill>
                <a:schemeClr val="tx1">
                  <a:lumMod val="65000"/>
                  <a:lumOff val="35000"/>
                </a:schemeClr>
              </a:solidFill>
            </a:rPr>
            <a:t>Gas</a:t>
          </a:r>
        </a:p>
      </cdr:txBody>
    </cdr:sp>
  </cdr:relSizeAnchor>
</c:userShapes>
</file>

<file path=xl/drawings/drawing18.xml><?xml version="1.0" encoding="utf-8"?>
<xdr:wsDr xmlns:xdr="http://schemas.openxmlformats.org/drawingml/2006/spreadsheetDrawing" xmlns:a="http://schemas.openxmlformats.org/drawingml/2006/main">
  <xdr:twoCellAnchor>
    <xdr:from>
      <xdr:col>18</xdr:col>
      <xdr:colOff>600076</xdr:colOff>
      <xdr:row>3</xdr:row>
      <xdr:rowOff>190500</xdr:rowOff>
    </xdr:from>
    <xdr:to>
      <xdr:col>27</xdr:col>
      <xdr:colOff>19050</xdr:colOff>
      <xdr:row>24</xdr:row>
      <xdr:rowOff>1</xdr:rowOff>
    </xdr:to>
    <xdr:graphicFrame macro="">
      <xdr:nvGraphicFramePr>
        <xdr:cNvPr id="2" name="Chart 1">
          <a:extLst>
            <a:ext uri="{FF2B5EF4-FFF2-40B4-BE49-F238E27FC236}">
              <a16:creationId xmlns:a16="http://schemas.microsoft.com/office/drawing/2014/main" id="{D0D74585-4305-4949-B96A-9D9C11AF6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0</xdr:row>
      <xdr:rowOff>0</xdr:rowOff>
    </xdr:from>
    <xdr:to>
      <xdr:col>17</xdr:col>
      <xdr:colOff>424775</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4A601214-932F-4951-A5BE-AECD57441BB0}"/>
            </a:ext>
          </a:extLst>
        </xdr:cNvPr>
        <xdr:cNvSpPr/>
      </xdr:nvSpPr>
      <xdr:spPr>
        <a:xfrm>
          <a:off x="1404937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0.10188</cdr:x>
      <cdr:y>0.0354</cdr:y>
    </cdr:from>
    <cdr:to>
      <cdr:x>0.36677</cdr:x>
      <cdr:y>0.10029</cdr:y>
    </cdr:to>
    <cdr:sp macro="" textlink="">
      <cdr:nvSpPr>
        <cdr:cNvPr id="3" name="Rectangle 2">
          <a:extLst xmlns:a="http://schemas.openxmlformats.org/drawingml/2006/main">
            <a:ext uri="{FF2B5EF4-FFF2-40B4-BE49-F238E27FC236}">
              <a16:creationId xmlns:a16="http://schemas.microsoft.com/office/drawing/2014/main" id="{453D8BC0-DBF4-4BA2-9C3A-20670DC53BAC}"/>
            </a:ext>
          </a:extLst>
        </cdr:cNvPr>
        <cdr:cNvSpPr/>
      </cdr:nvSpPr>
      <cdr:spPr>
        <a:xfrm xmlns:a="http://schemas.openxmlformats.org/drawingml/2006/main">
          <a:off x="619125" y="114300"/>
          <a:ext cx="1609725" cy="209550"/>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l"/>
          <a:r>
            <a:rPr lang="en-US" b="1">
              <a:solidFill>
                <a:schemeClr val="tx1">
                  <a:lumMod val="65000"/>
                  <a:lumOff val="35000"/>
                </a:schemeClr>
              </a:solidFill>
            </a:rPr>
            <a:t>Residential</a:t>
          </a:r>
        </a:p>
      </cdr:txBody>
    </cdr:sp>
  </cdr:relSizeAnchor>
  <cdr:relSizeAnchor xmlns:cdr="http://schemas.openxmlformats.org/drawingml/2006/chartDrawing">
    <cdr:from>
      <cdr:x>0.53158</cdr:x>
      <cdr:y>0.03638</cdr:y>
    </cdr:from>
    <cdr:to>
      <cdr:x>0.79647</cdr:x>
      <cdr:y>0.10128</cdr:y>
    </cdr:to>
    <cdr:sp macro="" textlink="">
      <cdr:nvSpPr>
        <cdr:cNvPr id="4" name="Rectangle 3">
          <a:extLst xmlns:a="http://schemas.openxmlformats.org/drawingml/2006/main">
            <a:ext uri="{FF2B5EF4-FFF2-40B4-BE49-F238E27FC236}">
              <a16:creationId xmlns:a16="http://schemas.microsoft.com/office/drawing/2014/main" id="{57606AA4-84E9-48BC-A458-A8CCEA9E322E}"/>
            </a:ext>
          </a:extLst>
        </cdr:cNvPr>
        <cdr:cNvSpPr/>
      </cdr:nvSpPr>
      <cdr:spPr>
        <a:xfrm xmlns:a="http://schemas.openxmlformats.org/drawingml/2006/main">
          <a:off x="3888648" y="118510"/>
          <a:ext cx="1937723" cy="211415"/>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b="1">
              <a:solidFill>
                <a:schemeClr val="tx1">
                  <a:lumMod val="65000"/>
                  <a:lumOff val="35000"/>
                </a:schemeClr>
              </a:solidFill>
            </a:rPr>
            <a:t>Small business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57150</xdr:colOff>
      <xdr:row>7</xdr:row>
      <xdr:rowOff>19050</xdr:rowOff>
    </xdr:from>
    <xdr:to>
      <xdr:col>11</xdr:col>
      <xdr:colOff>504139</xdr:colOff>
      <xdr:row>31</xdr:row>
      <xdr:rowOff>160276</xdr:rowOff>
    </xdr:to>
    <xdr:pic>
      <xdr:nvPicPr>
        <xdr:cNvPr id="4" name="Picture 3">
          <a:extLst>
            <a:ext uri="{FF2B5EF4-FFF2-40B4-BE49-F238E27FC236}">
              <a16:creationId xmlns:a16="http://schemas.microsoft.com/office/drawing/2014/main" id="{22BBA6FF-AACA-52E9-C343-6039ACC1D0E3}"/>
            </a:ext>
          </a:extLst>
        </xdr:cNvPr>
        <xdr:cNvPicPr>
          <a:picLocks noChangeAspect="1"/>
        </xdr:cNvPicPr>
      </xdr:nvPicPr>
      <xdr:blipFill>
        <a:blip xmlns:r="http://schemas.openxmlformats.org/officeDocument/2006/relationships" r:embed="rId1"/>
        <a:stretch>
          <a:fillRect/>
        </a:stretch>
      </xdr:blipFill>
      <xdr:spPr>
        <a:xfrm>
          <a:off x="57150" y="1400175"/>
          <a:ext cx="6838264" cy="4713226"/>
        </a:xfrm>
        <a:prstGeom prst="rect">
          <a:avLst/>
        </a:prstGeom>
      </xdr:spPr>
    </xdr:pic>
    <xdr:clientData/>
  </xdr:twoCellAnchor>
  <xdr:twoCellAnchor>
    <xdr:from>
      <xdr:col>10</xdr:col>
      <xdr:colOff>0</xdr:colOff>
      <xdr:row>0</xdr:row>
      <xdr:rowOff>0</xdr:rowOff>
    </xdr:from>
    <xdr:to>
      <xdr:col>11</xdr:col>
      <xdr:colOff>520025</xdr:colOff>
      <xdr:row>1</xdr:row>
      <xdr:rowOff>7796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B3CEF935-2F39-4066-9AED-01D98EAC6B18}"/>
            </a:ext>
          </a:extLst>
        </xdr:cNvPr>
        <xdr:cNvSpPr/>
      </xdr:nvSpPr>
      <xdr:spPr>
        <a:xfrm>
          <a:off x="581025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266698</xdr:colOff>
      <xdr:row>6</xdr:row>
      <xdr:rowOff>117474</xdr:rowOff>
    </xdr:from>
    <xdr:to>
      <xdr:col>27</xdr:col>
      <xdr:colOff>476250</xdr:colOff>
      <xdr:row>26</xdr:row>
      <xdr:rowOff>184149</xdr:rowOff>
    </xdr:to>
    <xdr:graphicFrame macro="">
      <xdr:nvGraphicFramePr>
        <xdr:cNvPr id="2" name="Chart 1">
          <a:extLst>
            <a:ext uri="{FF2B5EF4-FFF2-40B4-BE49-F238E27FC236}">
              <a16:creationId xmlns:a16="http://schemas.microsoft.com/office/drawing/2014/main" id="{339126BF-8526-421A-A03E-75AD5AB92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0</xdr:row>
      <xdr:rowOff>0</xdr:rowOff>
    </xdr:from>
    <xdr:to>
      <xdr:col>17</xdr:col>
      <xdr:colOff>405725</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CA9070FB-1EA4-475E-AB81-4DE5BCEBB2EF}"/>
            </a:ext>
          </a:extLst>
        </xdr:cNvPr>
        <xdr:cNvSpPr/>
      </xdr:nvSpPr>
      <xdr:spPr>
        <a:xfrm>
          <a:off x="1381125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0.10188</cdr:x>
      <cdr:y>0.0354</cdr:y>
    </cdr:from>
    <cdr:to>
      <cdr:x>0.36677</cdr:x>
      <cdr:y>0.10029</cdr:y>
    </cdr:to>
    <cdr:sp macro="" textlink="">
      <cdr:nvSpPr>
        <cdr:cNvPr id="3" name="Rectangle 2">
          <a:extLst xmlns:a="http://schemas.openxmlformats.org/drawingml/2006/main">
            <a:ext uri="{FF2B5EF4-FFF2-40B4-BE49-F238E27FC236}">
              <a16:creationId xmlns:a16="http://schemas.microsoft.com/office/drawing/2014/main" id="{453D8BC0-DBF4-4BA2-9C3A-20670DC53BAC}"/>
            </a:ext>
          </a:extLst>
        </cdr:cNvPr>
        <cdr:cNvSpPr/>
      </cdr:nvSpPr>
      <cdr:spPr>
        <a:xfrm xmlns:a="http://schemas.openxmlformats.org/drawingml/2006/main">
          <a:off x="619125" y="114300"/>
          <a:ext cx="1609725" cy="209550"/>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l"/>
          <a:r>
            <a:rPr lang="en-US" b="1">
              <a:solidFill>
                <a:schemeClr val="tx1">
                  <a:lumMod val="65000"/>
                  <a:lumOff val="35000"/>
                </a:schemeClr>
              </a:solidFill>
            </a:rPr>
            <a:t>Residential</a:t>
          </a:r>
        </a:p>
      </cdr:txBody>
    </cdr:sp>
  </cdr:relSizeAnchor>
  <cdr:relSizeAnchor xmlns:cdr="http://schemas.openxmlformats.org/drawingml/2006/chartDrawing">
    <cdr:from>
      <cdr:x>0.5323</cdr:x>
      <cdr:y>0.0393</cdr:y>
    </cdr:from>
    <cdr:to>
      <cdr:x>0.79719</cdr:x>
      <cdr:y>0.1042</cdr:y>
    </cdr:to>
    <cdr:sp macro="" textlink="">
      <cdr:nvSpPr>
        <cdr:cNvPr id="4" name="Rectangle 3">
          <a:extLst xmlns:a="http://schemas.openxmlformats.org/drawingml/2006/main">
            <a:ext uri="{FF2B5EF4-FFF2-40B4-BE49-F238E27FC236}">
              <a16:creationId xmlns:a16="http://schemas.microsoft.com/office/drawing/2014/main" id="{57606AA4-84E9-48BC-A458-A8CCEA9E322E}"/>
            </a:ext>
          </a:extLst>
        </cdr:cNvPr>
        <cdr:cNvSpPr/>
      </cdr:nvSpPr>
      <cdr:spPr>
        <a:xfrm xmlns:a="http://schemas.openxmlformats.org/drawingml/2006/main">
          <a:off x="3609963" y="128035"/>
          <a:ext cx="1796431" cy="211415"/>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b="1">
              <a:solidFill>
                <a:schemeClr val="tx1">
                  <a:lumMod val="65000"/>
                  <a:lumOff val="35000"/>
                </a:schemeClr>
              </a:solidFill>
            </a:rPr>
            <a:t>Small business</a:t>
          </a:r>
        </a:p>
      </cdr:txBody>
    </cdr:sp>
  </cdr:relSizeAnchor>
</c:userShapes>
</file>

<file path=xl/drawings/drawing22.xml><?xml version="1.0" encoding="utf-8"?>
<xdr:wsDr xmlns:xdr="http://schemas.openxmlformats.org/drawingml/2006/spreadsheetDrawing" xmlns:a="http://schemas.openxmlformats.org/drawingml/2006/main">
  <xdr:twoCellAnchor>
    <xdr:from>
      <xdr:col>19</xdr:col>
      <xdr:colOff>301625</xdr:colOff>
      <xdr:row>6</xdr:row>
      <xdr:rowOff>161924</xdr:rowOff>
    </xdr:from>
    <xdr:to>
      <xdr:col>29</xdr:col>
      <xdr:colOff>229400</xdr:colOff>
      <xdr:row>23</xdr:row>
      <xdr:rowOff>106424</xdr:rowOff>
    </xdr:to>
    <xdr:graphicFrame macro="">
      <xdr:nvGraphicFramePr>
        <xdr:cNvPr id="4" name="Chart 3">
          <a:extLst>
            <a:ext uri="{FF2B5EF4-FFF2-40B4-BE49-F238E27FC236}">
              <a16:creationId xmlns:a16="http://schemas.microsoft.com/office/drawing/2014/main" id="{CF412A64-9298-4C69-9960-56CC45DA3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0</xdr:row>
      <xdr:rowOff>0</xdr:rowOff>
    </xdr:from>
    <xdr:to>
      <xdr:col>18</xdr:col>
      <xdr:colOff>348575</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E7C9DE0D-1B6F-4B79-A0B0-6C9E9DD4D858}"/>
            </a:ext>
          </a:extLst>
        </xdr:cNvPr>
        <xdr:cNvSpPr/>
      </xdr:nvSpPr>
      <xdr:spPr>
        <a:xfrm>
          <a:off x="1333500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0.10188</cdr:x>
      <cdr:y>0.0354</cdr:y>
    </cdr:from>
    <cdr:to>
      <cdr:x>0.36677</cdr:x>
      <cdr:y>0.10029</cdr:y>
    </cdr:to>
    <cdr:sp macro="" textlink="">
      <cdr:nvSpPr>
        <cdr:cNvPr id="3" name="Rectangle 2">
          <a:extLst xmlns:a="http://schemas.openxmlformats.org/drawingml/2006/main">
            <a:ext uri="{FF2B5EF4-FFF2-40B4-BE49-F238E27FC236}">
              <a16:creationId xmlns:a16="http://schemas.microsoft.com/office/drawing/2014/main" id="{453D8BC0-DBF4-4BA2-9C3A-20670DC53BAC}"/>
            </a:ext>
          </a:extLst>
        </cdr:cNvPr>
        <cdr:cNvSpPr/>
      </cdr:nvSpPr>
      <cdr:spPr>
        <a:xfrm xmlns:a="http://schemas.openxmlformats.org/drawingml/2006/main">
          <a:off x="619125" y="114300"/>
          <a:ext cx="1609725" cy="209550"/>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l"/>
          <a:r>
            <a:rPr lang="en-US" b="1">
              <a:solidFill>
                <a:schemeClr val="tx1">
                  <a:lumMod val="65000"/>
                  <a:lumOff val="35000"/>
                </a:schemeClr>
              </a:solidFill>
            </a:rPr>
            <a:t>Electricity</a:t>
          </a:r>
        </a:p>
      </cdr:txBody>
    </cdr:sp>
  </cdr:relSizeAnchor>
  <cdr:relSizeAnchor xmlns:cdr="http://schemas.openxmlformats.org/drawingml/2006/chartDrawing">
    <cdr:from>
      <cdr:x>0.5323</cdr:x>
      <cdr:y>0.0393</cdr:y>
    </cdr:from>
    <cdr:to>
      <cdr:x>0.79719</cdr:x>
      <cdr:y>0.1042</cdr:y>
    </cdr:to>
    <cdr:sp macro="" textlink="">
      <cdr:nvSpPr>
        <cdr:cNvPr id="4" name="Rectangle 3">
          <a:extLst xmlns:a="http://schemas.openxmlformats.org/drawingml/2006/main">
            <a:ext uri="{FF2B5EF4-FFF2-40B4-BE49-F238E27FC236}">
              <a16:creationId xmlns:a16="http://schemas.microsoft.com/office/drawing/2014/main" id="{57606AA4-84E9-48BC-A458-A8CCEA9E322E}"/>
            </a:ext>
          </a:extLst>
        </cdr:cNvPr>
        <cdr:cNvSpPr/>
      </cdr:nvSpPr>
      <cdr:spPr>
        <a:xfrm xmlns:a="http://schemas.openxmlformats.org/drawingml/2006/main">
          <a:off x="3609963" y="128035"/>
          <a:ext cx="1796431" cy="211415"/>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b="1">
              <a:solidFill>
                <a:schemeClr val="tx1">
                  <a:lumMod val="65000"/>
                  <a:lumOff val="35000"/>
                </a:schemeClr>
              </a:solidFill>
            </a:rPr>
            <a:t>Gas</a:t>
          </a:r>
        </a:p>
      </cdr:txBody>
    </cdr:sp>
  </cdr:relSizeAnchor>
</c:userShapes>
</file>

<file path=xl/drawings/drawing24.xml><?xml version="1.0" encoding="utf-8"?>
<xdr:wsDr xmlns:xdr="http://schemas.openxmlformats.org/drawingml/2006/spreadsheetDrawing" xmlns:a="http://schemas.openxmlformats.org/drawingml/2006/main">
  <xdr:twoCellAnchor>
    <xdr:from>
      <xdr:col>9</xdr:col>
      <xdr:colOff>180975</xdr:colOff>
      <xdr:row>7</xdr:row>
      <xdr:rowOff>28575</xdr:rowOff>
    </xdr:from>
    <xdr:to>
      <xdr:col>19</xdr:col>
      <xdr:colOff>543375</xdr:colOff>
      <xdr:row>26</xdr:row>
      <xdr:rowOff>83400</xdr:rowOff>
    </xdr:to>
    <xdr:graphicFrame macro="">
      <xdr:nvGraphicFramePr>
        <xdr:cNvPr id="2" name="Chart 1">
          <a:extLst>
            <a:ext uri="{FF2B5EF4-FFF2-40B4-BE49-F238E27FC236}">
              <a16:creationId xmlns:a16="http://schemas.microsoft.com/office/drawing/2014/main" id="{A12F2F55-4DC3-424D-82E9-1DD748EA7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0</xdr:row>
      <xdr:rowOff>0</xdr:rowOff>
    </xdr:from>
    <xdr:to>
      <xdr:col>7</xdr:col>
      <xdr:colOff>1101050</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3992127C-2670-4FC7-A7A4-80D2D4973012}"/>
            </a:ext>
          </a:extLst>
        </xdr:cNvPr>
        <xdr:cNvSpPr/>
      </xdr:nvSpPr>
      <xdr:spPr>
        <a:xfrm>
          <a:off x="888682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125846</xdr:colOff>
      <xdr:row>6</xdr:row>
      <xdr:rowOff>84281</xdr:rowOff>
    </xdr:from>
    <xdr:to>
      <xdr:col>20</xdr:col>
      <xdr:colOff>532535</xdr:colOff>
      <xdr:row>26</xdr:row>
      <xdr:rowOff>170007</xdr:rowOff>
    </xdr:to>
    <xdr:graphicFrame macro="">
      <xdr:nvGraphicFramePr>
        <xdr:cNvPr id="2" name="Chart 1">
          <a:extLst>
            <a:ext uri="{FF2B5EF4-FFF2-40B4-BE49-F238E27FC236}">
              <a16:creationId xmlns:a16="http://schemas.microsoft.com/office/drawing/2014/main" id="{89703A99-F598-48FE-8E9B-D3F4527E7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0</xdr:row>
      <xdr:rowOff>0</xdr:rowOff>
    </xdr:from>
    <xdr:to>
      <xdr:col>8</xdr:col>
      <xdr:colOff>1101050</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B95C8A0B-BCBD-4A30-B9EC-1774906236AA}"/>
            </a:ext>
          </a:extLst>
        </xdr:cNvPr>
        <xdr:cNvSpPr/>
      </xdr:nvSpPr>
      <xdr:spPr>
        <a:xfrm>
          <a:off x="905827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609600</xdr:colOff>
      <xdr:row>6</xdr:row>
      <xdr:rowOff>76200</xdr:rowOff>
    </xdr:from>
    <xdr:to>
      <xdr:col>15</xdr:col>
      <xdr:colOff>628650</xdr:colOff>
      <xdr:row>26</xdr:row>
      <xdr:rowOff>66675</xdr:rowOff>
    </xdr:to>
    <xdr:graphicFrame macro="">
      <xdr:nvGraphicFramePr>
        <xdr:cNvPr id="2" name="Chart 1">
          <a:extLst>
            <a:ext uri="{FF2B5EF4-FFF2-40B4-BE49-F238E27FC236}">
              <a16:creationId xmlns:a16="http://schemas.microsoft.com/office/drawing/2014/main" id="{8D1607F0-6731-4382-95B1-5AFE3F925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0</xdr:row>
      <xdr:rowOff>0</xdr:rowOff>
    </xdr:from>
    <xdr:to>
      <xdr:col>7</xdr:col>
      <xdr:colOff>1101050</xdr:colOff>
      <xdr:row>1</xdr:row>
      <xdr:rowOff>7796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40595BEC-C5C8-4666-AAD4-1D9921DFD6CF}"/>
            </a:ext>
          </a:extLst>
        </xdr:cNvPr>
        <xdr:cNvSpPr/>
      </xdr:nvSpPr>
      <xdr:spPr>
        <a:xfrm>
          <a:off x="686752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133537</xdr:colOff>
      <xdr:row>7</xdr:row>
      <xdr:rowOff>165475</xdr:rowOff>
    </xdr:from>
    <xdr:to>
      <xdr:col>28</xdr:col>
      <xdr:colOff>226360</xdr:colOff>
      <xdr:row>26</xdr:row>
      <xdr:rowOff>82924</xdr:rowOff>
    </xdr:to>
    <xdr:graphicFrame macro="">
      <xdr:nvGraphicFramePr>
        <xdr:cNvPr id="3" name="Chart 2">
          <a:extLst>
            <a:ext uri="{FF2B5EF4-FFF2-40B4-BE49-F238E27FC236}">
              <a16:creationId xmlns:a16="http://schemas.microsoft.com/office/drawing/2014/main" id="{7E28892D-7F9A-413D-9C52-0F5D5CCDC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0</xdr:row>
      <xdr:rowOff>0</xdr:rowOff>
    </xdr:from>
    <xdr:to>
      <xdr:col>19</xdr:col>
      <xdr:colOff>291425</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5F07D45E-11D3-4888-A91F-BA9BA7BE3737}"/>
            </a:ext>
          </a:extLst>
        </xdr:cNvPr>
        <xdr:cNvSpPr/>
      </xdr:nvSpPr>
      <xdr:spPr>
        <a:xfrm>
          <a:off x="1550670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0.10188</cdr:x>
      <cdr:y>0.0354</cdr:y>
    </cdr:from>
    <cdr:to>
      <cdr:x>0.36677</cdr:x>
      <cdr:y>0.10029</cdr:y>
    </cdr:to>
    <cdr:sp macro="" textlink="">
      <cdr:nvSpPr>
        <cdr:cNvPr id="3" name="Rectangle 2">
          <a:extLst xmlns:a="http://schemas.openxmlformats.org/drawingml/2006/main">
            <a:ext uri="{FF2B5EF4-FFF2-40B4-BE49-F238E27FC236}">
              <a16:creationId xmlns:a16="http://schemas.microsoft.com/office/drawing/2014/main" id="{453D8BC0-DBF4-4BA2-9C3A-20670DC53BAC}"/>
            </a:ext>
          </a:extLst>
        </cdr:cNvPr>
        <cdr:cNvSpPr/>
      </cdr:nvSpPr>
      <cdr:spPr>
        <a:xfrm xmlns:a="http://schemas.openxmlformats.org/drawingml/2006/main">
          <a:off x="619125" y="114300"/>
          <a:ext cx="1609725" cy="209550"/>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l"/>
          <a:r>
            <a:rPr lang="en-US" b="1">
              <a:solidFill>
                <a:schemeClr val="tx1">
                  <a:lumMod val="65000"/>
                  <a:lumOff val="35000"/>
                </a:schemeClr>
              </a:solidFill>
            </a:rPr>
            <a:t>Electricity</a:t>
          </a:r>
        </a:p>
      </cdr:txBody>
    </cdr:sp>
  </cdr:relSizeAnchor>
  <cdr:relSizeAnchor xmlns:cdr="http://schemas.openxmlformats.org/drawingml/2006/chartDrawing">
    <cdr:from>
      <cdr:x>0.52247</cdr:x>
      <cdr:y>0.03638</cdr:y>
    </cdr:from>
    <cdr:to>
      <cdr:x>0.78736</cdr:x>
      <cdr:y>0.10128</cdr:y>
    </cdr:to>
    <cdr:sp macro="" textlink="">
      <cdr:nvSpPr>
        <cdr:cNvPr id="4" name="Rectangle 3">
          <a:extLst xmlns:a="http://schemas.openxmlformats.org/drawingml/2006/main">
            <a:ext uri="{FF2B5EF4-FFF2-40B4-BE49-F238E27FC236}">
              <a16:creationId xmlns:a16="http://schemas.microsoft.com/office/drawing/2014/main" id="{57606AA4-84E9-48BC-A458-A8CCEA9E322E}"/>
            </a:ext>
          </a:extLst>
        </cdr:cNvPr>
        <cdr:cNvSpPr/>
      </cdr:nvSpPr>
      <cdr:spPr>
        <a:xfrm xmlns:a="http://schemas.openxmlformats.org/drawingml/2006/main">
          <a:off x="3175000" y="117475"/>
          <a:ext cx="1609725" cy="209550"/>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b="1">
              <a:solidFill>
                <a:schemeClr val="tx1">
                  <a:lumMod val="65000"/>
                  <a:lumOff val="35000"/>
                </a:schemeClr>
              </a:solidFill>
            </a:rPr>
            <a:t>Gas</a:t>
          </a:r>
        </a:p>
      </cdr:txBody>
    </cdr:sp>
  </cdr:relSizeAnchor>
</c:userShapes>
</file>

<file path=xl/drawings/drawing29.xml><?xml version="1.0" encoding="utf-8"?>
<xdr:wsDr xmlns:xdr="http://schemas.openxmlformats.org/drawingml/2006/spreadsheetDrawing" xmlns:a="http://schemas.openxmlformats.org/drawingml/2006/main">
  <xdr:twoCellAnchor>
    <xdr:from>
      <xdr:col>8</xdr:col>
      <xdr:colOff>239414</xdr:colOff>
      <xdr:row>6</xdr:row>
      <xdr:rowOff>68536</xdr:rowOff>
    </xdr:from>
    <xdr:to>
      <xdr:col>14</xdr:col>
      <xdr:colOff>171450</xdr:colOff>
      <xdr:row>22</xdr:row>
      <xdr:rowOff>112009</xdr:rowOff>
    </xdr:to>
    <xdr:graphicFrame macro="">
      <xdr:nvGraphicFramePr>
        <xdr:cNvPr id="2" name="Chart 1">
          <a:extLst>
            <a:ext uri="{FF2B5EF4-FFF2-40B4-BE49-F238E27FC236}">
              <a16:creationId xmlns:a16="http://schemas.microsoft.com/office/drawing/2014/main" id="{C34B4CC4-F3C5-49EA-BB35-A568643D2E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235929</xdr:colOff>
      <xdr:row>6</xdr:row>
      <xdr:rowOff>85403</xdr:rowOff>
    </xdr:from>
    <xdr:to>
      <xdr:col>17</xdr:col>
      <xdr:colOff>600075</xdr:colOff>
      <xdr:row>22</xdr:row>
      <xdr:rowOff>122134</xdr:rowOff>
    </xdr:to>
    <xdr:graphicFrame macro="">
      <xdr:nvGraphicFramePr>
        <xdr:cNvPr id="3" name="Chart 2">
          <a:extLst>
            <a:ext uri="{FF2B5EF4-FFF2-40B4-BE49-F238E27FC236}">
              <a16:creationId xmlns:a16="http://schemas.microsoft.com/office/drawing/2014/main" id="{BB8BEE2B-0AB9-4316-8188-4273A7F6D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0</xdr:row>
      <xdr:rowOff>0</xdr:rowOff>
    </xdr:from>
    <xdr:to>
      <xdr:col>6</xdr:col>
      <xdr:colOff>491450</xdr:colOff>
      <xdr:row>1</xdr:row>
      <xdr:rowOff>7796</xdr:rowOff>
    </xdr:to>
    <xdr:sp macro="" textlink="">
      <xdr:nvSpPr>
        <xdr:cNvPr id="5" name="Flowchart: Alternate Process 4">
          <a:hlinkClick xmlns:r="http://schemas.openxmlformats.org/officeDocument/2006/relationships" r:id="rId3"/>
          <a:extLst>
            <a:ext uri="{FF2B5EF4-FFF2-40B4-BE49-F238E27FC236}">
              <a16:creationId xmlns:a16="http://schemas.microsoft.com/office/drawing/2014/main" id="{3C59069E-07F3-48B1-9D05-F42F1C3D43A4}"/>
            </a:ext>
          </a:extLst>
        </xdr:cNvPr>
        <xdr:cNvSpPr/>
      </xdr:nvSpPr>
      <xdr:spPr>
        <a:xfrm>
          <a:off x="420052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9</xdr:col>
      <xdr:colOff>177800</xdr:colOff>
      <xdr:row>4</xdr:row>
      <xdr:rowOff>231774</xdr:rowOff>
    </xdr:from>
    <xdr:to>
      <xdr:col>19</xdr:col>
      <xdr:colOff>151570</xdr:colOff>
      <xdr:row>22</xdr:row>
      <xdr:rowOff>146049</xdr:rowOff>
    </xdr:to>
    <xdr:graphicFrame macro="">
      <xdr:nvGraphicFramePr>
        <xdr:cNvPr id="3" name="Chart 2">
          <a:extLst>
            <a:ext uri="{FF2B5EF4-FFF2-40B4-BE49-F238E27FC236}">
              <a16:creationId xmlns:a16="http://schemas.microsoft.com/office/drawing/2014/main" id="{2D5A9E6C-A0A3-4733-9F08-0A5069742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0</xdr:row>
      <xdr:rowOff>0</xdr:rowOff>
    </xdr:from>
    <xdr:to>
      <xdr:col>8</xdr:col>
      <xdr:colOff>158075</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90F71376-DB79-4272-AD39-C416D69B65E3}"/>
            </a:ext>
          </a:extLst>
        </xdr:cNvPr>
        <xdr:cNvSpPr/>
      </xdr:nvSpPr>
      <xdr:spPr>
        <a:xfrm>
          <a:off x="711517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0.38338</cdr:x>
      <cdr:y>0.83836</cdr:y>
    </cdr:from>
    <cdr:to>
      <cdr:x>0.49678</cdr:x>
      <cdr:y>0.91968</cdr:y>
    </cdr:to>
    <cdr:sp macro="" textlink="">
      <cdr:nvSpPr>
        <cdr:cNvPr id="2" name="Rectangle 1">
          <a:extLst xmlns:a="http://schemas.openxmlformats.org/drawingml/2006/main">
            <a:ext uri="{FF2B5EF4-FFF2-40B4-BE49-F238E27FC236}">
              <a16:creationId xmlns:a16="http://schemas.microsoft.com/office/drawing/2014/main" id="{1D53E114-F27F-449D-B40F-9A1AAB0ABCB0}"/>
            </a:ext>
          </a:extLst>
        </cdr:cNvPr>
        <cdr:cNvSpPr/>
      </cdr:nvSpPr>
      <cdr:spPr>
        <a:xfrm xmlns:a="http://schemas.openxmlformats.org/drawingml/2006/main">
          <a:off x="1399189" y="2573502"/>
          <a:ext cx="413845" cy="24962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1.xml><?xml version="1.0" encoding="utf-8"?>
<c:userShapes xmlns:c="http://schemas.openxmlformats.org/drawingml/2006/chart">
  <cdr:relSizeAnchor xmlns:cdr="http://schemas.openxmlformats.org/drawingml/2006/chartDrawing">
    <cdr:from>
      <cdr:x>0.02874</cdr:x>
      <cdr:y>0.83756</cdr:y>
    </cdr:from>
    <cdr:to>
      <cdr:x>0.14374</cdr:x>
      <cdr:y>0.91922</cdr:y>
    </cdr:to>
    <cdr:sp macro="" textlink="">
      <cdr:nvSpPr>
        <cdr:cNvPr id="2" name="Rectangle 1">
          <a:extLst xmlns:a="http://schemas.openxmlformats.org/drawingml/2006/main">
            <a:ext uri="{FF2B5EF4-FFF2-40B4-BE49-F238E27FC236}">
              <a16:creationId xmlns:a16="http://schemas.microsoft.com/office/drawing/2014/main" id="{F936D45D-8643-4937-848B-0686883ACA59}"/>
            </a:ext>
          </a:extLst>
        </cdr:cNvPr>
        <cdr:cNvSpPr/>
      </cdr:nvSpPr>
      <cdr:spPr>
        <a:xfrm xmlns:a="http://schemas.openxmlformats.org/drawingml/2006/main">
          <a:off x="63939" y="2560145"/>
          <a:ext cx="255858" cy="24962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32.xml><?xml version="1.0" encoding="utf-8"?>
<xdr:wsDr xmlns:xdr="http://schemas.openxmlformats.org/drawingml/2006/spreadsheetDrawing" xmlns:a="http://schemas.openxmlformats.org/drawingml/2006/main">
  <xdr:twoCellAnchor>
    <xdr:from>
      <xdr:col>12</xdr:col>
      <xdr:colOff>511181</xdr:colOff>
      <xdr:row>6</xdr:row>
      <xdr:rowOff>180974</xdr:rowOff>
    </xdr:from>
    <xdr:to>
      <xdr:col>22</xdr:col>
      <xdr:colOff>142875</xdr:colOff>
      <xdr:row>27</xdr:row>
      <xdr:rowOff>123825</xdr:rowOff>
    </xdr:to>
    <xdr:graphicFrame macro="">
      <xdr:nvGraphicFramePr>
        <xdr:cNvPr id="4" name="Chart 3">
          <a:extLst>
            <a:ext uri="{FF2B5EF4-FFF2-40B4-BE49-F238E27FC236}">
              <a16:creationId xmlns:a16="http://schemas.microsoft.com/office/drawing/2014/main" id="{D6932C5B-9FE0-4DB3-BF75-61613ED87F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0</xdr:row>
      <xdr:rowOff>0</xdr:rowOff>
    </xdr:from>
    <xdr:to>
      <xdr:col>11</xdr:col>
      <xdr:colOff>1101050</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A4F9105C-F6E9-4BD7-A9D7-D2315EDC67DC}"/>
            </a:ext>
          </a:extLst>
        </xdr:cNvPr>
        <xdr:cNvSpPr/>
      </xdr:nvSpPr>
      <xdr:spPr>
        <a:xfrm>
          <a:off x="1277302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19</xdr:col>
      <xdr:colOff>123195</xdr:colOff>
      <xdr:row>7</xdr:row>
      <xdr:rowOff>48430</xdr:rowOff>
    </xdr:from>
    <xdr:to>
      <xdr:col>29</xdr:col>
      <xdr:colOff>125235</xdr:colOff>
      <xdr:row>26</xdr:row>
      <xdr:rowOff>125185</xdr:rowOff>
    </xdr:to>
    <xdr:graphicFrame macro="">
      <xdr:nvGraphicFramePr>
        <xdr:cNvPr id="3" name="Chart 2">
          <a:extLst>
            <a:ext uri="{FF2B5EF4-FFF2-40B4-BE49-F238E27FC236}">
              <a16:creationId xmlns:a16="http://schemas.microsoft.com/office/drawing/2014/main" id="{39BBDAE6-ED8B-472E-8061-628A790FF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516312</xdr:colOff>
      <xdr:row>7</xdr:row>
      <xdr:rowOff>49665</xdr:rowOff>
    </xdr:from>
    <xdr:to>
      <xdr:col>18</xdr:col>
      <xdr:colOff>521526</xdr:colOff>
      <xdr:row>26</xdr:row>
      <xdr:rowOff>122338</xdr:rowOff>
    </xdr:to>
    <xdr:graphicFrame macro="">
      <xdr:nvGraphicFramePr>
        <xdr:cNvPr id="4" name="Chart 3">
          <a:extLst>
            <a:ext uri="{FF2B5EF4-FFF2-40B4-BE49-F238E27FC236}">
              <a16:creationId xmlns:a16="http://schemas.microsoft.com/office/drawing/2014/main" id="{A4D51FCF-985F-4B26-9936-48B2CB98C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0</xdr:row>
      <xdr:rowOff>0</xdr:rowOff>
    </xdr:from>
    <xdr:to>
      <xdr:col>7</xdr:col>
      <xdr:colOff>1101050</xdr:colOff>
      <xdr:row>0</xdr:row>
      <xdr:rowOff>198296</xdr:rowOff>
    </xdr:to>
    <xdr:sp macro="" textlink="">
      <xdr:nvSpPr>
        <xdr:cNvPr id="2" name="Flowchart: Alternate Process 1">
          <a:hlinkClick xmlns:r="http://schemas.openxmlformats.org/officeDocument/2006/relationships" r:id="rId3"/>
          <a:extLst>
            <a:ext uri="{FF2B5EF4-FFF2-40B4-BE49-F238E27FC236}">
              <a16:creationId xmlns:a16="http://schemas.microsoft.com/office/drawing/2014/main" id="{93E6E2B9-FB13-4990-AB21-640CBC04AD96}"/>
            </a:ext>
          </a:extLst>
        </xdr:cNvPr>
        <xdr:cNvSpPr/>
      </xdr:nvSpPr>
      <xdr:spPr>
        <a:xfrm>
          <a:off x="758190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534987</xdr:colOff>
      <xdr:row>6</xdr:row>
      <xdr:rowOff>180975</xdr:rowOff>
    </xdr:from>
    <xdr:to>
      <xdr:col>25</xdr:col>
      <xdr:colOff>171737</xdr:colOff>
      <xdr:row>24</xdr:row>
      <xdr:rowOff>95250</xdr:rowOff>
    </xdr:to>
    <xdr:graphicFrame macro="">
      <xdr:nvGraphicFramePr>
        <xdr:cNvPr id="3" name="Chart 2">
          <a:extLst>
            <a:ext uri="{FF2B5EF4-FFF2-40B4-BE49-F238E27FC236}">
              <a16:creationId xmlns:a16="http://schemas.microsoft.com/office/drawing/2014/main" id="{B3A565D3-528C-4706-A568-9A6336B15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0</xdr:rowOff>
    </xdr:from>
    <xdr:to>
      <xdr:col>16</xdr:col>
      <xdr:colOff>377150</xdr:colOff>
      <xdr:row>0</xdr:row>
      <xdr:rowOff>198296</xdr:rowOff>
    </xdr:to>
    <xdr:sp macro="" textlink="">
      <xdr:nvSpPr>
        <xdr:cNvPr id="4" name="Flowchart: Alternate Process 3">
          <a:hlinkClick xmlns:r="http://schemas.openxmlformats.org/officeDocument/2006/relationships" r:id="rId2"/>
          <a:extLst>
            <a:ext uri="{FF2B5EF4-FFF2-40B4-BE49-F238E27FC236}">
              <a16:creationId xmlns:a16="http://schemas.microsoft.com/office/drawing/2014/main" id="{4F6921F4-2D5D-4AE6-A906-968055596B37}"/>
            </a:ext>
          </a:extLst>
        </xdr:cNvPr>
        <xdr:cNvSpPr/>
      </xdr:nvSpPr>
      <xdr:spPr>
        <a:xfrm>
          <a:off x="1183005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323852</xdr:colOff>
      <xdr:row>7</xdr:row>
      <xdr:rowOff>38100</xdr:rowOff>
    </xdr:from>
    <xdr:to>
      <xdr:col>19</xdr:col>
      <xdr:colOff>182027</xdr:colOff>
      <xdr:row>24</xdr:row>
      <xdr:rowOff>1</xdr:rowOff>
    </xdr:to>
    <xdr:graphicFrame macro="">
      <xdr:nvGraphicFramePr>
        <xdr:cNvPr id="6" name="Chart 5">
          <a:extLst>
            <a:ext uri="{FF2B5EF4-FFF2-40B4-BE49-F238E27FC236}">
              <a16:creationId xmlns:a16="http://schemas.microsoft.com/office/drawing/2014/main" id="{B4B136C7-E442-4681-929A-EC10729732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0</xdr:row>
      <xdr:rowOff>0</xdr:rowOff>
    </xdr:from>
    <xdr:to>
      <xdr:col>6</xdr:col>
      <xdr:colOff>424775</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185F661E-708C-464E-9A3F-893FA642B531}"/>
            </a:ext>
          </a:extLst>
        </xdr:cNvPr>
        <xdr:cNvSpPr/>
      </xdr:nvSpPr>
      <xdr:spPr>
        <a:xfrm>
          <a:off x="404812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377827</xdr:colOff>
      <xdr:row>6</xdr:row>
      <xdr:rowOff>31749</xdr:rowOff>
    </xdr:from>
    <xdr:to>
      <xdr:col>20</xdr:col>
      <xdr:colOff>236002</xdr:colOff>
      <xdr:row>22</xdr:row>
      <xdr:rowOff>161926</xdr:rowOff>
    </xdr:to>
    <xdr:graphicFrame macro="">
      <xdr:nvGraphicFramePr>
        <xdr:cNvPr id="2" name="Chart 1">
          <a:extLst>
            <a:ext uri="{FF2B5EF4-FFF2-40B4-BE49-F238E27FC236}">
              <a16:creationId xmlns:a16="http://schemas.microsoft.com/office/drawing/2014/main" id="{A36E7F65-6CFC-4205-8AF7-49F481B4B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0</xdr:row>
      <xdr:rowOff>0</xdr:rowOff>
    </xdr:from>
    <xdr:to>
      <xdr:col>7</xdr:col>
      <xdr:colOff>491450</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C658251E-D66B-47D2-8533-A527E52DA5BB}"/>
            </a:ext>
          </a:extLst>
        </xdr:cNvPr>
        <xdr:cNvSpPr/>
      </xdr:nvSpPr>
      <xdr:spPr>
        <a:xfrm>
          <a:off x="472440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10</xdr:col>
      <xdr:colOff>168275</xdr:colOff>
      <xdr:row>8</xdr:row>
      <xdr:rowOff>34925</xdr:rowOff>
    </xdr:from>
    <xdr:to>
      <xdr:col>20</xdr:col>
      <xdr:colOff>183320</xdr:colOff>
      <xdr:row>26</xdr:row>
      <xdr:rowOff>56975</xdr:rowOff>
    </xdr:to>
    <xdr:graphicFrame macro="">
      <xdr:nvGraphicFramePr>
        <xdr:cNvPr id="3" name="Chart 2">
          <a:extLst>
            <a:ext uri="{FF2B5EF4-FFF2-40B4-BE49-F238E27FC236}">
              <a16:creationId xmlns:a16="http://schemas.microsoft.com/office/drawing/2014/main" id="{15B69515-9318-4267-8F70-30B38316D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0</xdr:row>
      <xdr:rowOff>0</xdr:rowOff>
    </xdr:from>
    <xdr:to>
      <xdr:col>9</xdr:col>
      <xdr:colOff>177125</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8507DE57-F1EA-47AB-88DD-F33018CBD59F}"/>
            </a:ext>
          </a:extLst>
        </xdr:cNvPr>
        <xdr:cNvSpPr/>
      </xdr:nvSpPr>
      <xdr:spPr>
        <a:xfrm>
          <a:off x="729615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449914</xdr:colOff>
      <xdr:row>7</xdr:row>
      <xdr:rowOff>38472</xdr:rowOff>
    </xdr:from>
    <xdr:to>
      <xdr:col>20</xdr:col>
      <xdr:colOff>177895</xdr:colOff>
      <xdr:row>26</xdr:row>
      <xdr:rowOff>161738</xdr:rowOff>
    </xdr:to>
    <xdr:graphicFrame macro="">
      <xdr:nvGraphicFramePr>
        <xdr:cNvPr id="9" name="Chart 8">
          <a:extLst>
            <a:ext uri="{FF2B5EF4-FFF2-40B4-BE49-F238E27FC236}">
              <a16:creationId xmlns:a16="http://schemas.microsoft.com/office/drawing/2014/main" id="{B02CCAE1-271F-41AD-95B1-6BA75294E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299382</xdr:colOff>
      <xdr:row>7</xdr:row>
      <xdr:rowOff>59203</xdr:rowOff>
    </xdr:from>
    <xdr:to>
      <xdr:col>31</xdr:col>
      <xdr:colOff>36888</xdr:colOff>
      <xdr:row>27</xdr:row>
      <xdr:rowOff>3175</xdr:rowOff>
    </xdr:to>
    <xdr:graphicFrame macro="">
      <xdr:nvGraphicFramePr>
        <xdr:cNvPr id="6" name="Chart 5">
          <a:extLst>
            <a:ext uri="{FF2B5EF4-FFF2-40B4-BE49-F238E27FC236}">
              <a16:creationId xmlns:a16="http://schemas.microsoft.com/office/drawing/2014/main" id="{B4E1EEC1-6372-449D-BA41-3EF396EA2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507440</xdr:colOff>
      <xdr:row>29</xdr:row>
      <xdr:rowOff>171263</xdr:rowOff>
    </xdr:from>
    <xdr:to>
      <xdr:col>20</xdr:col>
      <xdr:colOff>238596</xdr:colOff>
      <xdr:row>48</xdr:row>
      <xdr:rowOff>100854</xdr:rowOff>
    </xdr:to>
    <xdr:graphicFrame macro="">
      <xdr:nvGraphicFramePr>
        <xdr:cNvPr id="7" name="Chart 6">
          <a:extLst>
            <a:ext uri="{FF2B5EF4-FFF2-40B4-BE49-F238E27FC236}">
              <a16:creationId xmlns:a16="http://schemas.microsoft.com/office/drawing/2014/main" id="{4127D89D-F285-4515-9A3F-3CCA05F79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9</xdr:col>
      <xdr:colOff>339050</xdr:colOff>
      <xdr:row>0</xdr:row>
      <xdr:rowOff>198296</xdr:rowOff>
    </xdr:to>
    <xdr:sp macro="" textlink="">
      <xdr:nvSpPr>
        <xdr:cNvPr id="2" name="Flowchart: Alternate Process 1">
          <a:hlinkClick xmlns:r="http://schemas.openxmlformats.org/officeDocument/2006/relationships" r:id="rId4"/>
          <a:extLst>
            <a:ext uri="{FF2B5EF4-FFF2-40B4-BE49-F238E27FC236}">
              <a16:creationId xmlns:a16="http://schemas.microsoft.com/office/drawing/2014/main" id="{B338866E-E487-498F-8B8E-2DE2691D78BF}"/>
            </a:ext>
          </a:extLst>
        </xdr:cNvPr>
        <xdr:cNvSpPr/>
      </xdr:nvSpPr>
      <xdr:spPr>
        <a:xfrm>
          <a:off x="717232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126440</xdr:colOff>
      <xdr:row>29</xdr:row>
      <xdr:rowOff>49682</xdr:rowOff>
    </xdr:from>
    <xdr:to>
      <xdr:col>20</xdr:col>
      <xdr:colOff>433854</xdr:colOff>
      <xdr:row>50</xdr:row>
      <xdr:rowOff>11582</xdr:rowOff>
    </xdr:to>
    <xdr:graphicFrame macro="">
      <xdr:nvGraphicFramePr>
        <xdr:cNvPr id="6" name="Chart 5">
          <a:extLst>
            <a:ext uri="{FF2B5EF4-FFF2-40B4-BE49-F238E27FC236}">
              <a16:creationId xmlns:a16="http://schemas.microsoft.com/office/drawing/2014/main" id="{975D5B8C-9F7E-469E-8965-D2F28B8E9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129615</xdr:colOff>
      <xdr:row>7</xdr:row>
      <xdr:rowOff>3174</xdr:rowOff>
    </xdr:from>
    <xdr:to>
      <xdr:col>20</xdr:col>
      <xdr:colOff>441886</xdr:colOff>
      <xdr:row>27</xdr:row>
      <xdr:rowOff>134844</xdr:rowOff>
    </xdr:to>
    <xdr:graphicFrame macro="">
      <xdr:nvGraphicFramePr>
        <xdr:cNvPr id="7" name="Chart 6">
          <a:extLst>
            <a:ext uri="{FF2B5EF4-FFF2-40B4-BE49-F238E27FC236}">
              <a16:creationId xmlns:a16="http://schemas.microsoft.com/office/drawing/2014/main" id="{E2B11A7B-21B5-4CB2-A27A-20C8BFABF7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0</xdr:row>
      <xdr:rowOff>0</xdr:rowOff>
    </xdr:from>
    <xdr:to>
      <xdr:col>8</xdr:col>
      <xdr:colOff>310475</xdr:colOff>
      <xdr:row>0</xdr:row>
      <xdr:rowOff>198296</xdr:rowOff>
    </xdr:to>
    <xdr:sp macro="" textlink="">
      <xdr:nvSpPr>
        <xdr:cNvPr id="2" name="Flowchart: Alternate Process 1">
          <a:hlinkClick xmlns:r="http://schemas.openxmlformats.org/officeDocument/2006/relationships" r:id="rId3"/>
          <a:extLst>
            <a:ext uri="{FF2B5EF4-FFF2-40B4-BE49-F238E27FC236}">
              <a16:creationId xmlns:a16="http://schemas.microsoft.com/office/drawing/2014/main" id="{1613EE96-FA71-4BBA-BBC0-45E4C86100A1}"/>
            </a:ext>
          </a:extLst>
        </xdr:cNvPr>
        <xdr:cNvSpPr/>
      </xdr:nvSpPr>
      <xdr:spPr>
        <a:xfrm>
          <a:off x="753427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539750</xdr:colOff>
      <xdr:row>7</xdr:row>
      <xdr:rowOff>123825</xdr:rowOff>
    </xdr:from>
    <xdr:to>
      <xdr:col>27</xdr:col>
      <xdr:colOff>161925</xdr:colOff>
      <xdr:row>25</xdr:row>
      <xdr:rowOff>28575</xdr:rowOff>
    </xdr:to>
    <xdr:graphicFrame macro="">
      <xdr:nvGraphicFramePr>
        <xdr:cNvPr id="5" name="Chart 4">
          <a:extLst>
            <a:ext uri="{FF2B5EF4-FFF2-40B4-BE49-F238E27FC236}">
              <a16:creationId xmlns:a16="http://schemas.microsoft.com/office/drawing/2014/main" id="{9855ACAC-869E-4846-81D7-B8D7B88C0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0</xdr:rowOff>
    </xdr:from>
    <xdr:to>
      <xdr:col>16</xdr:col>
      <xdr:colOff>443825</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8FECD729-FC55-4DEB-9EAB-ADEAF03C771F}"/>
            </a:ext>
          </a:extLst>
        </xdr:cNvPr>
        <xdr:cNvSpPr/>
      </xdr:nvSpPr>
      <xdr:spPr>
        <a:xfrm>
          <a:off x="10639425"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571500</xdr:colOff>
      <xdr:row>7</xdr:row>
      <xdr:rowOff>76200</xdr:rowOff>
    </xdr:from>
    <xdr:to>
      <xdr:col>22</xdr:col>
      <xdr:colOff>485775</xdr:colOff>
      <xdr:row>26</xdr:row>
      <xdr:rowOff>133350</xdr:rowOff>
    </xdr:to>
    <xdr:graphicFrame macro="">
      <xdr:nvGraphicFramePr>
        <xdr:cNvPr id="4" name="Chart 3">
          <a:extLst>
            <a:ext uri="{FF2B5EF4-FFF2-40B4-BE49-F238E27FC236}">
              <a16:creationId xmlns:a16="http://schemas.microsoft.com/office/drawing/2014/main" id="{B1CA611E-D2F0-4BE9-BB9B-CC796506F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0</xdr:row>
      <xdr:rowOff>0</xdr:rowOff>
    </xdr:from>
    <xdr:to>
      <xdr:col>12</xdr:col>
      <xdr:colOff>329525</xdr:colOff>
      <xdr:row>0</xdr:row>
      <xdr:rowOff>198296</xdr:rowOff>
    </xdr:to>
    <xdr:sp macro="" textlink="">
      <xdr:nvSpPr>
        <xdr:cNvPr id="2" name="Flowchart: Alternate Process 1">
          <a:hlinkClick xmlns:r="http://schemas.openxmlformats.org/officeDocument/2006/relationships" r:id="rId2"/>
          <a:extLst>
            <a:ext uri="{FF2B5EF4-FFF2-40B4-BE49-F238E27FC236}">
              <a16:creationId xmlns:a16="http://schemas.microsoft.com/office/drawing/2014/main" id="{B426FE00-BB59-4233-BE41-8ACDA50D7C82}"/>
            </a:ext>
          </a:extLst>
        </xdr:cNvPr>
        <xdr:cNvSpPr/>
      </xdr:nvSpPr>
      <xdr:spPr>
        <a:xfrm>
          <a:off x="979170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333375</xdr:colOff>
      <xdr:row>7</xdr:row>
      <xdr:rowOff>174624</xdr:rowOff>
    </xdr:from>
    <xdr:to>
      <xdr:col>30</xdr:col>
      <xdr:colOff>15875</xdr:colOff>
      <xdr:row>24</xdr:row>
      <xdr:rowOff>142875</xdr:rowOff>
    </xdr:to>
    <xdr:graphicFrame macro="">
      <xdr:nvGraphicFramePr>
        <xdr:cNvPr id="4" name="Chart 3">
          <a:extLst>
            <a:ext uri="{FF2B5EF4-FFF2-40B4-BE49-F238E27FC236}">
              <a16:creationId xmlns:a16="http://schemas.microsoft.com/office/drawing/2014/main" id="{07AE2C12-7C05-4D3D-94A3-3E4F30939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0</xdr:row>
      <xdr:rowOff>0</xdr:rowOff>
    </xdr:from>
    <xdr:to>
      <xdr:col>17</xdr:col>
      <xdr:colOff>520025</xdr:colOff>
      <xdr:row>0</xdr:row>
      <xdr:rowOff>198296</xdr:rowOff>
    </xdr:to>
    <xdr:sp macro="" textlink="">
      <xdr:nvSpPr>
        <xdr:cNvPr id="3" name="Flowchart: Alternate Process 2">
          <a:hlinkClick xmlns:r="http://schemas.openxmlformats.org/officeDocument/2006/relationships" r:id="rId2"/>
          <a:extLst>
            <a:ext uri="{FF2B5EF4-FFF2-40B4-BE49-F238E27FC236}">
              <a16:creationId xmlns:a16="http://schemas.microsoft.com/office/drawing/2014/main" id="{CCF82005-E304-4EA7-B1D8-E6C96128719F}"/>
            </a:ext>
          </a:extLst>
        </xdr:cNvPr>
        <xdr:cNvSpPr/>
      </xdr:nvSpPr>
      <xdr:spPr>
        <a:xfrm>
          <a:off x="9715500" y="0"/>
          <a:ext cx="1101050" cy="198296"/>
        </a:xfrm>
        <a:prstGeom prst="flowChartAlternateProcess">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Contents page</a:t>
          </a:r>
        </a:p>
      </xdr:txBody>
    </xdr:sp>
    <xdr:clientData/>
  </xdr:twoCellAnchor>
</xdr:wsDr>
</file>

<file path=xl/theme/theme1.xml><?xml version="1.0" encoding="utf-8"?>
<a:theme xmlns:a="http://schemas.openxmlformats.org/drawingml/2006/main" name="SOEM theme">
  <a:themeElements>
    <a:clrScheme name="Custom 3">
      <a:dk1>
        <a:sysClr val="windowText" lastClr="000000"/>
      </a:dk1>
      <a:lt1>
        <a:sysClr val="window" lastClr="FFFFFF"/>
      </a:lt1>
      <a:dk2>
        <a:srgbClr val="44546A"/>
      </a:dk2>
      <a:lt2>
        <a:srgbClr val="AA9FA9"/>
      </a:lt2>
      <a:accent1>
        <a:srgbClr val="26A69A"/>
      </a:accent1>
      <a:accent2>
        <a:srgbClr val="2E3C42"/>
      </a:accent2>
      <a:accent3>
        <a:srgbClr val="71CA73"/>
      </a:accent3>
      <a:accent4>
        <a:srgbClr val="FFEB3B"/>
      </a:accent4>
      <a:accent5>
        <a:srgbClr val="F7941D"/>
      </a:accent5>
      <a:accent6>
        <a:srgbClr val="00BCD4"/>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D172-5820-443B-8864-E7C9CF1EC7C3}">
  <dimension ref="A5:I40"/>
  <sheetViews>
    <sheetView showGridLines="0" tabSelected="1" zoomScaleNormal="100" workbookViewId="0">
      <selection activeCell="A9" sqref="A9"/>
    </sheetView>
  </sheetViews>
  <sheetFormatPr defaultRowHeight="15" x14ac:dyDescent="0.25"/>
  <cols>
    <col min="1" max="1" width="90.140625" customWidth="1"/>
    <col min="2" max="2" width="10.85546875" style="35" customWidth="1"/>
    <col min="3" max="8" width="10.85546875" customWidth="1"/>
  </cols>
  <sheetData>
    <row r="5" spans="1:9" x14ac:dyDescent="0.25">
      <c r="E5" s="155"/>
      <c r="F5" s="156"/>
    </row>
    <row r="6" spans="1:9" x14ac:dyDescent="0.25">
      <c r="F6" s="156"/>
    </row>
    <row r="9" spans="1:9" ht="21" x14ac:dyDescent="0.35">
      <c r="A9" s="158" t="s">
        <v>188</v>
      </c>
      <c r="B9" s="7"/>
      <c r="C9" s="7"/>
      <c r="D9" s="7"/>
      <c r="E9" s="7"/>
      <c r="F9" s="7"/>
      <c r="G9" s="7"/>
      <c r="H9" s="7"/>
      <c r="I9" s="7"/>
    </row>
    <row r="10" spans="1:9" ht="18.75" x14ac:dyDescent="0.3">
      <c r="A10" s="159" t="s">
        <v>214</v>
      </c>
      <c r="B10" s="160"/>
      <c r="C10" s="160"/>
      <c r="D10" s="160"/>
      <c r="E10" s="160"/>
      <c r="F10" s="160"/>
      <c r="G10" s="160"/>
      <c r="H10" s="160"/>
      <c r="I10" s="160"/>
    </row>
    <row r="11" spans="1:9" x14ac:dyDescent="0.25">
      <c r="A11" s="160"/>
      <c r="B11" s="160"/>
      <c r="C11" s="160"/>
      <c r="D11" s="160"/>
      <c r="E11" s="160"/>
      <c r="F11" s="160"/>
      <c r="G11" s="160"/>
      <c r="H11" s="160"/>
      <c r="I11" s="160"/>
    </row>
    <row r="12" spans="1:9" x14ac:dyDescent="0.25">
      <c r="A12" s="203" t="s">
        <v>215</v>
      </c>
      <c r="B12" s="203"/>
      <c r="C12" s="203"/>
      <c r="D12" s="203"/>
      <c r="E12" s="203"/>
      <c r="F12" s="203"/>
      <c r="G12" s="203"/>
      <c r="H12" s="203"/>
      <c r="I12" s="203"/>
    </row>
    <row r="14" spans="1:9" x14ac:dyDescent="0.25">
      <c r="C14" s="156"/>
      <c r="D14" s="156"/>
    </row>
    <row r="15" spans="1:9" x14ac:dyDescent="0.25">
      <c r="A15" s="157" t="str">
        <f>'Figure 6.1'!A1</f>
        <v>Figure 6.1 - Retail energy market supply chain</v>
      </c>
      <c r="B15" s="190"/>
      <c r="D15" s="156"/>
    </row>
    <row r="16" spans="1:9" x14ac:dyDescent="0.25">
      <c r="A16" s="157" t="str">
        <f>'Figure 6.2'!A1</f>
        <v>Figure 6.2 - Composition of a residential bill - electricity</v>
      </c>
      <c r="B16" s="190"/>
      <c r="D16" s="156"/>
    </row>
    <row r="17" spans="1:4" x14ac:dyDescent="0.25">
      <c r="A17" s="157" t="str">
        <f>'Figure 6.3'!$A$1</f>
        <v>Figure 6.3 - Composition of a residential bill - gas</v>
      </c>
      <c r="B17" s="190"/>
      <c r="D17" s="156"/>
    </row>
    <row r="18" spans="1:4" x14ac:dyDescent="0.25">
      <c r="A18" s="157" t="str">
        <f>'Figure 6.4'!A1</f>
        <v>Figure 6.4 - Estimated electricity bills for customers on market and standing offers</v>
      </c>
      <c r="B18" s="190"/>
      <c r="D18" s="156"/>
    </row>
    <row r="19" spans="1:4" x14ac:dyDescent="0.25">
      <c r="A19" s="157" t="str">
        <f>'Figure 6.5'!A1</f>
        <v>Figure 6.5 - Estimated gas bills for customers on market and standing offers</v>
      </c>
      <c r="B19" s="190"/>
      <c r="D19" s="156"/>
    </row>
    <row r="20" spans="1:4" x14ac:dyDescent="0.25">
      <c r="A20" s="157" t="str">
        <f>'Figure 6.6 '!$A$1</f>
        <v>Figure 6.6 - Energy use per residential customer – electricity</v>
      </c>
      <c r="B20" s="190"/>
      <c r="D20" s="156"/>
    </row>
    <row r="21" spans="1:4" x14ac:dyDescent="0.25">
      <c r="A21" s="157" t="str">
        <f>'Figure 6.7'!A1</f>
        <v>Figure 6.7 - Energy use per residential customer - gas</v>
      </c>
      <c r="B21" s="190"/>
      <c r="D21" s="156"/>
    </row>
    <row r="22" spans="1:4" x14ac:dyDescent="0.25">
      <c r="A22" s="157" t="str">
        <f>'Figure 6.8'!$A$1</f>
        <v>Figure 6.8 - Energy prices and income</v>
      </c>
      <c r="B22" s="190"/>
      <c r="D22" s="156"/>
    </row>
    <row r="23" spans="1:4" x14ac:dyDescent="0.25">
      <c r="A23" s="157" t="str">
        <f>'Figure 6.9'!A1</f>
        <v>Figure 6.9 - Affordability of median market offer - electricity</v>
      </c>
      <c r="B23" s="193"/>
      <c r="D23" s="156"/>
    </row>
    <row r="24" spans="1:4" x14ac:dyDescent="0.25">
      <c r="A24" s="194" t="str">
        <f>'Figure 6.10'!A1</f>
        <v>Figure 6.10 - Affordability of median market offers - gas</v>
      </c>
      <c r="B24" s="193"/>
      <c r="D24" s="156"/>
    </row>
    <row r="25" spans="1:4" x14ac:dyDescent="0.25">
      <c r="A25" s="157" t="str">
        <f>'Figure 6.11'!$A$1</f>
        <v>Figure 6.11 - Electricity use, by residential customer type</v>
      </c>
      <c r="B25" s="193"/>
      <c r="D25" s="156"/>
    </row>
    <row r="26" spans="1:4" x14ac:dyDescent="0.25">
      <c r="A26" s="157" t="str">
        <f>'Figure 6.12'!A1</f>
        <v>Figure 6.12 - Residential customers in energy debt</v>
      </c>
      <c r="B26" s="190"/>
      <c r="D26" s="156"/>
    </row>
    <row r="27" spans="1:4" x14ac:dyDescent="0.25">
      <c r="A27" s="157" t="str">
        <f>'Figure 6.13'!A1</f>
        <v>Figure 6.13 - Small customers hardship/tailored assistance programs</v>
      </c>
      <c r="B27" s="190"/>
      <c r="D27" s="156"/>
    </row>
    <row r="28" spans="1:4" x14ac:dyDescent="0.25">
      <c r="A28" s="157" t="str">
        <f>'Figure 6.14'!A1</f>
        <v xml:space="preserve">Figure 6.14 - Disconnection for failure to pay - electricity  </v>
      </c>
      <c r="B28" s="190"/>
      <c r="D28" s="156"/>
    </row>
    <row r="29" spans="1:4" x14ac:dyDescent="0.25">
      <c r="A29" s="157" t="str">
        <f>'Figure 6.15'!A1</f>
        <v>Figure 6.15 - Disconnection for failure to pay - gas</v>
      </c>
      <c r="B29" s="190"/>
      <c r="D29" s="156"/>
    </row>
    <row r="30" spans="1:4" x14ac:dyDescent="0.25">
      <c r="A30" s="157" t="str">
        <f>'Figure 6.16'!A1</f>
        <v>Figure 6.16 - Energy market - number of retail brands</v>
      </c>
      <c r="B30" s="190"/>
      <c r="D30" s="156"/>
    </row>
    <row r="31" spans="1:4" x14ac:dyDescent="0.25">
      <c r="A31" s="157" t="str">
        <f>'Figure 6.17'!A1</f>
        <v>Figure 6.17 - Energy retail market share - electricity</v>
      </c>
      <c r="B31" s="190"/>
      <c r="D31" s="156"/>
    </row>
    <row r="32" spans="1:4" x14ac:dyDescent="0.25">
      <c r="A32" s="157" t="str">
        <f>'Figure 6.18'!A1</f>
        <v>Figure 6.18 - Energy retail market share - gas</v>
      </c>
      <c r="B32" s="190"/>
      <c r="D32" s="156"/>
    </row>
    <row r="33" spans="1:4" x14ac:dyDescent="0.25">
      <c r="A33" s="157" t="str">
        <f>'Figure 6.19'!A1</f>
        <v>Figure 6.19 - Vertical integration</v>
      </c>
      <c r="B33" s="190"/>
      <c r="D33" s="156"/>
    </row>
    <row r="34" spans="1:4" x14ac:dyDescent="0.25">
      <c r="A34" s="157" t="str">
        <f>'Figure 6.20'!A1</f>
        <v>Figure 6.20 - Small customers on market contracts</v>
      </c>
      <c r="B34" s="190"/>
      <c r="D34" s="156"/>
    </row>
    <row r="35" spans="1:4" x14ac:dyDescent="0.25">
      <c r="A35" s="157" t="str">
        <f>'Figure 6.21'!A1</f>
        <v>Figure 6.21 - Responses from energy consumer sentiment survey</v>
      </c>
      <c r="B35" s="190"/>
      <c r="D35" s="156"/>
    </row>
    <row r="36" spans="1:4" x14ac:dyDescent="0.25">
      <c r="A36" s="157" t="str">
        <f>'Figure 6.22'!A1</f>
        <v>Figure 6.22 - Switching activity - small customers</v>
      </c>
      <c r="B36" s="190"/>
      <c r="D36" s="156"/>
    </row>
    <row r="37" spans="1:4" x14ac:dyDescent="0.25">
      <c r="A37" s="157" t="str">
        <f>'Figure 6.23'!A1</f>
        <v>Figure 6.23 - Conditional discounts for residential energy market offers</v>
      </c>
      <c r="B37" s="190"/>
      <c r="D37" s="156"/>
    </row>
    <row r="38" spans="1:4" x14ac:dyDescent="0.25">
      <c r="A38" s="157" t="str">
        <f>'Figure 6.24'!A1</f>
        <v>Figure 6.24 - Small scale solar PV installations</v>
      </c>
      <c r="B38" s="190"/>
      <c r="D38" s="156"/>
    </row>
    <row r="39" spans="1:4" x14ac:dyDescent="0.25">
      <c r="A39" s="157" t="str">
        <f>'Figure 6.25'!A1</f>
        <v>Figure 6.25 - Complaints received by energy retailers</v>
      </c>
      <c r="B39" s="190"/>
      <c r="D39" s="156"/>
    </row>
    <row r="40" spans="1:4" x14ac:dyDescent="0.25">
      <c r="A40" s="157" t="str">
        <f>'Figure 6.26'!A1</f>
        <v xml:space="preserve">Figure 6.26 - Complaints received by jurisdictional energy ombudsman </v>
      </c>
      <c r="B40" s="190"/>
      <c r="D40" s="156"/>
    </row>
  </sheetData>
  <mergeCells count="1">
    <mergeCell ref="A12:I12"/>
  </mergeCells>
  <conditionalFormatting sqref="D13:D1048576">
    <cfRule type="containsText" dxfId="15" priority="47" operator="containsText" text="No">
      <formula>NOT(ISERROR(SEARCH("No",D13)))</formula>
    </cfRule>
    <cfRule type="containsText" dxfId="14" priority="48" operator="containsText" text="Yes">
      <formula>NOT(ISERROR(SEARCH("Yes",D13)))</formula>
    </cfRule>
  </conditionalFormatting>
  <conditionalFormatting sqref="F5:F6">
    <cfRule type="containsText" dxfId="13" priority="7" operator="containsText" text="No">
      <formula>NOT(ISERROR(SEARCH("No",F5)))</formula>
    </cfRule>
    <cfRule type="containsText" dxfId="12" priority="8" operator="containsText" text="Yes">
      <formula>NOT(ISERROR(SEARCH("Yes",F5)))</formula>
    </cfRule>
  </conditionalFormatting>
  <conditionalFormatting sqref="D27:D30">
    <cfRule type="containsText" dxfId="11" priority="3" operator="containsText" text="No">
      <formula>NOT(ISERROR(SEARCH("No",D27)))</formula>
    </cfRule>
    <cfRule type="containsText" dxfId="10" priority="4" operator="containsText" text="Yes">
      <formula>NOT(ISERROR(SEARCH("Yes",D27)))</formula>
    </cfRule>
  </conditionalFormatting>
  <dataValidations count="1">
    <dataValidation type="list" allowBlank="1" showInputMessage="1" showErrorMessage="1" sqref="D15:D56" xr:uid="{BA6BE1E3-001A-45DC-BED7-1114E54C57EF}">
      <formula1>"Yes,No"</formula1>
    </dataValidation>
  </dataValidations>
  <hyperlinks>
    <hyperlink ref="A15" location="'Figure 6.1'!A1" display="'Figure 6.1'!A1" xr:uid="{85648031-7586-4D44-B02F-56331B30EFF2}"/>
    <hyperlink ref="A16" location="'Figure 6.2'!A1" display="'Figure 6.2'!A1" xr:uid="{12A420DA-8967-4FF5-B66C-E17708B013C5}"/>
    <hyperlink ref="A17" location="'Figure 6.3'!A1" display="'Figure 6.3'!A1" xr:uid="{8A5C9067-368F-4A8C-9410-0E9D683AE4E3}"/>
    <hyperlink ref="A18" location="'Figure 6.4'!A1" display="'Figure 6.4'!A1" xr:uid="{588BD896-17EF-4DB9-85A9-87F2D7FA1E39}"/>
    <hyperlink ref="A19" location="'Figure 6.5'!A1" display="'Figure 6.5'!A1" xr:uid="{F62EF046-D1DA-4131-9881-F9E6AAC1BD58}"/>
    <hyperlink ref="A20" location="'Figure 6.6 '!A1" display="'Figure 6.6 '!A1" xr:uid="{2D9E57F9-392E-4024-B1FA-EC63B1756A9D}"/>
    <hyperlink ref="A21" location="'Figure 6.7'!A1" display="'Figure 6.7'!A1" xr:uid="{0361AA9B-F87B-4ECC-A56F-78200133EBA4}"/>
    <hyperlink ref="A23" location="'Figure 6.9'!A1" display="'Figure 6.9'!A1" xr:uid="{2F542AAE-51F0-412C-9929-EC0B48381DA3}"/>
    <hyperlink ref="A25" location="'Figure 6.11'!A1" display="'Figure 6.11'!A1" xr:uid="{DD87F2AB-16E8-4ED4-A48D-B9654E751C55}"/>
    <hyperlink ref="A26" location="'Figure 6.12'!A1" display="'Figure 6.12'!A1" xr:uid="{40ACF078-EBFA-4BCF-90DD-6218B9B9F191}"/>
    <hyperlink ref="A27" location="'Figure 6.13'!A1" display="'Figure 6.13'!A1" xr:uid="{FA13274C-73E1-4701-A7B7-B3BE0CD3E96A}"/>
    <hyperlink ref="A28" location="'Figure 6.14'!A1" display="'Figure 6.14'!A1" xr:uid="{1D47B2D7-BC4A-45E8-A13E-C13340F4D192}"/>
    <hyperlink ref="A29" location="'Figure 6.15'!A1" display="'Figure 6.15'!A1" xr:uid="{DF2DF73B-2C50-4F74-A06D-4FA854629408}"/>
    <hyperlink ref="A34" location="'Figure 6.20'!A1" display="'Figure 6.20'!A1" xr:uid="{ED3D75A6-B507-46E0-B528-887A7702CD64}"/>
    <hyperlink ref="A36" location="'Figure 6.22'!A1" display="'Figure 6.22'!A1" xr:uid="{A44C9D48-6671-46B0-A560-9FEA6200375D}"/>
    <hyperlink ref="A37" location="'Figure 6.23'!A1" display="'Figure 6.23'!A1" xr:uid="{92079F3B-CDC0-44E8-85BD-C188D63CD0D8}"/>
    <hyperlink ref="A38" location="'Figure 6.24'!A1" display="'Figure 6.24'!A1" xr:uid="{D1350741-5C1A-4891-A0B7-772D4C5B7AFF}"/>
    <hyperlink ref="A39" location="'Figure 6.25'!A1" display="'Figure 6.25'!A1" xr:uid="{B6A21A83-4247-4FA9-8CDC-59DBEA17252A}"/>
    <hyperlink ref="A22" location="'Figure 6.8'!A1" display="'Figure 6.8'!A1" xr:uid="{4D20D19F-13A5-4012-9EE1-B0DB1170D4AD}"/>
    <hyperlink ref="A30" location="'Figure 6.16'!A1" display="'Figure 6.16'!A1" xr:uid="{C3FD30DD-DFBF-4881-BB2D-670B3F767BF7}"/>
    <hyperlink ref="A31" location="'Figure 6.17'!A1" display="'Figure 6.17'!A1" xr:uid="{73692081-DF93-452F-86C3-E29406806C8D}"/>
    <hyperlink ref="A32" location="'Figure 6.18'!A1" display="'Figure 6.18'!A1" xr:uid="{0E0004DC-F5EE-4AEA-825A-09AC279870CA}"/>
    <hyperlink ref="A33" location="'Figure 6.19'!A1" display="'Figure 6.19'!A1" xr:uid="{0C26E0B6-1EF7-47D9-89B7-45A08402AF65}"/>
    <hyperlink ref="A35" location="'Figure 6.21'!A1" display="'Figure 6.21'!A1" xr:uid="{AD98577A-0921-4CAE-BC80-B315E55D1EC4}"/>
    <hyperlink ref="A40" location="'Figure 6.26'!A1" display="'Figure 6.26'!A1" xr:uid="{0DB18FDB-9A7A-4018-9836-16A3EE1B846C}"/>
    <hyperlink ref="A24" location="'Figure 6.10'!A1" display="Figure 6.10 Affordability of median market offers - gas" xr:uid="{665B2332-3A48-42FB-9D84-1EC298597C17}"/>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2B7F5-4C5B-4E40-8ACA-666C25B6CB1F}">
  <dimension ref="A1:O23"/>
  <sheetViews>
    <sheetView showGridLines="0" zoomScaleNormal="100" workbookViewId="0"/>
  </sheetViews>
  <sheetFormatPr defaultColWidth="8.7109375" defaultRowHeight="15" x14ac:dyDescent="0.25"/>
  <cols>
    <col min="1" max="1" width="24.7109375" style="7" customWidth="1"/>
    <col min="2" max="2" width="23.28515625" style="7" hidden="1" customWidth="1"/>
    <col min="3" max="6" width="9.85546875" style="7" customWidth="1"/>
    <col min="7" max="16384" width="8.7109375" style="7"/>
  </cols>
  <sheetData>
    <row r="1" spans="1:15" s="53" customFormat="1" ht="18.75" x14ac:dyDescent="0.3">
      <c r="A1" t="s">
        <v>247</v>
      </c>
      <c r="B1"/>
      <c r="C1"/>
      <c r="D1"/>
      <c r="E1"/>
      <c r="F1"/>
      <c r="G1"/>
      <c r="H1"/>
      <c r="I1"/>
      <c r="J1"/>
    </row>
    <row r="3" spans="1:15" ht="24" customHeight="1" x14ac:dyDescent="0.25">
      <c r="A3" s="208" t="s">
        <v>196</v>
      </c>
      <c r="B3" s="208"/>
      <c r="C3" s="208"/>
      <c r="D3" s="208"/>
      <c r="E3" s="208"/>
      <c r="F3" s="208"/>
      <c r="G3" s="208"/>
      <c r="H3" s="208"/>
      <c r="I3" s="208"/>
      <c r="J3" s="208"/>
      <c r="K3" s="208"/>
      <c r="L3" s="208"/>
      <c r="M3" s="208"/>
      <c r="N3" s="180"/>
      <c r="O3" s="180"/>
    </row>
    <row r="4" spans="1:15" ht="19.5" customHeight="1" x14ac:dyDescent="0.25">
      <c r="A4" s="20"/>
      <c r="B4" s="20"/>
      <c r="C4" s="20"/>
      <c r="D4" s="20"/>
      <c r="E4" s="20"/>
      <c r="F4" s="20"/>
      <c r="G4" s="20"/>
      <c r="H4" s="20"/>
      <c r="I4" s="20"/>
      <c r="J4" s="20"/>
      <c r="K4" s="20"/>
      <c r="L4" s="20"/>
      <c r="M4" s="20"/>
    </row>
    <row r="5" spans="1:15" ht="24" customHeight="1" x14ac:dyDescent="0.25">
      <c r="A5" s="208" t="s">
        <v>231</v>
      </c>
      <c r="B5" s="208"/>
      <c r="C5" s="208"/>
      <c r="D5" s="208"/>
      <c r="E5" s="208"/>
      <c r="F5" s="208"/>
      <c r="G5" s="208"/>
      <c r="H5" s="208"/>
      <c r="I5" s="208"/>
      <c r="J5" s="208"/>
      <c r="K5" s="208"/>
      <c r="L5" s="208"/>
      <c r="M5" s="208"/>
    </row>
    <row r="6" spans="1:15" ht="16.5" customHeight="1" x14ac:dyDescent="0.25">
      <c r="A6" s="20"/>
      <c r="B6" s="20"/>
      <c r="C6" s="20"/>
      <c r="D6" s="20"/>
      <c r="E6" s="20"/>
      <c r="F6" s="20"/>
      <c r="G6" s="20"/>
      <c r="H6" s="20"/>
      <c r="I6" s="20"/>
      <c r="J6" s="20"/>
      <c r="K6" s="20"/>
      <c r="L6" s="20"/>
      <c r="M6" s="20"/>
    </row>
    <row r="7" spans="1:15" ht="21.75" customHeight="1" x14ac:dyDescent="0.25"/>
    <row r="8" spans="1:15" x14ac:dyDescent="0.25">
      <c r="C8" s="213" t="s">
        <v>130</v>
      </c>
      <c r="D8" s="214"/>
      <c r="E8" s="214"/>
      <c r="F8" s="214"/>
      <c r="G8" s="215"/>
      <c r="I8" s="213" t="s">
        <v>129</v>
      </c>
      <c r="J8" s="214"/>
      <c r="K8" s="214"/>
      <c r="L8" s="214"/>
      <c r="M8" s="215"/>
    </row>
    <row r="9" spans="1:15" x14ac:dyDescent="0.25">
      <c r="C9" s="119" t="s">
        <v>16</v>
      </c>
      <c r="D9" s="119" t="s">
        <v>17</v>
      </c>
      <c r="E9" s="119" t="s">
        <v>25</v>
      </c>
      <c r="F9" s="119" t="s">
        <v>52</v>
      </c>
      <c r="G9" s="119" t="s">
        <v>64</v>
      </c>
      <c r="H9" s="65"/>
      <c r="I9" s="119" t="s">
        <v>16</v>
      </c>
      <c r="J9" s="119" t="s">
        <v>17</v>
      </c>
      <c r="K9" s="119" t="s">
        <v>25</v>
      </c>
      <c r="L9" s="119" t="s">
        <v>52</v>
      </c>
      <c r="M9" s="119" t="s">
        <v>64</v>
      </c>
    </row>
    <row r="10" spans="1:15" x14ac:dyDescent="0.25">
      <c r="A10" s="88" t="s">
        <v>33</v>
      </c>
      <c r="B10" s="88" t="s">
        <v>33</v>
      </c>
      <c r="C10" s="19">
        <v>2.1459585957510689E-2</v>
      </c>
      <c r="D10" s="19">
        <v>2.0617807368674624E-2</v>
      </c>
      <c r="E10" s="19">
        <v>1.8604098827153921E-2</v>
      </c>
      <c r="F10" s="19">
        <v>1.7945926165146633E-2</v>
      </c>
      <c r="G10" s="19">
        <v>1.6278537136358608E-2</v>
      </c>
      <c r="H10" s="12"/>
      <c r="I10" s="19">
        <v>4.5117138630535084E-2</v>
      </c>
      <c r="J10" s="19">
        <v>4.3859943540792708E-2</v>
      </c>
      <c r="K10" s="19">
        <v>3.9044276634891857E-2</v>
      </c>
      <c r="L10" s="19">
        <v>3.777256365041344E-2</v>
      </c>
      <c r="M10" s="19">
        <v>3.3329930847046399E-2</v>
      </c>
    </row>
    <row r="11" spans="1:15" x14ac:dyDescent="0.25">
      <c r="A11" s="88" t="s">
        <v>35</v>
      </c>
      <c r="B11" s="88" t="s">
        <v>35</v>
      </c>
      <c r="C11" s="19">
        <v>2.3761213930157135E-2</v>
      </c>
      <c r="D11" s="19">
        <v>2.3009296158761371E-2</v>
      </c>
      <c r="E11" s="19">
        <v>2.1224503007773777E-2</v>
      </c>
      <c r="F11" s="19">
        <v>2.1469620304077917E-2</v>
      </c>
      <c r="G11" s="19">
        <v>2.0064591148020637E-2</v>
      </c>
      <c r="H11" s="12"/>
      <c r="I11" s="19">
        <v>5.1054619541221466E-2</v>
      </c>
      <c r="J11" s="19">
        <v>5.0140886626844704E-2</v>
      </c>
      <c r="K11" s="19">
        <v>4.5969883962385556E-2</v>
      </c>
      <c r="L11" s="19">
        <v>4.7154551334144028E-2</v>
      </c>
      <c r="M11" s="19">
        <v>4.3362788963781401E-2</v>
      </c>
    </row>
    <row r="12" spans="1:15" x14ac:dyDescent="0.25">
      <c r="A12" s="88" t="s">
        <v>37</v>
      </c>
      <c r="B12" s="88" t="s">
        <v>37</v>
      </c>
      <c r="C12" s="19">
        <v>1.6999093370296203E-2</v>
      </c>
      <c r="D12" s="19">
        <v>1.8019376307097434E-2</v>
      </c>
      <c r="E12" s="19">
        <v>1.6816941086784793E-2</v>
      </c>
      <c r="F12" s="19">
        <v>1.5472073190095586E-2</v>
      </c>
      <c r="G12" s="19">
        <v>1.4478506632781057E-2</v>
      </c>
      <c r="H12" s="12"/>
      <c r="I12" s="19">
        <v>3.9600069696560387E-2</v>
      </c>
      <c r="J12" s="19">
        <v>4.4243637861402743E-2</v>
      </c>
      <c r="K12" s="19">
        <v>4.1205746684408427E-2</v>
      </c>
      <c r="L12" s="19">
        <v>3.7710782741617439E-2</v>
      </c>
      <c r="M12" s="19">
        <v>3.4842944128412795E-2</v>
      </c>
    </row>
    <row r="13" spans="1:15" x14ac:dyDescent="0.25">
      <c r="A13" s="88" t="s">
        <v>38</v>
      </c>
      <c r="B13" s="88" t="s">
        <v>38</v>
      </c>
      <c r="C13" s="19">
        <v>1.9305571470651834E-2</v>
      </c>
      <c r="D13" s="19">
        <v>2.0074100759727709E-2</v>
      </c>
      <c r="E13" s="19">
        <v>1.8399413511928989E-2</v>
      </c>
      <c r="F13" s="19">
        <v>1.6724901910553286E-2</v>
      </c>
      <c r="G13" s="19">
        <v>1.5494937302674176E-2</v>
      </c>
      <c r="H13" s="12"/>
      <c r="I13" s="19">
        <v>4.6219117283871902E-2</v>
      </c>
      <c r="J13" s="19">
        <v>5.0344686044097559E-2</v>
      </c>
      <c r="K13" s="19">
        <v>4.5940472303689799E-2</v>
      </c>
      <c r="L13" s="19">
        <v>4.1494440828804435E-2</v>
      </c>
      <c r="M13" s="19">
        <v>3.791260958331228E-2</v>
      </c>
    </row>
    <row r="14" spans="1:15" x14ac:dyDescent="0.25">
      <c r="A14" s="88" t="s">
        <v>40</v>
      </c>
      <c r="B14" s="88" t="s">
        <v>40</v>
      </c>
      <c r="C14" s="19">
        <v>2.1021433760680563E-2</v>
      </c>
      <c r="D14" s="19">
        <v>2.1541831655891963E-2</v>
      </c>
      <c r="E14" s="19">
        <v>2.0314434808422058E-2</v>
      </c>
      <c r="F14" s="19">
        <v>1.9472069188651863E-2</v>
      </c>
      <c r="G14" s="19">
        <v>1.8348930154428105E-2</v>
      </c>
      <c r="H14" s="12"/>
      <c r="I14" s="19">
        <v>5.1143236940252891E-2</v>
      </c>
      <c r="J14" s="19">
        <v>5.4702787153599094E-2</v>
      </c>
      <c r="K14" s="19">
        <v>5.1670177447303282E-2</v>
      </c>
      <c r="L14" s="19">
        <v>4.9791138947950155E-2</v>
      </c>
      <c r="M14" s="19">
        <v>4.6531793876993938E-2</v>
      </c>
    </row>
    <row r="15" spans="1:15" x14ac:dyDescent="0.25">
      <c r="A15" s="88" t="s">
        <v>46</v>
      </c>
      <c r="B15" s="88" t="s">
        <v>46</v>
      </c>
      <c r="C15" s="19">
        <v>1.3529929264676005E-2</v>
      </c>
      <c r="D15" s="19">
        <v>1.5866763170606337E-2</v>
      </c>
      <c r="E15" s="19">
        <v>1.4980265629894145E-2</v>
      </c>
      <c r="F15" s="19">
        <v>1.532848107544197E-2</v>
      </c>
      <c r="G15" s="19">
        <v>1.433130693091763E-2</v>
      </c>
      <c r="H15" s="12"/>
      <c r="I15" s="19">
        <v>2.758604530280195E-2</v>
      </c>
      <c r="J15" s="19">
        <v>3.6733591512352948E-2</v>
      </c>
      <c r="K15" s="19">
        <v>3.4110762474352338E-2</v>
      </c>
      <c r="L15" s="19">
        <v>3.5171660865110817E-2</v>
      </c>
      <c r="M15" s="19">
        <v>3.2405611540344909E-2</v>
      </c>
    </row>
    <row r="16" spans="1:15" x14ac:dyDescent="0.25">
      <c r="A16" s="88" t="s">
        <v>49</v>
      </c>
      <c r="B16" s="88" t="s">
        <v>49</v>
      </c>
      <c r="C16" s="19">
        <v>2.5357993030157854E-2</v>
      </c>
      <c r="D16" s="19">
        <v>2.674816619591033E-2</v>
      </c>
      <c r="E16" s="19">
        <v>2.3989646057133562E-2</v>
      </c>
      <c r="F16" s="19">
        <v>2.2303605083098015E-2</v>
      </c>
      <c r="G16" s="19">
        <v>2.0361446089847478E-2</v>
      </c>
      <c r="H16" s="12"/>
      <c r="I16" s="19">
        <v>6.0116527159189553E-2</v>
      </c>
      <c r="J16" s="19">
        <v>6.4832351763106991E-2</v>
      </c>
      <c r="K16" s="19">
        <v>5.8035704099530981E-2</v>
      </c>
      <c r="L16" s="19">
        <v>5.3972363872690388E-2</v>
      </c>
      <c r="M16" s="19">
        <v>4.8980193431898737E-2</v>
      </c>
    </row>
    <row r="17" spans="1:13" x14ac:dyDescent="0.25">
      <c r="A17" s="88" t="s">
        <v>50</v>
      </c>
      <c r="B17" s="88" t="s">
        <v>50</v>
      </c>
      <c r="C17" s="19">
        <v>3.2918127894402245E-2</v>
      </c>
      <c r="D17" s="19">
        <v>3.1175410071432076E-2</v>
      </c>
      <c r="E17" s="19">
        <v>3.0248392197196088E-2</v>
      </c>
      <c r="F17" s="19">
        <v>3.0334218169714076E-2</v>
      </c>
      <c r="G17" s="19">
        <v>2.931434655470757E-2</v>
      </c>
      <c r="H17" s="12"/>
      <c r="I17" s="19">
        <v>6.0676686981543423E-2</v>
      </c>
      <c r="J17" s="19">
        <v>5.9883003497427409E-2</v>
      </c>
      <c r="K17" s="19">
        <v>5.7733830426587696E-2</v>
      </c>
      <c r="L17" s="19">
        <v>5.8325013639258932E-2</v>
      </c>
      <c r="M17" s="19">
        <v>5.6124797400810403E-2</v>
      </c>
    </row>
    <row r="18" spans="1:13" x14ac:dyDescent="0.25">
      <c r="A18" s="88" t="s">
        <v>39</v>
      </c>
      <c r="B18" s="88" t="s">
        <v>39</v>
      </c>
      <c r="C18" s="19">
        <v>1.8286844365195752E-2</v>
      </c>
      <c r="D18" s="19">
        <v>1.7956698790064105E-2</v>
      </c>
      <c r="E18" s="19">
        <v>1.680392010949781E-2</v>
      </c>
      <c r="F18" s="19">
        <v>1.7040875870754969E-2</v>
      </c>
      <c r="G18" s="19">
        <v>1.5403026175272706E-2</v>
      </c>
      <c r="H18" s="12"/>
      <c r="I18" s="19">
        <v>3.579569283370608E-2</v>
      </c>
      <c r="J18" s="19">
        <v>3.5128398703579734E-2</v>
      </c>
      <c r="K18" s="19">
        <v>3.3019856244392604E-2</v>
      </c>
      <c r="L18" s="19">
        <v>3.3882676390671454E-2</v>
      </c>
      <c r="M18" s="19">
        <v>3.0320690113359493E-2</v>
      </c>
    </row>
    <row r="19" spans="1:13" x14ac:dyDescent="0.25">
      <c r="A19" s="88" t="s">
        <v>43</v>
      </c>
      <c r="B19" s="88" t="s">
        <v>43</v>
      </c>
      <c r="C19" s="19">
        <v>1.3994045238412656E-2</v>
      </c>
      <c r="D19" s="19">
        <v>1.428113722697056E-2</v>
      </c>
      <c r="E19" s="19">
        <v>1.3984627238810802E-2</v>
      </c>
      <c r="F19" s="19">
        <v>1.3861762717548552E-2</v>
      </c>
      <c r="G19" s="19">
        <v>1.2413261400466599E-2</v>
      </c>
      <c r="H19" s="12"/>
      <c r="I19" s="19">
        <v>2.6414760755694197E-2</v>
      </c>
      <c r="J19" s="19">
        <v>2.7111148211024876E-2</v>
      </c>
      <c r="K19" s="19">
        <v>2.6813598644952395E-2</v>
      </c>
      <c r="L19" s="19">
        <v>2.6832909141535525E-2</v>
      </c>
      <c r="M19" s="19">
        <v>2.3687962015879888E-2</v>
      </c>
    </row>
    <row r="20" spans="1:13" x14ac:dyDescent="0.25">
      <c r="A20" s="88" t="s">
        <v>45</v>
      </c>
      <c r="B20" s="88" t="s">
        <v>45</v>
      </c>
      <c r="C20" s="19">
        <v>1.4475895562813847E-2</v>
      </c>
      <c r="D20" s="19">
        <v>1.4776742640075976E-2</v>
      </c>
      <c r="E20" s="19">
        <v>1.4124660330929281E-2</v>
      </c>
      <c r="F20" s="19">
        <v>1.4154967441884539E-2</v>
      </c>
      <c r="G20" s="19">
        <v>1.2473292369353637E-2</v>
      </c>
      <c r="H20" s="12"/>
      <c r="I20" s="19">
        <v>2.7467734591989878E-2</v>
      </c>
      <c r="J20" s="19">
        <v>2.8192178326866012E-2</v>
      </c>
      <c r="K20" s="19">
        <v>2.7121860851823311E-2</v>
      </c>
      <c r="L20" s="19">
        <v>2.7483098349438045E-2</v>
      </c>
      <c r="M20" s="19">
        <v>2.3821139414119116E-2</v>
      </c>
    </row>
    <row r="21" spans="1:13" x14ac:dyDescent="0.25">
      <c r="A21" s="88" t="s">
        <v>47</v>
      </c>
      <c r="B21" s="88" t="s">
        <v>47</v>
      </c>
      <c r="C21" s="19">
        <v>1.70265493667511E-2</v>
      </c>
      <c r="D21" s="19">
        <v>1.7008095916429249E-2</v>
      </c>
      <c r="E21" s="19">
        <v>1.6781952159593837E-2</v>
      </c>
      <c r="F21" s="19">
        <v>1.6387849980250665E-2</v>
      </c>
      <c r="G21" s="19">
        <v>1.4471964560099738E-2</v>
      </c>
      <c r="H21" s="12"/>
      <c r="I21" s="19">
        <v>3.3041605947854748E-2</v>
      </c>
      <c r="J21" s="19">
        <v>3.3059276278246973E-2</v>
      </c>
      <c r="K21" s="19">
        <v>3.2971497041468636E-2</v>
      </c>
      <c r="L21" s="19">
        <v>3.2434574258455161E-2</v>
      </c>
      <c r="M21" s="19">
        <v>2.8255150179421717E-2</v>
      </c>
    </row>
    <row r="22" spans="1:13" x14ac:dyDescent="0.25">
      <c r="A22" s="88" t="s">
        <v>48</v>
      </c>
      <c r="B22" s="88" t="s">
        <v>172</v>
      </c>
      <c r="C22" s="19">
        <v>1.4888813335999647E-2</v>
      </c>
      <c r="D22" s="19">
        <v>1.51224358974359E-2</v>
      </c>
      <c r="E22" s="19">
        <v>1.4793427804201431E-2</v>
      </c>
      <c r="F22" s="19">
        <v>1.5162990195373611E-2</v>
      </c>
      <c r="G22" s="19">
        <v>1.3229723036281504E-2</v>
      </c>
      <c r="H22" s="12"/>
      <c r="I22" s="19">
        <v>2.8370072080807489E-2</v>
      </c>
      <c r="J22" s="19">
        <v>2.8946215333257252E-2</v>
      </c>
      <c r="K22" s="19">
        <v>2.8594053846175929E-2</v>
      </c>
      <c r="L22" s="19">
        <v>2.9718415386443698E-2</v>
      </c>
      <c r="M22" s="19">
        <v>2.5499264389236297E-2</v>
      </c>
    </row>
    <row r="23" spans="1:13" s="61" customFormat="1" x14ac:dyDescent="0.25">
      <c r="B23" s="61" t="s">
        <v>131</v>
      </c>
      <c r="H23" s="61">
        <v>1</v>
      </c>
    </row>
  </sheetData>
  <mergeCells count="4">
    <mergeCell ref="A3:M3"/>
    <mergeCell ref="A5:M5"/>
    <mergeCell ref="C8:G8"/>
    <mergeCell ref="I8:M8"/>
  </mergeCells>
  <phoneticPr fontId="18"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0DC50-CF4F-46ED-88F2-88B0A32976B4}">
  <dimension ref="A1:M60"/>
  <sheetViews>
    <sheetView showGridLines="0" zoomScaleNormal="100" workbookViewId="0"/>
  </sheetViews>
  <sheetFormatPr defaultColWidth="8.7109375" defaultRowHeight="15" x14ac:dyDescent="0.25"/>
  <cols>
    <col min="1" max="1" width="30.140625" style="7" customWidth="1"/>
    <col min="2" max="2" width="28" style="7" hidden="1" customWidth="1"/>
    <col min="3" max="6" width="9.85546875" style="7" customWidth="1"/>
    <col min="7" max="16384" width="8.7109375" style="7"/>
  </cols>
  <sheetData>
    <row r="1" spans="1:13" s="53" customFormat="1" ht="18.75" x14ac:dyDescent="0.3">
      <c r="A1" t="s">
        <v>248</v>
      </c>
      <c r="B1"/>
      <c r="C1"/>
      <c r="D1"/>
      <c r="E1"/>
      <c r="F1"/>
      <c r="G1"/>
      <c r="H1"/>
      <c r="I1"/>
      <c r="J1"/>
    </row>
    <row r="3" spans="1:13" ht="42" customHeight="1" x14ac:dyDescent="0.25">
      <c r="A3" s="208" t="s">
        <v>197</v>
      </c>
      <c r="B3" s="208"/>
      <c r="C3" s="208"/>
      <c r="D3" s="208"/>
      <c r="E3" s="208"/>
      <c r="F3" s="208"/>
      <c r="G3" s="208"/>
      <c r="H3" s="208"/>
      <c r="I3" s="208"/>
      <c r="J3" s="208"/>
      <c r="K3" s="208"/>
      <c r="L3" s="208"/>
      <c r="M3" s="208"/>
    </row>
    <row r="4" spans="1:13" ht="19.5" customHeight="1" x14ac:dyDescent="0.25"/>
    <row r="5" spans="1:13" ht="26.25" customHeight="1" x14ac:dyDescent="0.25">
      <c r="A5" s="208" t="s">
        <v>198</v>
      </c>
      <c r="B5" s="208"/>
      <c r="C5" s="208"/>
      <c r="D5" s="208"/>
      <c r="E5" s="208"/>
      <c r="F5" s="208"/>
      <c r="G5" s="208"/>
      <c r="H5" s="208"/>
      <c r="I5" s="208"/>
      <c r="J5" s="208"/>
      <c r="K5" s="208"/>
      <c r="L5" s="208"/>
      <c r="M5" s="208"/>
    </row>
    <row r="6" spans="1:13" ht="15" customHeight="1" x14ac:dyDescent="0.25">
      <c r="A6" s="20"/>
      <c r="B6" s="20"/>
      <c r="C6" s="20"/>
      <c r="D6" s="20"/>
      <c r="E6" s="20"/>
      <c r="F6" s="20"/>
      <c r="G6" s="20"/>
      <c r="H6" s="20"/>
      <c r="I6" s="20"/>
      <c r="J6" s="20"/>
      <c r="K6" s="20"/>
      <c r="L6" s="20"/>
      <c r="M6" s="20"/>
    </row>
    <row r="7" spans="1:13" ht="14.25" customHeight="1" x14ac:dyDescent="0.25">
      <c r="A7" s="20"/>
      <c r="B7" s="20"/>
      <c r="C7" s="20"/>
      <c r="D7" s="20"/>
      <c r="E7" s="20"/>
      <c r="F7" s="20"/>
      <c r="G7" s="20"/>
      <c r="H7" s="20"/>
      <c r="I7" s="20"/>
      <c r="J7" s="20"/>
      <c r="K7" s="20"/>
      <c r="L7" s="20"/>
      <c r="M7" s="20"/>
    </row>
    <row r="8" spans="1:13" x14ac:dyDescent="0.25">
      <c r="C8" s="216" t="s">
        <v>129</v>
      </c>
      <c r="D8" s="216"/>
      <c r="E8" s="216"/>
      <c r="F8" s="216"/>
      <c r="G8" s="216"/>
      <c r="H8" s="89"/>
      <c r="I8" s="216" t="s">
        <v>130</v>
      </c>
      <c r="J8" s="216"/>
      <c r="K8" s="216"/>
      <c r="L8" s="216"/>
      <c r="M8" s="216"/>
    </row>
    <row r="9" spans="1:13" x14ac:dyDescent="0.25">
      <c r="C9" s="119" t="s">
        <v>16</v>
      </c>
      <c r="D9" s="119" t="s">
        <v>17</v>
      </c>
      <c r="E9" s="119" t="s">
        <v>25</v>
      </c>
      <c r="F9" s="119" t="s">
        <v>52</v>
      </c>
      <c r="G9" s="119" t="s">
        <v>64</v>
      </c>
      <c r="H9" s="89"/>
      <c r="I9" s="119" t="s">
        <v>16</v>
      </c>
      <c r="J9" s="119" t="s">
        <v>17</v>
      </c>
      <c r="K9" s="119" t="s">
        <v>25</v>
      </c>
      <c r="L9" s="119" t="s">
        <v>52</v>
      </c>
      <c r="M9" s="119" t="s">
        <v>64</v>
      </c>
    </row>
    <row r="10" spans="1:13" x14ac:dyDescent="0.25">
      <c r="A10" s="90" t="s">
        <v>109</v>
      </c>
      <c r="B10" s="90" t="s">
        <v>109</v>
      </c>
      <c r="C10" s="19">
        <v>7.4500689049480451E-3</v>
      </c>
      <c r="D10" s="19">
        <v>7.6826251741016361E-3</v>
      </c>
      <c r="E10" s="19">
        <v>7.335281024949545E-3</v>
      </c>
      <c r="F10" s="19">
        <v>7.2738971935779849E-3</v>
      </c>
      <c r="G10" s="19">
        <v>6.6875337459890395E-3</v>
      </c>
      <c r="H10" s="12"/>
      <c r="I10" s="19">
        <v>1.7835501507995493E-2</v>
      </c>
      <c r="J10" s="19">
        <v>1.9237467564693373E-2</v>
      </c>
      <c r="K10" s="19">
        <v>1.8430794638574145E-2</v>
      </c>
      <c r="L10" s="19">
        <v>1.8487862714210688E-2</v>
      </c>
      <c r="M10" s="19">
        <v>1.6768203737365109E-2</v>
      </c>
    </row>
    <row r="11" spans="1:13" x14ac:dyDescent="0.25">
      <c r="A11" s="90" t="s">
        <v>46</v>
      </c>
      <c r="B11" s="90" t="s">
        <v>46</v>
      </c>
      <c r="C11" s="19">
        <v>1.1246068969780483E-2</v>
      </c>
      <c r="D11" s="19">
        <v>1.2339487680451398E-2</v>
      </c>
      <c r="E11" s="19">
        <v>1.1745709888441208E-2</v>
      </c>
      <c r="F11" s="19">
        <v>1.1564800452694928E-2</v>
      </c>
      <c r="G11" s="19">
        <v>1.0769180395610875E-2</v>
      </c>
      <c r="H11" s="12"/>
      <c r="I11" s="19">
        <v>2.2178284144773474E-2</v>
      </c>
      <c r="J11" s="19">
        <v>2.7524195868966594E-2</v>
      </c>
      <c r="K11" s="19">
        <v>2.5671120148740238E-2</v>
      </c>
      <c r="L11" s="19">
        <v>2.5243818404777022E-2</v>
      </c>
      <c r="M11" s="19">
        <v>2.307003199154075E-2</v>
      </c>
    </row>
    <row r="12" spans="1:13" x14ac:dyDescent="0.25">
      <c r="A12" s="90" t="s">
        <v>39</v>
      </c>
      <c r="B12" s="90" t="s">
        <v>39</v>
      </c>
      <c r="C12" s="19">
        <v>1.373179031228104E-2</v>
      </c>
      <c r="D12" s="19">
        <v>1.4052918601777049E-2</v>
      </c>
      <c r="E12" s="19">
        <v>1.3939666066061347E-2</v>
      </c>
      <c r="F12" s="19">
        <v>1.3223820472848969E-2</v>
      </c>
      <c r="G12" s="19">
        <v>1.2668468979917434E-2</v>
      </c>
      <c r="H12" s="12"/>
      <c r="I12" s="19">
        <v>3.1675405876640569E-2</v>
      </c>
      <c r="J12" s="19">
        <v>3.243486589819676E-2</v>
      </c>
      <c r="K12" s="19">
        <v>3.2496527615090615E-2</v>
      </c>
      <c r="L12" s="19">
        <v>3.1013977106900993E-2</v>
      </c>
      <c r="M12" s="19">
        <v>2.9685312778598601E-2</v>
      </c>
    </row>
    <row r="13" spans="1:13" x14ac:dyDescent="0.25">
      <c r="A13" s="90" t="s">
        <v>41</v>
      </c>
      <c r="B13" s="90" t="s">
        <v>41</v>
      </c>
      <c r="C13" s="19">
        <v>1.4467284639825802E-2</v>
      </c>
      <c r="D13" s="19">
        <v>1.4500064395269874E-2</v>
      </c>
      <c r="E13" s="19">
        <v>1.4454356602889896E-2</v>
      </c>
      <c r="F13" s="19">
        <v>1.3910898758696682E-2</v>
      </c>
      <c r="G13" s="19">
        <v>1.2802931674497441E-2</v>
      </c>
      <c r="H13" s="12"/>
      <c r="I13" s="19">
        <v>3.3453127179462659E-2</v>
      </c>
      <c r="J13" s="19">
        <v>3.3513638296051126E-2</v>
      </c>
      <c r="K13" s="19">
        <v>3.3749711242885803E-2</v>
      </c>
      <c r="L13" s="19">
        <v>3.2699186770979272E-2</v>
      </c>
      <c r="M13" s="19">
        <v>3.0015253491225326E-2</v>
      </c>
    </row>
    <row r="14" spans="1:13" x14ac:dyDescent="0.25">
      <c r="A14" s="90" t="s">
        <v>42</v>
      </c>
      <c r="B14" s="90" t="s">
        <v>42</v>
      </c>
      <c r="C14" s="19">
        <v>1.366003109844106E-2</v>
      </c>
      <c r="D14" s="19">
        <v>1.4215490314691225E-2</v>
      </c>
      <c r="E14" s="19">
        <v>1.4004560512688445E-2</v>
      </c>
      <c r="F14" s="19">
        <v>1.3381836931059725E-2</v>
      </c>
      <c r="G14" s="19">
        <v>1.2995719082843743E-2</v>
      </c>
      <c r="H14" s="12"/>
      <c r="I14" s="19">
        <v>3.1501960782178796E-2</v>
      </c>
      <c r="J14" s="19">
        <v>3.2827082215818301E-2</v>
      </c>
      <c r="K14" s="19">
        <v>3.265453451871278E-2</v>
      </c>
      <c r="L14" s="19">
        <v>3.1401547006787489E-2</v>
      </c>
      <c r="M14" s="19">
        <v>3.0488309717667333E-2</v>
      </c>
    </row>
    <row r="15" spans="1:13" x14ac:dyDescent="0.25">
      <c r="A15" s="90" t="s">
        <v>44</v>
      </c>
      <c r="B15" s="90" t="s">
        <v>44</v>
      </c>
      <c r="C15" s="19">
        <v>1.0712638664596274E-2</v>
      </c>
      <c r="D15" s="19">
        <v>1.0955948915995732E-2</v>
      </c>
      <c r="E15" s="19">
        <v>1.0698909052207521E-2</v>
      </c>
      <c r="F15" s="19">
        <v>1.0838675308061324E-2</v>
      </c>
      <c r="G15" s="19">
        <v>1.0554549964719212E-2</v>
      </c>
      <c r="H15" s="12"/>
      <c r="I15" s="19">
        <v>2.2751940833707584E-2</v>
      </c>
      <c r="J15" s="19">
        <v>2.3906769073655104E-2</v>
      </c>
      <c r="K15" s="19">
        <v>2.3378639679958416E-2</v>
      </c>
      <c r="L15" s="19">
        <v>2.3908425746746294E-2</v>
      </c>
      <c r="M15" s="19">
        <v>2.3247660116676883E-2</v>
      </c>
    </row>
    <row r="16" spans="1:13" x14ac:dyDescent="0.25">
      <c r="A16" s="90" t="s">
        <v>36</v>
      </c>
      <c r="B16" s="90" t="s">
        <v>36</v>
      </c>
      <c r="C16" s="19">
        <v>7.1792652370311705E-3</v>
      </c>
      <c r="D16" s="19">
        <v>7.2309103636948834E-3</v>
      </c>
      <c r="E16" s="19">
        <v>7.0099779513943103E-3</v>
      </c>
      <c r="F16" s="19">
        <v>6.5925925440191479E-3</v>
      </c>
      <c r="G16" s="19">
        <v>6.4380249896716759E-3</v>
      </c>
      <c r="H16" s="12"/>
      <c r="I16" s="19">
        <v>1.634147473346154E-2</v>
      </c>
      <c r="J16" s="19">
        <v>1.6802025057360222E-2</v>
      </c>
      <c r="K16" s="19">
        <v>1.6373021942220324E-2</v>
      </c>
      <c r="L16" s="19">
        <v>1.5352996993715857E-2</v>
      </c>
      <c r="M16" s="19">
        <v>1.4904752071623683E-2</v>
      </c>
    </row>
    <row r="17" spans="1:13" x14ac:dyDescent="0.25">
      <c r="A17" s="90" t="s">
        <v>34</v>
      </c>
      <c r="B17" s="80" t="s">
        <v>178</v>
      </c>
      <c r="C17" s="19">
        <v>7.7067187921073489E-3</v>
      </c>
      <c r="D17" s="19">
        <v>7.8174717458273958E-3</v>
      </c>
      <c r="E17" s="19">
        <v>7.5573746405968537E-3</v>
      </c>
      <c r="F17" s="19">
        <v>7.3092443242806122E-3</v>
      </c>
      <c r="G17" s="19">
        <v>7.1367836024498789E-3</v>
      </c>
      <c r="H17" s="12"/>
      <c r="I17" s="19">
        <v>1.7702140076322117E-2</v>
      </c>
      <c r="J17" s="19">
        <v>1.8342554401642317E-2</v>
      </c>
      <c r="K17" s="19">
        <v>1.7819766131466023E-2</v>
      </c>
      <c r="L17" s="19">
        <v>1.7261113280442126E-2</v>
      </c>
      <c r="M17" s="19">
        <v>1.6756428249051679E-2</v>
      </c>
    </row>
    <row r="18" spans="1:13" s="61" customFormat="1" x14ac:dyDescent="0.25">
      <c r="B18" s="61" t="s">
        <v>131</v>
      </c>
      <c r="H18" s="61">
        <v>1</v>
      </c>
    </row>
    <row r="55" spans="2:7" x14ac:dyDescent="0.25">
      <c r="B55" s="7" t="s">
        <v>97</v>
      </c>
      <c r="C55" s="7" t="s">
        <v>16</v>
      </c>
      <c r="E55" s="7">
        <v>1.0712638664596275</v>
      </c>
    </row>
    <row r="56" spans="2:7" x14ac:dyDescent="0.25">
      <c r="C56" s="7" t="s">
        <v>17</v>
      </c>
      <c r="E56" s="7">
        <v>1.0955948915995732</v>
      </c>
      <c r="G56" s="7">
        <v>2.2751940833707582</v>
      </c>
    </row>
    <row r="57" spans="2:7" x14ac:dyDescent="0.25">
      <c r="C57" s="7" t="s">
        <v>25</v>
      </c>
      <c r="E57" s="7">
        <v>1.0698909052207521</v>
      </c>
      <c r="G57" s="7">
        <v>2.3906769073655103</v>
      </c>
    </row>
    <row r="58" spans="2:7" x14ac:dyDescent="0.25">
      <c r="C58" s="7" t="s">
        <v>52</v>
      </c>
      <c r="E58" s="7">
        <v>1.0838675308061323</v>
      </c>
      <c r="G58" s="7">
        <v>2.3378639679958417</v>
      </c>
    </row>
    <row r="59" spans="2:7" x14ac:dyDescent="0.25">
      <c r="C59" s="7" t="s">
        <v>64</v>
      </c>
      <c r="E59" s="7">
        <v>1.0554549964719213</v>
      </c>
      <c r="G59" s="7">
        <v>2.3908425746746294</v>
      </c>
    </row>
    <row r="60" spans="2:7" x14ac:dyDescent="0.25">
      <c r="G60" s="7">
        <v>2.3247660116676885</v>
      </c>
    </row>
  </sheetData>
  <mergeCells count="4">
    <mergeCell ref="A3:M3"/>
    <mergeCell ref="A5:M5"/>
    <mergeCell ref="C8:G8"/>
    <mergeCell ref="I8:M8"/>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54"/>
  <sheetViews>
    <sheetView showGridLines="0" zoomScaleNormal="100" workbookViewId="0"/>
  </sheetViews>
  <sheetFormatPr defaultColWidth="9.140625" defaultRowHeight="15" x14ac:dyDescent="0.25"/>
  <cols>
    <col min="1" max="1" width="13.5703125" style="6" customWidth="1"/>
    <col min="2" max="2" width="15.42578125" style="6" customWidth="1"/>
    <col min="3" max="3" width="11" style="6" customWidth="1"/>
    <col min="4" max="6" width="13.42578125" style="6" customWidth="1"/>
    <col min="7" max="7" width="13.5703125" style="6" bestFit="1" customWidth="1"/>
    <col min="8" max="9" width="9.140625" style="6"/>
    <col min="10" max="10" width="14" style="6" customWidth="1"/>
    <col min="11" max="16384" width="9.140625" style="6"/>
  </cols>
  <sheetData>
    <row r="1" spans="1:13" s="124" customFormat="1" ht="18.75" x14ac:dyDescent="0.3">
      <c r="A1" s="14" t="s">
        <v>249</v>
      </c>
      <c r="B1" s="14"/>
      <c r="C1" s="14"/>
      <c r="D1" s="14"/>
      <c r="E1" s="14"/>
    </row>
    <row r="2" spans="1:13" x14ac:dyDescent="0.25">
      <c r="B2" s="172"/>
      <c r="C2" s="172"/>
      <c r="D2" s="172"/>
      <c r="E2" s="14"/>
      <c r="F2" s="14"/>
      <c r="G2" s="14"/>
      <c r="H2" s="14"/>
      <c r="I2" s="14"/>
      <c r="J2" s="14"/>
      <c r="K2" s="14"/>
      <c r="L2" s="14"/>
      <c r="M2" s="14"/>
    </row>
    <row r="3" spans="1:13" x14ac:dyDescent="0.25">
      <c r="A3" s="181" t="s">
        <v>232</v>
      </c>
    </row>
    <row r="4" spans="1:13" x14ac:dyDescent="0.25">
      <c r="A4" s="21"/>
      <c r="B4" s="21"/>
      <c r="C4" s="21"/>
      <c r="D4" s="21"/>
      <c r="E4" s="21"/>
      <c r="F4" s="21"/>
      <c r="G4" s="21"/>
      <c r="H4" s="21"/>
      <c r="I4" s="21"/>
      <c r="J4" s="21"/>
      <c r="K4" s="21"/>
      <c r="L4" s="21"/>
      <c r="M4" s="21"/>
    </row>
    <row r="5" spans="1:13" x14ac:dyDescent="0.25">
      <c r="A5" s="211" t="s">
        <v>233</v>
      </c>
      <c r="B5" s="211"/>
      <c r="C5" s="211"/>
      <c r="D5" s="211"/>
      <c r="E5" s="211"/>
      <c r="F5" s="211"/>
      <c r="G5" s="211"/>
      <c r="H5" s="211"/>
      <c r="I5" s="211"/>
      <c r="J5" s="211"/>
      <c r="K5" s="211"/>
      <c r="L5" s="211"/>
      <c r="M5" s="211"/>
    </row>
    <row r="8" spans="1:13" ht="30" x14ac:dyDescent="0.25">
      <c r="A8" s="143"/>
      <c r="B8" s="144"/>
      <c r="C8" s="145" t="s">
        <v>135</v>
      </c>
      <c r="D8" s="145" t="s">
        <v>31</v>
      </c>
      <c r="E8" s="145" t="s">
        <v>136</v>
      </c>
    </row>
    <row r="9" spans="1:13" x14ac:dyDescent="0.25">
      <c r="A9" s="217" t="s">
        <v>53</v>
      </c>
      <c r="B9" s="146" t="s">
        <v>137</v>
      </c>
      <c r="C9" s="147">
        <v>693.34857796996198</v>
      </c>
      <c r="D9" s="147">
        <v>1099.16423461102</v>
      </c>
      <c r="E9" s="147">
        <v>1719.3496709329399</v>
      </c>
    </row>
    <row r="10" spans="1:13" x14ac:dyDescent="0.25">
      <c r="A10" s="218"/>
      <c r="B10" s="146" t="s">
        <v>138</v>
      </c>
      <c r="C10" s="147">
        <v>686.37060423790899</v>
      </c>
      <c r="D10" s="147">
        <v>1077.98913043479</v>
      </c>
      <c r="E10" s="147">
        <v>1683.76029972433</v>
      </c>
    </row>
    <row r="11" spans="1:13" x14ac:dyDescent="0.25">
      <c r="A11" s="218"/>
      <c r="B11" s="146" t="s">
        <v>139</v>
      </c>
      <c r="C11" s="147">
        <v>761.42196969697</v>
      </c>
      <c r="D11" s="147">
        <v>1203.8431844215299</v>
      </c>
      <c r="E11" s="147">
        <v>1880.9857333970399</v>
      </c>
    </row>
    <row r="12" spans="1:13" x14ac:dyDescent="0.25">
      <c r="A12" s="219"/>
      <c r="B12" s="146" t="s">
        <v>184</v>
      </c>
      <c r="C12" s="147">
        <v>747.43478260869597</v>
      </c>
      <c r="D12" s="147">
        <v>1190.17258064516</v>
      </c>
      <c r="E12" s="147">
        <v>1879.6404444444399</v>
      </c>
    </row>
    <row r="13" spans="1:13" x14ac:dyDescent="0.25">
      <c r="A13" s="217" t="s">
        <v>54</v>
      </c>
      <c r="B13" s="146" t="s">
        <v>137</v>
      </c>
      <c r="C13" s="147">
        <v>1284.1689147504501</v>
      </c>
      <c r="D13" s="147">
        <v>2028.4336402727699</v>
      </c>
      <c r="E13" s="147">
        <v>3069.5660438919199</v>
      </c>
    </row>
    <row r="14" spans="1:13" x14ac:dyDescent="0.25">
      <c r="A14" s="218"/>
      <c r="B14" s="146" t="s">
        <v>138</v>
      </c>
      <c r="C14" s="147">
        <v>1276.9882531261801</v>
      </c>
      <c r="D14" s="147">
        <v>2006.4406651935001</v>
      </c>
      <c r="E14" s="147">
        <v>3036.3519999999999</v>
      </c>
    </row>
    <row r="15" spans="1:13" x14ac:dyDescent="0.25">
      <c r="A15" s="218"/>
      <c r="B15" s="146" t="s">
        <v>139</v>
      </c>
      <c r="C15" s="147">
        <v>1354.5225718136001</v>
      </c>
      <c r="D15" s="147">
        <v>2129.3526770868002</v>
      </c>
      <c r="E15" s="147">
        <v>3192.5667851234798</v>
      </c>
    </row>
    <row r="16" spans="1:13" x14ac:dyDescent="0.25">
      <c r="A16" s="219"/>
      <c r="B16" s="146" t="s">
        <v>184</v>
      </c>
      <c r="C16" s="147">
        <v>1328.2764999999999</v>
      </c>
      <c r="D16" s="147">
        <v>2121.4174599856701</v>
      </c>
      <c r="E16" s="147">
        <v>3247.77918418538</v>
      </c>
    </row>
    <row r="17" spans="1:8" x14ac:dyDescent="0.25">
      <c r="A17" s="217" t="s">
        <v>55</v>
      </c>
      <c r="B17" s="146" t="s">
        <v>137</v>
      </c>
      <c r="C17" s="147">
        <v>1229.68938620122</v>
      </c>
      <c r="D17" s="147">
        <v>1916.45220209071</v>
      </c>
      <c r="E17" s="147">
        <v>2906.3365962384</v>
      </c>
    </row>
    <row r="18" spans="1:8" x14ac:dyDescent="0.25">
      <c r="A18" s="218"/>
      <c r="B18" s="146" t="s">
        <v>138</v>
      </c>
      <c r="C18" s="147">
        <v>1198.2278225806499</v>
      </c>
      <c r="D18" s="147">
        <v>1874.17</v>
      </c>
      <c r="E18" s="147">
        <v>2840.6582417582399</v>
      </c>
    </row>
    <row r="19" spans="1:8" x14ac:dyDescent="0.25">
      <c r="A19" s="218"/>
      <c r="B19" s="146" t="s">
        <v>139</v>
      </c>
      <c r="C19" s="147">
        <v>1225.79203808235</v>
      </c>
      <c r="D19" s="147">
        <v>1897.6635000000001</v>
      </c>
      <c r="E19" s="147">
        <v>2841.2748610082399</v>
      </c>
    </row>
    <row r="20" spans="1:8" x14ac:dyDescent="0.25">
      <c r="A20" s="219"/>
      <c r="B20" s="146" t="s">
        <v>184</v>
      </c>
      <c r="C20" s="147">
        <v>1221.67352777778</v>
      </c>
      <c r="D20" s="147">
        <v>1916.28841725233</v>
      </c>
      <c r="E20" s="147">
        <v>2917.1790628153599</v>
      </c>
    </row>
    <row r="21" spans="1:8" x14ac:dyDescent="0.25">
      <c r="A21" s="217" t="s">
        <v>140</v>
      </c>
      <c r="B21" s="146" t="s">
        <v>137</v>
      </c>
      <c r="C21" s="147">
        <v>739.81497786211298</v>
      </c>
      <c r="D21" s="147">
        <v>1252.8397826087</v>
      </c>
      <c r="E21" s="147">
        <v>2001.4145491825</v>
      </c>
    </row>
    <row r="22" spans="1:8" x14ac:dyDescent="0.25">
      <c r="A22" s="218"/>
      <c r="B22" s="146" t="s">
        <v>138</v>
      </c>
      <c r="C22" s="147">
        <v>720.99311740890698</v>
      </c>
      <c r="D22" s="147">
        <v>1216.23516483516</v>
      </c>
      <c r="E22" s="147">
        <v>1935.06306118711</v>
      </c>
    </row>
    <row r="23" spans="1:8" x14ac:dyDescent="0.25">
      <c r="A23" s="218"/>
      <c r="B23" s="146" t="s">
        <v>139</v>
      </c>
      <c r="C23" s="147">
        <v>795.32937500000003</v>
      </c>
      <c r="D23" s="147">
        <v>1330.40199433217</v>
      </c>
      <c r="E23" s="147">
        <v>2103.5502063740901</v>
      </c>
    </row>
    <row r="24" spans="1:8" x14ac:dyDescent="0.25">
      <c r="A24" s="219"/>
      <c r="B24" s="146" t="s">
        <v>184</v>
      </c>
      <c r="C24" s="147">
        <v>781.90165936456503</v>
      </c>
      <c r="D24" s="147">
        <v>1316.59864308952</v>
      </c>
      <c r="E24" s="147">
        <v>2098.75667078472</v>
      </c>
    </row>
    <row r="25" spans="1:8" x14ac:dyDescent="0.25">
      <c r="A25" s="206" t="s">
        <v>56</v>
      </c>
      <c r="B25" s="146" t="s">
        <v>137</v>
      </c>
      <c r="C25" s="147">
        <v>733.10577975216302</v>
      </c>
      <c r="D25" s="147">
        <v>1219.3253594297501</v>
      </c>
      <c r="E25" s="147">
        <v>1943.40732894399</v>
      </c>
    </row>
    <row r="26" spans="1:8" x14ac:dyDescent="0.25">
      <c r="A26" s="206"/>
      <c r="B26" s="146" t="s">
        <v>138</v>
      </c>
      <c r="C26" s="147">
        <v>717.06510989010997</v>
      </c>
      <c r="D26" s="147">
        <v>1185.8543856281101</v>
      </c>
      <c r="E26" s="147">
        <v>1884.9850933667799</v>
      </c>
    </row>
    <row r="27" spans="1:8" x14ac:dyDescent="0.25">
      <c r="A27" s="206"/>
      <c r="B27" s="146" t="s">
        <v>139</v>
      </c>
      <c r="C27" s="147">
        <v>798.45744744386002</v>
      </c>
      <c r="D27" s="147">
        <v>1310.22176666666</v>
      </c>
      <c r="E27" s="147">
        <v>2059.68566697192</v>
      </c>
    </row>
    <row r="28" spans="1:8" x14ac:dyDescent="0.25">
      <c r="A28" s="206"/>
      <c r="B28" s="146" t="s">
        <v>184</v>
      </c>
      <c r="C28" s="147">
        <v>783.47127329192597</v>
      </c>
      <c r="D28" s="147">
        <v>1300.00317367415</v>
      </c>
      <c r="E28" s="147">
        <v>2077.0527188328902</v>
      </c>
    </row>
    <row r="29" spans="1:8" x14ac:dyDescent="0.25">
      <c r="A29" s="61"/>
      <c r="B29" s="61"/>
      <c r="C29" s="61"/>
      <c r="D29" s="61"/>
      <c r="E29" s="61"/>
      <c r="F29" s="61"/>
      <c r="G29" s="61"/>
      <c r="H29" s="61"/>
    </row>
    <row r="30" spans="1:8" x14ac:dyDescent="0.25">
      <c r="A30" s="61"/>
      <c r="B30" s="61"/>
      <c r="C30" s="61"/>
      <c r="D30" s="61" t="s">
        <v>134</v>
      </c>
      <c r="E30" s="61" t="s">
        <v>141</v>
      </c>
      <c r="F30" s="61" t="s">
        <v>185</v>
      </c>
      <c r="G30" s="61"/>
      <c r="H30" s="61"/>
    </row>
    <row r="31" spans="1:8" ht="75" x14ac:dyDescent="0.25">
      <c r="A31" s="61"/>
      <c r="B31" s="148" t="s">
        <v>216</v>
      </c>
      <c r="C31" s="61">
        <v>2018</v>
      </c>
      <c r="D31" s="149">
        <v>693.34857796996198</v>
      </c>
      <c r="E31" s="149">
        <v>1099.16423461102</v>
      </c>
      <c r="F31" s="149">
        <f>E9-C9</f>
        <v>1026.001092962978</v>
      </c>
      <c r="G31" s="61"/>
      <c r="H31" s="61"/>
    </row>
    <row r="32" spans="1:8" x14ac:dyDescent="0.25">
      <c r="A32" s="61"/>
      <c r="B32" s="61"/>
      <c r="C32" s="61">
        <v>2019</v>
      </c>
      <c r="D32" s="149">
        <v>686.37060423790899</v>
      </c>
      <c r="E32" s="149">
        <v>1077.98913043479</v>
      </c>
      <c r="F32" s="149">
        <f t="shared" ref="F32:F34" si="0">E10-C10</f>
        <v>997.38969548642103</v>
      </c>
      <c r="G32" s="61"/>
      <c r="H32" s="61"/>
    </row>
    <row r="33" spans="1:8" x14ac:dyDescent="0.25">
      <c r="A33" s="61"/>
      <c r="B33" s="61"/>
      <c r="C33" s="61">
        <v>2020</v>
      </c>
      <c r="D33" s="149">
        <v>761.42196969697</v>
      </c>
      <c r="E33" s="149">
        <v>1203.8431844215299</v>
      </c>
      <c r="F33" s="149">
        <f t="shared" si="0"/>
        <v>1119.56376370007</v>
      </c>
      <c r="G33" s="61"/>
      <c r="H33" s="61"/>
    </row>
    <row r="34" spans="1:8" x14ac:dyDescent="0.25">
      <c r="A34" s="61"/>
      <c r="B34" s="61"/>
      <c r="C34" s="61">
        <v>2021</v>
      </c>
      <c r="D34" s="149">
        <v>747.43478260869597</v>
      </c>
      <c r="E34" s="149">
        <v>1190.17258064516</v>
      </c>
      <c r="F34" s="149">
        <f t="shared" si="0"/>
        <v>1132.205661835744</v>
      </c>
      <c r="G34" s="61"/>
      <c r="H34" s="61"/>
    </row>
    <row r="35" spans="1:8" x14ac:dyDescent="0.25">
      <c r="A35" s="61"/>
      <c r="B35" s="61" t="s">
        <v>32</v>
      </c>
      <c r="C35" s="61"/>
      <c r="D35" s="149"/>
      <c r="E35" s="149"/>
      <c r="F35" s="149"/>
      <c r="G35" s="61"/>
      <c r="H35" s="61"/>
    </row>
    <row r="36" spans="1:8" ht="75" x14ac:dyDescent="0.25">
      <c r="A36" s="61"/>
      <c r="B36" s="148" t="s">
        <v>217</v>
      </c>
      <c r="C36" s="61">
        <v>2018</v>
      </c>
      <c r="D36" s="149">
        <v>1284.1689147504501</v>
      </c>
      <c r="E36" s="149">
        <v>2028.4336402727699</v>
      </c>
      <c r="F36" s="149">
        <f>E13-C13</f>
        <v>1785.3971291414698</v>
      </c>
      <c r="G36" s="61"/>
      <c r="H36" s="61"/>
    </row>
    <row r="37" spans="1:8" x14ac:dyDescent="0.25">
      <c r="A37" s="61"/>
      <c r="B37" s="61"/>
      <c r="C37" s="61">
        <v>2019</v>
      </c>
      <c r="D37" s="149">
        <v>1276.9882531261801</v>
      </c>
      <c r="E37" s="149">
        <v>2006.4406651935001</v>
      </c>
      <c r="F37" s="149">
        <f t="shared" ref="F37:F39" si="1">E14-C14</f>
        <v>1759.3637468738198</v>
      </c>
      <c r="G37" s="61"/>
      <c r="H37" s="61"/>
    </row>
    <row r="38" spans="1:8" x14ac:dyDescent="0.25">
      <c r="A38" s="61"/>
      <c r="B38" s="61"/>
      <c r="C38" s="61">
        <v>2020</v>
      </c>
      <c r="D38" s="149">
        <v>1354.5225718136001</v>
      </c>
      <c r="E38" s="149">
        <v>2129.3526770868002</v>
      </c>
      <c r="F38" s="149">
        <f t="shared" si="1"/>
        <v>1838.0442133098798</v>
      </c>
      <c r="G38" s="61"/>
      <c r="H38" s="61"/>
    </row>
    <row r="39" spans="1:8" x14ac:dyDescent="0.25">
      <c r="A39" s="61"/>
      <c r="B39" s="61"/>
      <c r="C39" s="61">
        <v>2021</v>
      </c>
      <c r="D39" s="149">
        <v>1328.2764999999999</v>
      </c>
      <c r="E39" s="149">
        <v>2121.4174599856701</v>
      </c>
      <c r="F39" s="149">
        <f t="shared" si="1"/>
        <v>1919.5026841853801</v>
      </c>
      <c r="G39" s="61"/>
      <c r="H39" s="61"/>
    </row>
    <row r="40" spans="1:8" x14ac:dyDescent="0.25">
      <c r="A40" s="61"/>
      <c r="B40" s="61" t="s">
        <v>32</v>
      </c>
      <c r="C40" s="61"/>
      <c r="D40" s="149"/>
      <c r="E40" s="149"/>
      <c r="F40" s="149"/>
      <c r="G40" s="61"/>
      <c r="H40" s="61"/>
    </row>
    <row r="41" spans="1:8" ht="75" x14ac:dyDescent="0.25">
      <c r="A41" s="61"/>
      <c r="B41" s="148" t="s">
        <v>218</v>
      </c>
      <c r="C41" s="61">
        <v>2018</v>
      </c>
      <c r="D41" s="149">
        <v>1229.68938620122</v>
      </c>
      <c r="E41" s="149">
        <v>1916.45220209071</v>
      </c>
      <c r="F41" s="149">
        <f>E17-C17</f>
        <v>1676.64721003718</v>
      </c>
      <c r="G41" s="61"/>
      <c r="H41" s="61"/>
    </row>
    <row r="42" spans="1:8" x14ac:dyDescent="0.25">
      <c r="A42" s="61"/>
      <c r="B42" s="61"/>
      <c r="C42" s="61">
        <v>2019</v>
      </c>
      <c r="D42" s="149">
        <v>1198.2278225806499</v>
      </c>
      <c r="E42" s="149">
        <v>1874.17</v>
      </c>
      <c r="F42" s="149">
        <f t="shared" ref="F42:F44" si="2">E18-C18</f>
        <v>1642.43041917759</v>
      </c>
      <c r="G42" s="61"/>
      <c r="H42" s="61"/>
    </row>
    <row r="43" spans="1:8" x14ac:dyDescent="0.25">
      <c r="A43" s="61"/>
      <c r="B43" s="61"/>
      <c r="C43" s="61">
        <v>2020</v>
      </c>
      <c r="D43" s="149">
        <v>1225.79203808235</v>
      </c>
      <c r="E43" s="149">
        <v>1897.6635000000001</v>
      </c>
      <c r="F43" s="149">
        <f t="shared" si="2"/>
        <v>1615.4828229258899</v>
      </c>
      <c r="G43" s="61"/>
      <c r="H43" s="61"/>
    </row>
    <row r="44" spans="1:8" x14ac:dyDescent="0.25">
      <c r="A44" s="61"/>
      <c r="B44" s="61"/>
      <c r="C44" s="61">
        <v>2021</v>
      </c>
      <c r="D44" s="149">
        <v>1221.67352777778</v>
      </c>
      <c r="E44" s="149">
        <v>1916.28841725233</v>
      </c>
      <c r="F44" s="149">
        <f t="shared" si="2"/>
        <v>1695.5055350375799</v>
      </c>
      <c r="G44" s="61"/>
      <c r="H44" s="61"/>
    </row>
    <row r="45" spans="1:8" x14ac:dyDescent="0.25">
      <c r="A45" s="61"/>
      <c r="B45" s="61" t="s">
        <v>32</v>
      </c>
      <c r="C45" s="61"/>
      <c r="D45" s="149"/>
      <c r="E45" s="149"/>
      <c r="F45" s="149"/>
      <c r="G45" s="61"/>
      <c r="H45" s="61"/>
    </row>
    <row r="46" spans="1:8" ht="60" x14ac:dyDescent="0.25">
      <c r="A46" s="61"/>
      <c r="B46" s="148" t="s">
        <v>219</v>
      </c>
      <c r="C46" s="61">
        <v>2018</v>
      </c>
      <c r="D46" s="149">
        <v>739.81497786211298</v>
      </c>
      <c r="E46" s="149">
        <v>1252.8397826087</v>
      </c>
      <c r="F46" s="149">
        <f>E21-C21</f>
        <v>1261.599571320387</v>
      </c>
      <c r="G46" s="61"/>
      <c r="H46" s="61"/>
    </row>
    <row r="47" spans="1:8" x14ac:dyDescent="0.25">
      <c r="A47" s="61"/>
      <c r="B47" s="61"/>
      <c r="C47" s="61">
        <v>2019</v>
      </c>
      <c r="D47" s="149">
        <v>720.99311740890698</v>
      </c>
      <c r="E47" s="149">
        <v>1216.23516483516</v>
      </c>
      <c r="F47" s="149">
        <f t="shared" ref="F47:F49" si="3">E22-C22</f>
        <v>1214.069943778203</v>
      </c>
      <c r="G47" s="61"/>
      <c r="H47" s="61"/>
    </row>
    <row r="48" spans="1:8" x14ac:dyDescent="0.25">
      <c r="A48" s="61"/>
      <c r="B48" s="61"/>
      <c r="C48" s="61">
        <v>2020</v>
      </c>
      <c r="D48" s="149">
        <v>795.32937500000003</v>
      </c>
      <c r="E48" s="149">
        <v>1330.40199433217</v>
      </c>
      <c r="F48" s="149">
        <f t="shared" si="3"/>
        <v>1308.22083137409</v>
      </c>
      <c r="G48" s="61"/>
      <c r="H48" s="61"/>
    </row>
    <row r="49" spans="1:8" x14ac:dyDescent="0.25">
      <c r="A49" s="61"/>
      <c r="B49" s="61"/>
      <c r="C49" s="61">
        <v>2021</v>
      </c>
      <c r="D49" s="149">
        <v>781.90165936456503</v>
      </c>
      <c r="E49" s="149">
        <v>1316.59864308952</v>
      </c>
      <c r="F49" s="149">
        <f t="shared" si="3"/>
        <v>1316.8550114201548</v>
      </c>
      <c r="G49" s="61"/>
      <c r="H49" s="61"/>
    </row>
    <row r="50" spans="1:8" x14ac:dyDescent="0.25">
      <c r="A50" s="61"/>
      <c r="B50" s="61" t="s">
        <v>32</v>
      </c>
      <c r="C50" s="61"/>
      <c r="D50" s="149"/>
      <c r="E50" s="149"/>
      <c r="F50" s="149"/>
      <c r="G50" s="61"/>
      <c r="H50" s="61"/>
    </row>
    <row r="51" spans="1:8" ht="60" x14ac:dyDescent="0.25">
      <c r="A51" s="61"/>
      <c r="B51" s="148" t="s">
        <v>220</v>
      </c>
      <c r="C51" s="61">
        <v>2018</v>
      </c>
      <c r="D51" s="149">
        <v>733.10577975216302</v>
      </c>
      <c r="E51" s="149">
        <v>1219.3253594297501</v>
      </c>
      <c r="F51" s="149">
        <f>E25-C25</f>
        <v>1210.301549191827</v>
      </c>
      <c r="G51" s="61"/>
      <c r="H51" s="61"/>
    </row>
    <row r="52" spans="1:8" x14ac:dyDescent="0.25">
      <c r="A52" s="61"/>
      <c r="B52" s="61"/>
      <c r="C52" s="61">
        <v>2019</v>
      </c>
      <c r="D52" s="149">
        <v>717.06510989010997</v>
      </c>
      <c r="E52" s="149">
        <v>1185.8543856281101</v>
      </c>
      <c r="F52" s="149">
        <f t="shared" ref="F52:F54" si="4">E26-C26</f>
        <v>1167.91998347667</v>
      </c>
      <c r="G52" s="61"/>
      <c r="H52" s="61"/>
    </row>
    <row r="53" spans="1:8" x14ac:dyDescent="0.25">
      <c r="A53" s="61"/>
      <c r="B53" s="61"/>
      <c r="C53" s="61">
        <v>2020</v>
      </c>
      <c r="D53" s="149">
        <v>798.45744744386002</v>
      </c>
      <c r="E53" s="149">
        <v>1310.22176666666</v>
      </c>
      <c r="F53" s="149">
        <f t="shared" si="4"/>
        <v>1261.22821952806</v>
      </c>
      <c r="G53" s="61"/>
      <c r="H53" s="61"/>
    </row>
    <row r="54" spans="1:8" x14ac:dyDescent="0.25">
      <c r="A54" s="61"/>
      <c r="B54" s="61"/>
      <c r="C54" s="61">
        <v>2021</v>
      </c>
      <c r="D54" s="149">
        <v>783.47127329192597</v>
      </c>
      <c r="E54" s="149">
        <v>1300.00317367415</v>
      </c>
      <c r="F54" s="149">
        <f t="shared" si="4"/>
        <v>1293.5814455409641</v>
      </c>
      <c r="G54" s="61"/>
      <c r="H54" s="61"/>
    </row>
  </sheetData>
  <mergeCells count="6">
    <mergeCell ref="A25:A28"/>
    <mergeCell ref="A5:M5"/>
    <mergeCell ref="A9:A12"/>
    <mergeCell ref="A13:A16"/>
    <mergeCell ref="A17:A20"/>
    <mergeCell ref="A21:A24"/>
  </mergeCells>
  <conditionalFormatting sqref="N3:N4">
    <cfRule type="iconSet" priority="1">
      <iconSet showValue="0">
        <cfvo type="percent" val="0"/>
        <cfvo type="num" val="0"/>
        <cfvo type="num" val="1"/>
      </iconSet>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30AF-473D-4E88-9486-97C098FBBE5D}">
  <dimension ref="A1:T31"/>
  <sheetViews>
    <sheetView showGridLines="0" zoomScaleNormal="100" workbookViewId="0"/>
  </sheetViews>
  <sheetFormatPr defaultRowHeight="15" x14ac:dyDescent="0.25"/>
  <cols>
    <col min="2" max="2" width="15.85546875" customWidth="1"/>
    <col min="3" max="10" width="10.85546875" customWidth="1"/>
    <col min="11" max="21" width="10.7109375" customWidth="1"/>
  </cols>
  <sheetData>
    <row r="1" spans="1:20" s="53" customFormat="1" ht="18.75" x14ac:dyDescent="0.3">
      <c r="A1" t="s">
        <v>250</v>
      </c>
      <c r="B1"/>
      <c r="C1"/>
      <c r="D1"/>
      <c r="E1"/>
      <c r="F1"/>
      <c r="G1"/>
      <c r="H1"/>
    </row>
    <row r="2" spans="1:20" s="7" customFormat="1" x14ac:dyDescent="0.25"/>
    <row r="3" spans="1:20" s="7" customFormat="1" ht="16.5" customHeight="1" x14ac:dyDescent="0.25">
      <c r="A3" s="208" t="s">
        <v>199</v>
      </c>
      <c r="B3" s="208"/>
      <c r="C3" s="208"/>
      <c r="D3" s="208"/>
      <c r="E3" s="208"/>
      <c r="F3" s="208"/>
      <c r="G3" s="208"/>
      <c r="H3" s="208"/>
      <c r="I3" s="208"/>
      <c r="J3" s="208"/>
      <c r="K3" s="208"/>
      <c r="L3" s="208"/>
      <c r="M3" s="208"/>
      <c r="N3" s="208"/>
      <c r="O3" s="208"/>
      <c r="P3" s="208"/>
      <c r="Q3" s="208"/>
      <c r="R3" s="208"/>
    </row>
    <row r="4" spans="1:20" s="7" customFormat="1" ht="19.5" customHeight="1" x14ac:dyDescent="0.25">
      <c r="A4" s="20"/>
      <c r="B4" s="20"/>
      <c r="C4" s="20"/>
      <c r="D4" s="20"/>
      <c r="E4" s="20"/>
      <c r="F4" s="20"/>
      <c r="G4" s="20"/>
      <c r="H4" s="20"/>
      <c r="I4" s="20"/>
      <c r="J4" s="20"/>
      <c r="K4" s="20"/>
      <c r="L4" s="20"/>
      <c r="M4" s="20"/>
      <c r="N4" s="20"/>
      <c r="O4" s="20"/>
      <c r="P4" s="20"/>
      <c r="Q4" s="20"/>
      <c r="R4" s="20"/>
    </row>
    <row r="5" spans="1:20" s="7" customFormat="1" ht="20.25" customHeight="1" x14ac:dyDescent="0.25">
      <c r="A5" s="81" t="s">
        <v>200</v>
      </c>
      <c r="B5" s="20"/>
      <c r="C5" s="20"/>
      <c r="D5" s="20"/>
      <c r="E5" s="20"/>
      <c r="F5" s="20"/>
      <c r="G5" s="20"/>
      <c r="H5" s="20"/>
      <c r="I5" s="20"/>
      <c r="J5" s="20"/>
      <c r="K5" s="20"/>
      <c r="L5" s="20"/>
      <c r="M5" s="20"/>
      <c r="N5" s="20"/>
      <c r="O5" s="20"/>
      <c r="P5" s="20"/>
      <c r="Q5" s="20"/>
      <c r="R5" s="20"/>
    </row>
    <row r="6" spans="1:20" s="7" customFormat="1" ht="17.25" customHeight="1" x14ac:dyDescent="0.25">
      <c r="A6" s="20"/>
      <c r="B6" s="20"/>
      <c r="C6" s="20"/>
      <c r="D6" s="20"/>
      <c r="E6" s="20"/>
      <c r="F6" s="20"/>
      <c r="G6" s="20"/>
      <c r="H6" s="20"/>
      <c r="I6" s="20"/>
      <c r="J6" s="20"/>
      <c r="K6" s="20"/>
      <c r="L6" s="20"/>
      <c r="M6" s="20"/>
      <c r="N6" s="20"/>
      <c r="O6" s="20"/>
      <c r="P6" s="20"/>
      <c r="Q6" s="20"/>
      <c r="R6" s="20"/>
    </row>
    <row r="8" spans="1:20" x14ac:dyDescent="0.25">
      <c r="C8" s="220" t="s">
        <v>88</v>
      </c>
      <c r="D8" s="221"/>
      <c r="E8" s="221"/>
      <c r="F8" s="221"/>
      <c r="G8" s="221"/>
      <c r="H8" s="221"/>
      <c r="I8" s="221"/>
      <c r="J8" s="222"/>
      <c r="L8" s="220" t="s">
        <v>89</v>
      </c>
      <c r="M8" s="221"/>
      <c r="N8" s="221"/>
      <c r="O8" s="221"/>
      <c r="P8" s="221"/>
      <c r="Q8" s="221"/>
      <c r="R8" s="221"/>
      <c r="S8" s="222"/>
    </row>
    <row r="9" spans="1:20" ht="30" x14ac:dyDescent="0.25">
      <c r="C9" s="91" t="s">
        <v>71</v>
      </c>
      <c r="D9" s="91" t="s">
        <v>72</v>
      </c>
      <c r="E9" s="91" t="s">
        <v>73</v>
      </c>
      <c r="F9" s="91" t="s">
        <v>74</v>
      </c>
      <c r="G9" s="91" t="s">
        <v>75</v>
      </c>
      <c r="H9" s="121" t="s">
        <v>174</v>
      </c>
      <c r="I9" s="121" t="s">
        <v>175</v>
      </c>
      <c r="J9" s="121" t="s">
        <v>176</v>
      </c>
      <c r="L9" s="91" t="s">
        <v>71</v>
      </c>
      <c r="M9" s="91" t="s">
        <v>72</v>
      </c>
      <c r="N9" s="91" t="s">
        <v>73</v>
      </c>
      <c r="O9" s="91" t="s">
        <v>74</v>
      </c>
      <c r="P9" s="91" t="s">
        <v>75</v>
      </c>
      <c r="Q9" s="121" t="s">
        <v>174</v>
      </c>
      <c r="R9" s="121" t="s">
        <v>175</v>
      </c>
      <c r="S9" s="121" t="s">
        <v>176</v>
      </c>
    </row>
    <row r="10" spans="1:20" x14ac:dyDescent="0.25">
      <c r="B10" s="80" t="s">
        <v>1</v>
      </c>
      <c r="C10" s="45">
        <v>11646</v>
      </c>
      <c r="D10" s="45">
        <v>10015</v>
      </c>
      <c r="E10" s="45">
        <v>7521</v>
      </c>
      <c r="F10" s="45">
        <v>6327</v>
      </c>
      <c r="G10" s="45">
        <v>5493</v>
      </c>
      <c r="H10" s="45">
        <v>4389</v>
      </c>
      <c r="I10" s="45">
        <v>5672</v>
      </c>
      <c r="J10" s="45">
        <v>5547</v>
      </c>
      <c r="K10" s="42"/>
      <c r="L10" s="188"/>
      <c r="M10" s="188"/>
      <c r="N10" s="188"/>
      <c r="O10" s="188"/>
      <c r="P10" s="188"/>
      <c r="Q10" s="189"/>
      <c r="R10" s="189"/>
      <c r="S10" s="189"/>
      <c r="T10" s="46"/>
    </row>
    <row r="11" spans="1:20" x14ac:dyDescent="0.25">
      <c r="B11" s="80" t="s">
        <v>0</v>
      </c>
      <c r="C11" s="45">
        <v>122997</v>
      </c>
      <c r="D11" s="45">
        <v>101047</v>
      </c>
      <c r="E11" s="45">
        <v>78196</v>
      </c>
      <c r="F11" s="45">
        <v>96518</v>
      </c>
      <c r="G11" s="45">
        <v>92786</v>
      </c>
      <c r="H11" s="45">
        <v>91039</v>
      </c>
      <c r="I11" s="45">
        <v>100844</v>
      </c>
      <c r="J11" s="45">
        <v>96533</v>
      </c>
      <c r="K11" s="42"/>
      <c r="L11" s="187"/>
      <c r="M11" s="187"/>
      <c r="N11" s="187"/>
      <c r="O11" s="187"/>
      <c r="P11" s="187"/>
    </row>
    <row r="12" spans="1:20" x14ac:dyDescent="0.25">
      <c r="B12" s="80" t="s">
        <v>5</v>
      </c>
      <c r="C12" s="45">
        <v>51890</v>
      </c>
      <c r="D12" s="45">
        <v>39085</v>
      </c>
      <c r="E12" s="45">
        <v>34101</v>
      </c>
      <c r="F12" s="45">
        <v>36865</v>
      </c>
      <c r="G12" s="45">
        <v>47956</v>
      </c>
      <c r="H12" s="45">
        <v>37890</v>
      </c>
      <c r="I12" s="45">
        <v>40399</v>
      </c>
      <c r="J12" s="45">
        <v>40509</v>
      </c>
      <c r="K12" s="42"/>
      <c r="L12" s="187"/>
      <c r="M12" s="187"/>
      <c r="N12" s="187"/>
      <c r="O12" s="187"/>
      <c r="P12" s="187"/>
      <c r="T12" s="123"/>
    </row>
    <row r="13" spans="1:20" x14ac:dyDescent="0.25">
      <c r="B13" s="80" t="s">
        <v>7</v>
      </c>
      <c r="C13" s="45">
        <v>38541</v>
      </c>
      <c r="D13" s="45">
        <v>31242</v>
      </c>
      <c r="E13" s="45">
        <v>23151</v>
      </c>
      <c r="F13" s="45">
        <v>26774</v>
      </c>
      <c r="G13" s="45">
        <v>27645</v>
      </c>
      <c r="H13" s="45">
        <v>24142</v>
      </c>
      <c r="I13" s="45">
        <v>26709</v>
      </c>
      <c r="J13" s="45">
        <v>25441</v>
      </c>
      <c r="K13" s="42"/>
      <c r="L13" s="187"/>
      <c r="M13" s="187"/>
      <c r="N13" s="187"/>
      <c r="O13" s="187"/>
      <c r="P13" s="187"/>
      <c r="R13" s="123"/>
    </row>
    <row r="14" spans="1:20" x14ac:dyDescent="0.25">
      <c r="B14" s="80" t="s">
        <v>8</v>
      </c>
      <c r="C14" s="45">
        <v>3562</v>
      </c>
      <c r="D14" s="45">
        <v>3710</v>
      </c>
      <c r="E14" s="45">
        <v>4292</v>
      </c>
      <c r="F14" s="45">
        <v>7727</v>
      </c>
      <c r="G14" s="45">
        <v>8785</v>
      </c>
      <c r="H14" s="45">
        <v>7761</v>
      </c>
      <c r="I14" s="45">
        <v>9866</v>
      </c>
      <c r="J14" s="45">
        <v>10871</v>
      </c>
      <c r="K14" s="42"/>
      <c r="L14" s="187"/>
      <c r="M14" s="187"/>
      <c r="N14" s="187"/>
      <c r="O14" s="187"/>
      <c r="P14" s="187"/>
    </row>
    <row r="15" spans="1:20" x14ac:dyDescent="0.25">
      <c r="B15" s="80" t="s">
        <v>6</v>
      </c>
      <c r="C15" s="27"/>
      <c r="D15" s="27"/>
      <c r="E15" s="27"/>
      <c r="F15" s="27"/>
      <c r="G15" s="27"/>
      <c r="H15" s="27"/>
      <c r="I15" s="27"/>
      <c r="J15" s="27"/>
      <c r="L15" s="93"/>
      <c r="M15" s="93"/>
      <c r="N15" s="93"/>
      <c r="O15" s="93"/>
      <c r="P15" s="93"/>
    </row>
    <row r="16" spans="1:20" s="18" customFormat="1" x14ac:dyDescent="0.25">
      <c r="H16" s="18">
        <v>140000</v>
      </c>
      <c r="I16" s="18">
        <v>140000</v>
      </c>
      <c r="J16" s="18">
        <v>140000</v>
      </c>
      <c r="K16" s="18">
        <v>140000</v>
      </c>
      <c r="L16" s="122"/>
      <c r="M16" s="122"/>
      <c r="N16" s="122"/>
      <c r="O16" s="122"/>
      <c r="P16" s="122"/>
      <c r="Q16" s="18">
        <v>140000</v>
      </c>
      <c r="R16" s="18">
        <v>140000</v>
      </c>
      <c r="S16" s="18">
        <v>140000</v>
      </c>
    </row>
    <row r="17" spans="2:19" x14ac:dyDescent="0.25">
      <c r="B17" s="80" t="s">
        <v>1</v>
      </c>
      <c r="C17" s="185"/>
      <c r="D17" s="184"/>
      <c r="E17" s="184"/>
      <c r="F17" s="184"/>
      <c r="G17" s="184"/>
      <c r="H17" s="184"/>
      <c r="I17" s="184"/>
      <c r="J17" s="184"/>
      <c r="K17" s="42"/>
      <c r="L17" s="83">
        <v>703.29803967027306</v>
      </c>
      <c r="M17" s="83">
        <v>768.30196904643037</v>
      </c>
      <c r="N17" s="83">
        <v>793.49866374152361</v>
      </c>
      <c r="O17" s="83">
        <v>726.00583530899314</v>
      </c>
      <c r="P17" s="83">
        <v>757.47262333879473</v>
      </c>
      <c r="Q17" s="83">
        <v>778.49594896331757</v>
      </c>
      <c r="R17" s="83">
        <v>785.76457686882929</v>
      </c>
      <c r="S17" s="83">
        <v>794.28648458626287</v>
      </c>
    </row>
    <row r="18" spans="2:19" x14ac:dyDescent="0.25">
      <c r="B18" s="80" t="s">
        <v>0</v>
      </c>
      <c r="C18" s="185"/>
      <c r="D18" s="184"/>
      <c r="E18" s="184"/>
      <c r="F18" s="184"/>
      <c r="G18" s="184"/>
      <c r="H18" s="184"/>
      <c r="I18" s="184"/>
      <c r="J18" s="184"/>
      <c r="K18" s="42"/>
      <c r="L18" s="83">
        <v>631.41686927323417</v>
      </c>
      <c r="M18" s="83">
        <v>854.65623996753982</v>
      </c>
      <c r="N18" s="83">
        <v>784.15380582126954</v>
      </c>
      <c r="O18" s="83">
        <v>905.93860813527021</v>
      </c>
      <c r="P18" s="83">
        <v>1027.9148355355333</v>
      </c>
      <c r="Q18" s="83">
        <v>1098.6273378442206</v>
      </c>
      <c r="R18" s="83">
        <v>1080.7305787156401</v>
      </c>
      <c r="S18" s="83">
        <v>1103.4186816943431</v>
      </c>
    </row>
    <row r="19" spans="2:19" x14ac:dyDescent="0.25">
      <c r="B19" s="80" t="s">
        <v>5</v>
      </c>
      <c r="C19" s="185"/>
      <c r="D19" s="184"/>
      <c r="E19" s="184"/>
      <c r="F19" s="184"/>
      <c r="G19" s="184"/>
      <c r="H19" s="184"/>
      <c r="I19" s="184"/>
      <c r="J19" s="184"/>
      <c r="K19" s="42"/>
      <c r="L19" s="83">
        <v>548.62367739448837</v>
      </c>
      <c r="M19" s="83">
        <v>680.37831162850182</v>
      </c>
      <c r="N19" s="83">
        <v>669.67678073956779</v>
      </c>
      <c r="O19" s="83">
        <v>743.11396120981976</v>
      </c>
      <c r="P19" s="83">
        <v>750.54153202936016</v>
      </c>
      <c r="Q19" s="83">
        <v>856.90139667458413</v>
      </c>
      <c r="R19" s="83">
        <v>812.03112329513135</v>
      </c>
      <c r="S19" s="83">
        <v>798.48380582092875</v>
      </c>
    </row>
    <row r="20" spans="2:19" x14ac:dyDescent="0.25">
      <c r="B20" s="80" t="s">
        <v>7</v>
      </c>
      <c r="C20" s="185"/>
      <c r="D20" s="184"/>
      <c r="E20" s="184"/>
      <c r="F20" s="184"/>
      <c r="G20" s="184"/>
      <c r="H20" s="184"/>
      <c r="I20" s="184"/>
      <c r="J20" s="184"/>
      <c r="K20" s="42"/>
      <c r="L20" s="83">
        <v>760.57689577333247</v>
      </c>
      <c r="M20" s="83">
        <v>1211.6691460213817</v>
      </c>
      <c r="N20" s="83">
        <v>1043.8646693447365</v>
      </c>
      <c r="O20" s="83">
        <v>1118.9716303129903</v>
      </c>
      <c r="P20" s="83">
        <v>1276.9318039428467</v>
      </c>
      <c r="Q20" s="83">
        <v>1307.1798098749068</v>
      </c>
      <c r="R20" s="83">
        <v>1283.1765794301546</v>
      </c>
      <c r="S20" s="83">
        <v>1319.542935026139</v>
      </c>
    </row>
    <row r="21" spans="2:19" x14ac:dyDescent="0.25">
      <c r="B21" s="80" t="s">
        <v>8</v>
      </c>
      <c r="C21" s="185"/>
      <c r="D21" s="184"/>
      <c r="E21" s="184"/>
      <c r="F21" s="184"/>
      <c r="G21" s="184"/>
      <c r="H21" s="184"/>
      <c r="I21" s="184"/>
      <c r="J21" s="184"/>
      <c r="K21" s="42"/>
      <c r="L21" s="83">
        <v>756</v>
      </c>
      <c r="M21" s="83">
        <v>776</v>
      </c>
      <c r="N21" s="83">
        <v>892</v>
      </c>
      <c r="O21" s="83">
        <v>885.90484793580947</v>
      </c>
      <c r="P21" s="83">
        <v>1354.6743278315312</v>
      </c>
      <c r="Q21" s="83">
        <v>1395.2952390155908</v>
      </c>
      <c r="R21" s="83">
        <v>1263.8606182850194</v>
      </c>
      <c r="S21" s="83">
        <v>1172.6207579799466</v>
      </c>
    </row>
    <row r="22" spans="2:19" x14ac:dyDescent="0.25">
      <c r="B22" s="80" t="s">
        <v>6</v>
      </c>
      <c r="C22" s="186"/>
      <c r="L22" s="92"/>
      <c r="M22" s="92"/>
      <c r="N22" s="92"/>
      <c r="O22" s="92"/>
      <c r="P22" s="92">
        <v>974.5313949423944</v>
      </c>
      <c r="Q22" s="83"/>
      <c r="R22" s="83"/>
      <c r="S22" s="83"/>
    </row>
    <row r="23" spans="2:19" x14ac:dyDescent="0.25">
      <c r="L23" s="93"/>
      <c r="M23" s="93"/>
      <c r="N23" s="93"/>
      <c r="O23" s="93"/>
      <c r="P23" s="93"/>
    </row>
    <row r="31" spans="2:19" x14ac:dyDescent="0.25">
      <c r="F31" s="46"/>
      <c r="G31" s="46"/>
      <c r="H31" s="36"/>
      <c r="I31" s="36"/>
      <c r="J31" s="36"/>
      <c r="K31" s="36"/>
    </row>
  </sheetData>
  <mergeCells count="3">
    <mergeCell ref="A3:R3"/>
    <mergeCell ref="C8:J8"/>
    <mergeCell ref="L8:S8"/>
  </mergeCells>
  <phoneticPr fontId="18"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F78BB-D1F2-4A0C-8464-72BCD14A1FBA}">
  <dimension ref="A1:S22"/>
  <sheetViews>
    <sheetView showGridLines="0" workbookViewId="0"/>
  </sheetViews>
  <sheetFormatPr defaultColWidth="8.7109375" defaultRowHeight="15" x14ac:dyDescent="0.25"/>
  <cols>
    <col min="1" max="1" width="15" style="14" customWidth="1"/>
    <col min="2" max="2" width="13.85546875" style="14" bestFit="1" customWidth="1"/>
    <col min="3" max="19" width="11.140625" style="14" customWidth="1"/>
    <col min="20" max="20" width="20" style="14" bestFit="1" customWidth="1"/>
    <col min="21" max="16384" width="8.7109375" style="14"/>
  </cols>
  <sheetData>
    <row r="1" spans="1:19" s="124" customFormat="1" ht="18.75" x14ac:dyDescent="0.3">
      <c r="A1" s="14" t="s">
        <v>251</v>
      </c>
      <c r="B1" s="14"/>
      <c r="C1" s="14"/>
      <c r="D1" s="14"/>
      <c r="E1" s="14"/>
      <c r="F1" s="14"/>
      <c r="G1" s="14"/>
      <c r="H1" s="14"/>
    </row>
    <row r="2" spans="1:19" s="6" customFormat="1" x14ac:dyDescent="0.25"/>
    <row r="3" spans="1:19" s="6" customFormat="1" x14ac:dyDescent="0.25"/>
    <row r="4" spans="1:19" s="6" customFormat="1" x14ac:dyDescent="0.25">
      <c r="A4" s="9"/>
    </row>
    <row r="5" spans="1:19" s="6" customFormat="1" x14ac:dyDescent="0.25">
      <c r="A5" s="9" t="s">
        <v>201</v>
      </c>
    </row>
    <row r="6" spans="1:19" s="6" customFormat="1" x14ac:dyDescent="0.25">
      <c r="A6" s="9"/>
    </row>
    <row r="7" spans="1:19" s="6" customFormat="1" x14ac:dyDescent="0.25">
      <c r="A7" s="205" t="s">
        <v>165</v>
      </c>
      <c r="B7" s="205"/>
      <c r="C7" s="205"/>
      <c r="D7" s="205"/>
      <c r="E7" s="205"/>
      <c r="F7" s="205"/>
      <c r="G7" s="205"/>
      <c r="H7" s="205"/>
      <c r="I7" s="205"/>
      <c r="J7" s="205"/>
      <c r="K7" s="205"/>
      <c r="L7" s="205"/>
      <c r="M7" s="205"/>
      <c r="N7" s="205"/>
      <c r="O7" s="205"/>
    </row>
    <row r="8" spans="1:19" x14ac:dyDescent="0.25">
      <c r="B8" s="125" t="s">
        <v>4</v>
      </c>
      <c r="C8" s="125"/>
      <c r="D8" s="125"/>
      <c r="E8" s="125"/>
      <c r="F8" s="125"/>
      <c r="G8" s="125"/>
      <c r="H8" s="125"/>
      <c r="I8" s="125"/>
      <c r="K8" s="125" t="s">
        <v>9</v>
      </c>
      <c r="L8" s="126"/>
    </row>
    <row r="9" spans="1:19" ht="30" x14ac:dyDescent="0.25">
      <c r="B9" s="91" t="s">
        <v>71</v>
      </c>
      <c r="C9" s="91" t="s">
        <v>72</v>
      </c>
      <c r="D9" s="91" t="s">
        <v>73</v>
      </c>
      <c r="E9" s="91" t="s">
        <v>74</v>
      </c>
      <c r="F9" s="91" t="s">
        <v>75</v>
      </c>
      <c r="G9" s="121" t="s">
        <v>174</v>
      </c>
      <c r="H9" s="121" t="s">
        <v>175</v>
      </c>
      <c r="I9" s="121" t="s">
        <v>176</v>
      </c>
      <c r="K9" s="91" t="s">
        <v>71</v>
      </c>
      <c r="L9" s="91" t="s">
        <v>72</v>
      </c>
      <c r="M9" s="91" t="s">
        <v>73</v>
      </c>
      <c r="N9" s="91" t="s">
        <v>74</v>
      </c>
      <c r="O9" s="91" t="s">
        <v>75</v>
      </c>
      <c r="P9" s="121" t="s">
        <v>174</v>
      </c>
      <c r="Q9" s="121" t="s">
        <v>175</v>
      </c>
      <c r="R9" s="121" t="s">
        <v>176</v>
      </c>
    </row>
    <row r="10" spans="1:19" x14ac:dyDescent="0.25">
      <c r="A10" s="127" t="s">
        <v>1</v>
      </c>
      <c r="B10" s="128">
        <v>3.9233897134556195E-3</v>
      </c>
      <c r="C10" s="128">
        <v>5.7361043308459449E-3</v>
      </c>
      <c r="D10" s="128">
        <v>7.5770063719610972E-3</v>
      </c>
      <c r="E10" s="128">
        <v>7.2608428771297273E-3</v>
      </c>
      <c r="F10" s="128">
        <v>7.8003288321069515E-3</v>
      </c>
      <c r="G10" s="128">
        <v>8.2257744507660043E-3</v>
      </c>
      <c r="H10" s="128">
        <v>8.7324094387072615E-3</v>
      </c>
      <c r="I10" s="128">
        <v>9.4823085692368348E-3</v>
      </c>
      <c r="J10" s="129"/>
      <c r="K10" s="128">
        <v>4.6978323588735419E-3</v>
      </c>
      <c r="L10" s="128">
        <v>5.2325868395504587E-3</v>
      </c>
      <c r="M10" s="128">
        <v>6.0750110784353224E-3</v>
      </c>
      <c r="N10" s="128">
        <v>5.5909339635360081E-3</v>
      </c>
      <c r="O10" s="128">
        <v>5.8471303722464549E-3</v>
      </c>
      <c r="P10" s="128">
        <v>6.0795485545483601E-3</v>
      </c>
      <c r="Q10" s="128">
        <v>6.7513123205582542E-3</v>
      </c>
      <c r="R10" s="128">
        <v>7.3605077729161595E-3</v>
      </c>
      <c r="S10" s="126"/>
    </row>
    <row r="11" spans="1:19" x14ac:dyDescent="0.25">
      <c r="A11" s="127" t="s">
        <v>0</v>
      </c>
      <c r="B11" s="128">
        <v>8.3036184823940522E-3</v>
      </c>
      <c r="C11" s="128">
        <v>9.7231666940054747E-3</v>
      </c>
      <c r="D11" s="128">
        <v>1.003818016201647E-2</v>
      </c>
      <c r="E11" s="128">
        <v>9.8098220413840569E-3</v>
      </c>
      <c r="F11" s="128">
        <v>8.6319085922461226E-3</v>
      </c>
      <c r="G11" s="128">
        <v>8.960545219083977E-3</v>
      </c>
      <c r="H11" s="128">
        <v>1.0104995102723967E-2</v>
      </c>
      <c r="I11" s="128">
        <v>1.0561168523243384E-2</v>
      </c>
      <c r="J11" s="129"/>
      <c r="K11" s="128">
        <v>5.1112686235053571E-3</v>
      </c>
      <c r="L11" s="128">
        <v>4.7267759968963813E-3</v>
      </c>
      <c r="M11" s="128">
        <v>4.7607751567990556E-3</v>
      </c>
      <c r="N11" s="128">
        <v>5.1265166927174487E-3</v>
      </c>
      <c r="O11" s="128">
        <v>4.6228044239623785E-3</v>
      </c>
      <c r="P11" s="128">
        <v>4.8022935684025386E-3</v>
      </c>
      <c r="Q11" s="128">
        <v>5.4113875177957361E-3</v>
      </c>
      <c r="R11" s="128">
        <v>5.6004225516799256E-3</v>
      </c>
      <c r="S11" s="126"/>
    </row>
    <row r="12" spans="1:19" x14ac:dyDescent="0.25">
      <c r="A12" s="127" t="s">
        <v>5</v>
      </c>
      <c r="B12" s="128">
        <v>1.0195188698969716E-2</v>
      </c>
      <c r="C12" s="128">
        <v>9.4173256976638493E-3</v>
      </c>
      <c r="D12" s="128">
        <v>9.315506726653185E-3</v>
      </c>
      <c r="E12" s="128">
        <v>9.2861700209777055E-3</v>
      </c>
      <c r="F12" s="128">
        <v>8.4457546392156541E-3</v>
      </c>
      <c r="G12" s="128">
        <v>8.7001812974191774E-3</v>
      </c>
      <c r="H12" s="128">
        <v>8.0932125619558783E-3</v>
      </c>
      <c r="I12" s="128">
        <v>8.6330323147861474E-3</v>
      </c>
      <c r="J12" s="129"/>
      <c r="K12" s="128">
        <v>5.7136425275096346E-3</v>
      </c>
      <c r="L12" s="128">
        <v>5.9223085928847919E-3</v>
      </c>
      <c r="M12" s="128">
        <v>5.3979591836734696E-3</v>
      </c>
      <c r="N12" s="128">
        <v>5.1859035884241787E-3</v>
      </c>
      <c r="O12" s="128">
        <v>4.6530906291787763E-3</v>
      </c>
      <c r="P12" s="128">
        <v>4.3428179300541627E-3</v>
      </c>
      <c r="Q12" s="128">
        <v>4.7501527183872938E-3</v>
      </c>
      <c r="R12" s="128">
        <v>5.2977243535370696E-3</v>
      </c>
      <c r="S12" s="126"/>
    </row>
    <row r="13" spans="1:19" x14ac:dyDescent="0.25">
      <c r="A13" s="127" t="s">
        <v>7</v>
      </c>
      <c r="B13" s="128">
        <v>1.5098224581324378E-2</v>
      </c>
      <c r="C13" s="128">
        <v>2.0131808153116403E-2</v>
      </c>
      <c r="D13" s="128">
        <v>2.0510226149283241E-2</v>
      </c>
      <c r="E13" s="128">
        <v>1.9287901524983778E-2</v>
      </c>
      <c r="F13" s="128">
        <v>1.6828538192320421E-2</v>
      </c>
      <c r="G13" s="128">
        <v>1.6690284994489057E-2</v>
      </c>
      <c r="H13" s="128">
        <v>1.7819982119916759E-2</v>
      </c>
      <c r="I13" s="128">
        <v>1.8167324305480934E-2</v>
      </c>
      <c r="J13" s="129"/>
      <c r="K13" s="128">
        <v>9.984268083336122E-3</v>
      </c>
      <c r="L13" s="128">
        <v>1.3187102599796833E-2</v>
      </c>
      <c r="M13" s="128">
        <v>1.2244869738370485E-2</v>
      </c>
      <c r="N13" s="128">
        <v>1.2380341436309344E-2</v>
      </c>
      <c r="O13" s="128">
        <v>1.138691663787242E-2</v>
      </c>
      <c r="P13" s="128">
        <v>1.1638694442101713E-2</v>
      </c>
      <c r="Q13" s="128">
        <v>1.2723302060121879E-2</v>
      </c>
      <c r="R13" s="128">
        <v>1.3561724225748232E-2</v>
      </c>
      <c r="S13" s="126"/>
    </row>
    <row r="14" spans="1:19" x14ac:dyDescent="0.25">
      <c r="A14" s="127" t="s">
        <v>8</v>
      </c>
      <c r="B14" s="128">
        <v>9.2627551662513522E-3</v>
      </c>
      <c r="C14" s="128">
        <v>1.3482633488854329E-2</v>
      </c>
      <c r="D14" s="128">
        <v>1.6674684648690079E-2</v>
      </c>
      <c r="E14" s="128">
        <v>1.9966561635907657E-2</v>
      </c>
      <c r="F14" s="128">
        <v>1.7979854281960424E-2</v>
      </c>
      <c r="G14" s="128">
        <v>1.8586829767486136E-2</v>
      </c>
      <c r="H14" s="128">
        <v>1.921684109992439E-2</v>
      </c>
      <c r="I14" s="128">
        <v>1.8152790917691581E-2</v>
      </c>
      <c r="J14" s="129"/>
      <c r="K14" s="128"/>
      <c r="L14" s="128"/>
      <c r="M14" s="128"/>
      <c r="N14" s="128"/>
      <c r="O14" s="128"/>
      <c r="P14" s="128"/>
      <c r="Q14" s="128"/>
      <c r="R14" s="128"/>
    </row>
    <row r="15" spans="1:19" x14ac:dyDescent="0.25">
      <c r="A15" s="127" t="s">
        <v>6</v>
      </c>
      <c r="B15" s="128"/>
      <c r="C15" s="128"/>
      <c r="D15" s="128">
        <v>2.0763714856103579E-2</v>
      </c>
      <c r="E15" s="128">
        <v>1.8727279569487828E-2</v>
      </c>
      <c r="F15" s="128">
        <v>2.2166508259003348E-2</v>
      </c>
      <c r="G15" s="128"/>
      <c r="H15" s="128"/>
      <c r="I15" s="128"/>
      <c r="J15" s="129"/>
      <c r="K15" s="128"/>
      <c r="L15" s="128"/>
      <c r="M15" s="128">
        <v>1.8068796046858734E-2</v>
      </c>
      <c r="N15" s="128">
        <v>1.7207760601222696E-2</v>
      </c>
      <c r="O15" s="128">
        <v>2.0783143498368052E-2</v>
      </c>
      <c r="P15" s="128"/>
      <c r="Q15" s="128"/>
      <c r="R15" s="128"/>
    </row>
    <row r="16" spans="1:19" s="18" customFormat="1" x14ac:dyDescent="0.25">
      <c r="A16" s="18" t="s">
        <v>131</v>
      </c>
      <c r="G16" s="18">
        <v>1</v>
      </c>
      <c r="H16" s="18">
        <v>1</v>
      </c>
      <c r="I16" s="18">
        <v>1</v>
      </c>
      <c r="J16" s="18">
        <v>1</v>
      </c>
      <c r="P16" s="18">
        <v>1</v>
      </c>
      <c r="Q16" s="18">
        <v>1</v>
      </c>
      <c r="R16" s="18">
        <v>1</v>
      </c>
    </row>
    <row r="18" spans="10:19" x14ac:dyDescent="0.25">
      <c r="J18" s="126"/>
      <c r="S18" s="126"/>
    </row>
    <row r="19" spans="10:19" x14ac:dyDescent="0.25">
      <c r="J19" s="126"/>
      <c r="S19" s="126"/>
    </row>
    <row r="20" spans="10:19" x14ac:dyDescent="0.25">
      <c r="J20" s="126"/>
      <c r="S20" s="126"/>
    </row>
    <row r="21" spans="10:19" x14ac:dyDescent="0.25">
      <c r="J21" s="126"/>
      <c r="S21" s="126"/>
    </row>
    <row r="22" spans="10:19" x14ac:dyDescent="0.25">
      <c r="J22" s="126"/>
      <c r="S22" s="126"/>
    </row>
  </sheetData>
  <mergeCells count="1">
    <mergeCell ref="A7:O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2B8BE-3319-4BFF-B772-EB67BE7EA61A}">
  <dimension ref="A1:R16"/>
  <sheetViews>
    <sheetView showGridLines="0" workbookViewId="0"/>
  </sheetViews>
  <sheetFormatPr defaultColWidth="9.140625" defaultRowHeight="15" x14ac:dyDescent="0.25"/>
  <cols>
    <col min="1" max="1" width="26.85546875" style="7" customWidth="1"/>
    <col min="2" max="6" width="13" style="7" customWidth="1"/>
    <col min="7" max="7" width="13.5703125" style="7" customWidth="1"/>
    <col min="8" max="12" width="13" style="7" customWidth="1"/>
    <col min="13" max="13" width="11.42578125" style="7" customWidth="1"/>
    <col min="14" max="15" width="9.140625" style="7"/>
    <col min="16" max="16" width="10.5703125" style="7" customWidth="1"/>
    <col min="17" max="17" width="10.140625" style="7" customWidth="1"/>
    <col min="18" max="18" width="10.42578125" style="7" customWidth="1"/>
    <col min="19" max="19" width="10.5703125" style="7" customWidth="1"/>
    <col min="20" max="20" width="10.140625" style="7" customWidth="1"/>
    <col min="21" max="21" width="11.42578125" style="7" customWidth="1"/>
    <col min="22" max="22" width="11.7109375" style="7" customWidth="1"/>
    <col min="23" max="23" width="13.140625" style="7" customWidth="1"/>
    <col min="24" max="24" width="12.140625" style="7" customWidth="1"/>
    <col min="25" max="25" width="10" style="7" customWidth="1"/>
    <col min="26" max="26" width="10.85546875" style="7" customWidth="1"/>
    <col min="27" max="16384" width="9.140625" style="7"/>
  </cols>
  <sheetData>
    <row r="1" spans="1:18" s="53" customFormat="1" ht="18.75" x14ac:dyDescent="0.3">
      <c r="A1" t="s">
        <v>252</v>
      </c>
    </row>
    <row r="3" spans="1:18" ht="14.25" customHeight="1" x14ac:dyDescent="0.25">
      <c r="A3" s="208" t="s">
        <v>202</v>
      </c>
      <c r="B3" s="208"/>
      <c r="C3" s="208"/>
      <c r="D3" s="208"/>
      <c r="E3" s="208"/>
      <c r="F3" s="208"/>
      <c r="G3" s="208"/>
      <c r="H3" s="208"/>
      <c r="I3" s="208"/>
      <c r="J3" s="208"/>
    </row>
    <row r="4" spans="1:18" ht="15.75" customHeight="1" x14ac:dyDescent="0.25">
      <c r="A4" s="20"/>
      <c r="B4" s="20"/>
      <c r="C4" s="20"/>
      <c r="D4" s="20"/>
      <c r="E4" s="20"/>
      <c r="F4" s="20"/>
      <c r="G4" s="20"/>
      <c r="H4" s="20"/>
      <c r="I4" s="20"/>
      <c r="J4" s="20"/>
    </row>
    <row r="5" spans="1:18" ht="15.75" customHeight="1" x14ac:dyDescent="0.25">
      <c r="A5" s="208" t="s">
        <v>221</v>
      </c>
      <c r="B5" s="208"/>
      <c r="C5" s="208"/>
      <c r="D5" s="208"/>
      <c r="E5" s="208"/>
      <c r="F5" s="208"/>
      <c r="G5" s="208"/>
      <c r="H5" s="208"/>
      <c r="I5" s="208"/>
      <c r="J5" s="208"/>
    </row>
    <row r="6" spans="1:18" ht="15.75" customHeight="1" x14ac:dyDescent="0.25">
      <c r="A6" s="20"/>
      <c r="B6" s="20"/>
      <c r="C6" s="20"/>
      <c r="D6" s="20"/>
      <c r="E6" s="20"/>
      <c r="F6" s="20"/>
      <c r="G6" s="20"/>
      <c r="H6" s="20"/>
      <c r="I6" s="20"/>
      <c r="J6" s="20"/>
    </row>
    <row r="7" spans="1:18" ht="15.75" customHeight="1" x14ac:dyDescent="0.25"/>
    <row r="8" spans="1:18" x14ac:dyDescent="0.25">
      <c r="B8" s="8" t="s">
        <v>132</v>
      </c>
      <c r="J8" s="7" t="s">
        <v>32</v>
      </c>
      <c r="K8" s="8" t="s">
        <v>133</v>
      </c>
    </row>
    <row r="9" spans="1:18" ht="30" x14ac:dyDescent="0.25">
      <c r="B9" s="91" t="s">
        <v>71</v>
      </c>
      <c r="C9" s="91" t="s">
        <v>72</v>
      </c>
      <c r="D9" s="91" t="s">
        <v>73</v>
      </c>
      <c r="E9" s="91" t="s">
        <v>74</v>
      </c>
      <c r="F9" s="91" t="s">
        <v>75</v>
      </c>
      <c r="G9" s="121" t="s">
        <v>174</v>
      </c>
      <c r="H9" s="121" t="s">
        <v>175</v>
      </c>
      <c r="I9" s="121" t="s">
        <v>176</v>
      </c>
      <c r="K9" s="91" t="s">
        <v>71</v>
      </c>
      <c r="L9" s="91" t="s">
        <v>72</v>
      </c>
      <c r="M9" s="91" t="s">
        <v>73</v>
      </c>
      <c r="N9" s="91" t="s">
        <v>74</v>
      </c>
      <c r="O9" s="91" t="s">
        <v>75</v>
      </c>
      <c r="P9" s="121" t="s">
        <v>174</v>
      </c>
      <c r="Q9" s="121" t="s">
        <v>175</v>
      </c>
      <c r="R9" s="121" t="s">
        <v>176</v>
      </c>
    </row>
    <row r="10" spans="1:18" x14ac:dyDescent="0.25">
      <c r="A10" s="95" t="s">
        <v>5</v>
      </c>
      <c r="B10" s="43">
        <v>1.3041561178377506E-2</v>
      </c>
      <c r="C10" s="43">
        <v>1.409467826157218E-2</v>
      </c>
      <c r="D10" s="43">
        <v>1.3364497480605924E-2</v>
      </c>
      <c r="E10" s="43">
        <v>8.4600847757834562E-3</v>
      </c>
      <c r="F10" s="43">
        <v>1.7379885494414019E-3</v>
      </c>
      <c r="G10" s="43">
        <v>1.9967473110088668E-3</v>
      </c>
      <c r="H10" s="43">
        <v>1.1846964535461931E-3</v>
      </c>
      <c r="I10" s="43">
        <v>1.4960330308967454E-3</v>
      </c>
      <c r="K10" s="111">
        <v>8.3799738540730456E-3</v>
      </c>
      <c r="L10" s="111">
        <v>7.0834553290288118E-3</v>
      </c>
      <c r="M10" s="111">
        <v>8.0839824468002634E-3</v>
      </c>
      <c r="N10" s="111">
        <v>4.567787696950913E-3</v>
      </c>
      <c r="O10" s="111">
        <v>8.8995550222488874E-4</v>
      </c>
      <c r="P10" s="111">
        <v>1.0233421856592321E-3</v>
      </c>
      <c r="Q10" s="111">
        <v>6.9185280200384817E-4</v>
      </c>
      <c r="R10" s="111">
        <v>8.2118351184418668E-4</v>
      </c>
    </row>
    <row r="11" spans="1:18" x14ac:dyDescent="0.25">
      <c r="A11" s="95" t="s">
        <v>0</v>
      </c>
      <c r="B11" s="43">
        <v>8.8799163281687056E-3</v>
      </c>
      <c r="C11" s="43">
        <v>1.0292663272407604E-2</v>
      </c>
      <c r="D11" s="43">
        <v>1.0042541472951772E-2</v>
      </c>
      <c r="E11" s="43">
        <v>5.5877655807257806E-3</v>
      </c>
      <c r="F11" s="43">
        <v>2.9784326698838338E-3</v>
      </c>
      <c r="G11" s="43">
        <v>3.8675616005873933E-6</v>
      </c>
      <c r="H11" s="43">
        <v>1.3606020158893361E-4</v>
      </c>
      <c r="I11" s="43">
        <v>1.2687407036407459E-3</v>
      </c>
      <c r="K11" s="111">
        <v>6.8102649324086797E-3</v>
      </c>
      <c r="L11" s="111">
        <v>8.2557477610872461E-3</v>
      </c>
      <c r="M11" s="111">
        <v>1.0384966291722031E-2</v>
      </c>
      <c r="N11" s="111">
        <v>4.6469383013328265E-3</v>
      </c>
      <c r="O11" s="111">
        <v>2.3973341644091769E-3</v>
      </c>
      <c r="P11" s="111">
        <v>6.1700972407325138E-6</v>
      </c>
      <c r="Q11" s="111">
        <v>1.6634834575811718E-4</v>
      </c>
      <c r="R11" s="111">
        <v>1.311820305369491E-3</v>
      </c>
    </row>
    <row r="12" spans="1:18" x14ac:dyDescent="0.25">
      <c r="A12" s="95" t="s">
        <v>6</v>
      </c>
      <c r="B12" s="43">
        <v>1.161084244502273E-2</v>
      </c>
      <c r="C12" s="43">
        <v>1.3418882145307289E-2</v>
      </c>
      <c r="D12" s="43">
        <v>8.937888414663489E-3</v>
      </c>
      <c r="E12" s="43">
        <v>6.8997286280975166E-3</v>
      </c>
      <c r="F12" s="43">
        <v>2.6657791897705509E-3</v>
      </c>
      <c r="G12" s="43"/>
      <c r="H12" s="43"/>
      <c r="I12" s="43"/>
      <c r="K12" s="111">
        <v>1.2256291159288456E-2</v>
      </c>
      <c r="L12" s="111">
        <v>1.6272656444971993E-2</v>
      </c>
      <c r="M12" s="111">
        <v>1.5239682329272723E-2</v>
      </c>
      <c r="N12" s="111">
        <v>1.0505544493397507E-2</v>
      </c>
      <c r="O12" s="111">
        <v>2.6587116864601472E-3</v>
      </c>
      <c r="P12" s="111"/>
      <c r="Q12" s="111"/>
      <c r="R12" s="111"/>
    </row>
    <row r="13" spans="1:18" x14ac:dyDescent="0.25">
      <c r="A13" s="95" t="s">
        <v>7</v>
      </c>
      <c r="B13" s="43">
        <v>1.4334306747853206E-2</v>
      </c>
      <c r="C13" s="43">
        <v>1.3691860502821774E-2</v>
      </c>
      <c r="D13" s="43">
        <v>1.3280863816114681E-2</v>
      </c>
      <c r="E13" s="43">
        <v>8.856870538611292E-3</v>
      </c>
      <c r="F13" s="43">
        <v>4.8611598592043642E-3</v>
      </c>
      <c r="G13" s="43">
        <v>1.1446766288523492E-3</v>
      </c>
      <c r="H13" s="43">
        <v>1.022971148958122E-3</v>
      </c>
      <c r="I13" s="43">
        <v>1.6555505299011167E-3</v>
      </c>
      <c r="K13" s="111">
        <v>8.2132971812687115E-3</v>
      </c>
      <c r="L13" s="111">
        <v>6.2126800140498767E-3</v>
      </c>
      <c r="M13" s="111">
        <v>7.0870351621600096E-3</v>
      </c>
      <c r="N13" s="111">
        <v>3.5546238592733528E-3</v>
      </c>
      <c r="O13" s="111">
        <v>2.8575982512864884E-3</v>
      </c>
      <c r="P13" s="111">
        <v>7.9580723275087819E-4</v>
      </c>
      <c r="Q13" s="111">
        <v>5.8545993043358476E-4</v>
      </c>
      <c r="R13" s="111">
        <v>8.0532897688705835E-4</v>
      </c>
    </row>
    <row r="14" spans="1:18" x14ac:dyDescent="0.25">
      <c r="A14" s="95" t="s">
        <v>1</v>
      </c>
      <c r="B14" s="43">
        <v>2.5421660207064485E-3</v>
      </c>
      <c r="C14" s="43">
        <v>2.9116395843503729E-3</v>
      </c>
      <c r="D14" s="43">
        <v>4.0130281309861474E-3</v>
      </c>
      <c r="E14" s="43">
        <v>1.9078376181338582E-3</v>
      </c>
      <c r="F14" s="43">
        <v>3.8273900973019597E-4</v>
      </c>
      <c r="G14" s="43">
        <v>3.9681050153630011E-4</v>
      </c>
      <c r="H14" s="43">
        <v>0</v>
      </c>
      <c r="I14" s="43">
        <v>7.404724107437752E-4</v>
      </c>
      <c r="K14" s="111">
        <v>5.9252141884858674E-3</v>
      </c>
      <c r="L14" s="111">
        <v>6.1480075901328276E-3</v>
      </c>
      <c r="M14" s="111">
        <v>1.0070725707257073E-2</v>
      </c>
      <c r="N14" s="111">
        <v>3.9724980901451488E-3</v>
      </c>
      <c r="O14" s="111">
        <v>4.5537340619307832E-4</v>
      </c>
      <c r="P14" s="111">
        <v>7.6045627376425851E-4</v>
      </c>
      <c r="Q14" s="111">
        <v>0</v>
      </c>
      <c r="R14" s="111">
        <v>9.0627596103013363E-4</v>
      </c>
    </row>
    <row r="15" spans="1:18" x14ac:dyDescent="0.25">
      <c r="A15" s="95" t="s">
        <v>8</v>
      </c>
      <c r="B15" s="43">
        <v>4.2622098047605866E-3</v>
      </c>
      <c r="C15" s="43">
        <v>3.3924313115603938E-3</v>
      </c>
      <c r="D15" s="43">
        <v>2.4380101271189894E-3</v>
      </c>
      <c r="E15" s="43">
        <v>1.9371744582341972E-3</v>
      </c>
      <c r="F15" s="43">
        <v>3.1054664171676553E-4</v>
      </c>
      <c r="G15" s="43">
        <v>7.2982856961533273E-4</v>
      </c>
      <c r="H15" s="43">
        <v>8.1181105495642489E-4</v>
      </c>
      <c r="I15" s="43">
        <v>9.5001576789656265E-4</v>
      </c>
      <c r="K15" s="111">
        <v>2.3474178403755869E-3</v>
      </c>
      <c r="L15" s="111">
        <v>1.1781867145421903E-3</v>
      </c>
      <c r="M15" s="111">
        <v>9.1738018458801293E-4</v>
      </c>
      <c r="N15" s="111">
        <v>6.0924951536970369E-4</v>
      </c>
      <c r="O15" s="111">
        <v>1.9688361365809755E-4</v>
      </c>
      <c r="P15" s="111">
        <v>3.0956267237012441E-4</v>
      </c>
      <c r="Q15" s="111">
        <v>3.3131781661558849E-4</v>
      </c>
      <c r="R15" s="111">
        <v>1.9513282970479189E-4</v>
      </c>
    </row>
    <row r="16" spans="1:18" s="61" customFormat="1" x14ac:dyDescent="0.25">
      <c r="A16" s="61" t="s">
        <v>76</v>
      </c>
      <c r="B16" s="62">
        <v>0</v>
      </c>
      <c r="C16" s="62">
        <v>0</v>
      </c>
      <c r="D16" s="62">
        <v>0</v>
      </c>
      <c r="E16" s="62">
        <v>0</v>
      </c>
      <c r="F16" s="62">
        <v>0</v>
      </c>
      <c r="G16" s="130">
        <v>1</v>
      </c>
      <c r="H16" s="130">
        <v>1</v>
      </c>
      <c r="I16" s="130">
        <v>1</v>
      </c>
      <c r="J16" s="131">
        <v>1</v>
      </c>
      <c r="K16" s="130"/>
      <c r="L16" s="130"/>
      <c r="M16" s="130"/>
      <c r="N16" s="130"/>
      <c r="O16" s="130"/>
      <c r="P16" s="131">
        <v>1</v>
      </c>
      <c r="Q16" s="131">
        <v>1</v>
      </c>
      <c r="R16" s="131">
        <v>1</v>
      </c>
    </row>
  </sheetData>
  <mergeCells count="2">
    <mergeCell ref="A3:J3"/>
    <mergeCell ref="A5:J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DE55C-5B52-4175-9C04-AE9CF0AAF56A}">
  <dimension ref="A1:R16"/>
  <sheetViews>
    <sheetView showGridLines="0" workbookViewId="0"/>
  </sheetViews>
  <sheetFormatPr defaultColWidth="9.140625" defaultRowHeight="15" x14ac:dyDescent="0.25"/>
  <cols>
    <col min="1" max="1" width="26.85546875" style="7" customWidth="1"/>
    <col min="2" max="6" width="13" style="7" customWidth="1"/>
    <col min="7" max="7" width="12.85546875" style="7" customWidth="1"/>
    <col min="8" max="11" width="13" style="7" customWidth="1"/>
    <col min="12" max="12" width="11.42578125" style="7" customWidth="1"/>
    <col min="13" max="14" width="9.140625" style="7"/>
    <col min="15" max="15" width="10.5703125" style="7" customWidth="1"/>
    <col min="16" max="16" width="10.140625" style="7" customWidth="1"/>
    <col min="17" max="17" width="10.42578125" style="7" customWidth="1"/>
    <col min="18" max="18" width="10.5703125" style="7" customWidth="1"/>
    <col min="19" max="19" width="10.140625" style="7" customWidth="1"/>
    <col min="20" max="20" width="11.42578125" style="7" customWidth="1"/>
    <col min="21" max="21" width="11.7109375" style="7" customWidth="1"/>
    <col min="22" max="22" width="13.140625" style="7" customWidth="1"/>
    <col min="23" max="23" width="12.140625" style="7" customWidth="1"/>
    <col min="24" max="24" width="10" style="7" customWidth="1"/>
    <col min="25" max="25" width="10.85546875" style="7" customWidth="1"/>
    <col min="26" max="16384" width="9.140625" style="7"/>
  </cols>
  <sheetData>
    <row r="1" spans="1:18" s="53" customFormat="1" ht="18.75" x14ac:dyDescent="0.3">
      <c r="A1" t="s">
        <v>253</v>
      </c>
    </row>
    <row r="3" spans="1:18" ht="27.75" customHeight="1" x14ac:dyDescent="0.25">
      <c r="A3" s="208" t="s">
        <v>202</v>
      </c>
      <c r="B3" s="208"/>
      <c r="C3" s="208"/>
      <c r="D3" s="208"/>
      <c r="E3" s="208"/>
      <c r="F3" s="208"/>
      <c r="G3" s="208"/>
      <c r="H3" s="208"/>
      <c r="I3" s="208"/>
    </row>
    <row r="5" spans="1:18" x14ac:dyDescent="0.25">
      <c r="A5" s="25" t="s">
        <v>222</v>
      </c>
    </row>
    <row r="8" spans="1:18" x14ac:dyDescent="0.25">
      <c r="B8" s="8" t="s">
        <v>132</v>
      </c>
      <c r="J8" s="7" t="s">
        <v>32</v>
      </c>
      <c r="K8" s="8" t="s">
        <v>133</v>
      </c>
    </row>
    <row r="9" spans="1:18" ht="30" x14ac:dyDescent="0.25">
      <c r="B9" s="91" t="s">
        <v>71</v>
      </c>
      <c r="C9" s="91" t="s">
        <v>72</v>
      </c>
      <c r="D9" s="91" t="s">
        <v>73</v>
      </c>
      <c r="E9" s="91" t="s">
        <v>74</v>
      </c>
      <c r="F9" s="91" t="s">
        <v>75</v>
      </c>
      <c r="G9" s="121" t="s">
        <v>174</v>
      </c>
      <c r="H9" s="121" t="s">
        <v>175</v>
      </c>
      <c r="I9" s="121" t="s">
        <v>176</v>
      </c>
      <c r="K9" s="91" t="s">
        <v>71</v>
      </c>
      <c r="L9" s="91" t="s">
        <v>72</v>
      </c>
      <c r="M9" s="91" t="s">
        <v>73</v>
      </c>
      <c r="N9" s="91" t="s">
        <v>74</v>
      </c>
      <c r="O9" s="91" t="s">
        <v>75</v>
      </c>
      <c r="P9" s="121" t="s">
        <v>174</v>
      </c>
      <c r="Q9" s="121" t="s">
        <v>175</v>
      </c>
      <c r="R9" s="121" t="s">
        <v>176</v>
      </c>
    </row>
    <row r="10" spans="1:18" x14ac:dyDescent="0.25">
      <c r="A10" s="88" t="s">
        <v>5</v>
      </c>
      <c r="B10" s="43">
        <v>5.5153266048850033E-3</v>
      </c>
      <c r="C10" s="43">
        <v>9.2236132938161176E-3</v>
      </c>
      <c r="D10" s="43">
        <v>7.9285714285714289E-3</v>
      </c>
      <c r="E10" s="43">
        <v>6.3617770764971028E-3</v>
      </c>
      <c r="F10" s="43">
        <v>2.9704777929646059E-3</v>
      </c>
      <c r="G10" s="43">
        <v>1.0538440800921501E-3</v>
      </c>
      <c r="H10" s="43">
        <v>5.9621258399511305E-4</v>
      </c>
      <c r="I10" s="43">
        <v>1.3426071783437946E-3</v>
      </c>
      <c r="K10" s="43">
        <v>6.0958118187033851E-3</v>
      </c>
      <c r="L10" s="43">
        <v>8.1238893120081247E-3</v>
      </c>
      <c r="M10" s="43">
        <v>6.3833457933176142E-3</v>
      </c>
      <c r="N10" s="43">
        <v>4.2977574522012228E-3</v>
      </c>
      <c r="O10" s="43">
        <v>2.7217685941232019E-3</v>
      </c>
      <c r="P10" s="43">
        <v>4.4523597506678539E-4</v>
      </c>
      <c r="Q10" s="43">
        <v>0</v>
      </c>
      <c r="R10" s="43">
        <v>7.1205564988771435E-4</v>
      </c>
    </row>
    <row r="11" spans="1:18" x14ac:dyDescent="0.25">
      <c r="A11" s="88" t="s">
        <v>0</v>
      </c>
      <c r="B11" s="43">
        <v>4.2698027915686818E-3</v>
      </c>
      <c r="C11" s="43">
        <v>3.9018198087588051E-3</v>
      </c>
      <c r="D11" s="43">
        <v>2.7815845243011742E-3</v>
      </c>
      <c r="E11" s="43">
        <v>2.1737096198434181E-3</v>
      </c>
      <c r="F11" s="43">
        <v>2.1762005464059232E-3</v>
      </c>
      <c r="G11" s="43">
        <v>4.5133071830967887E-5</v>
      </c>
      <c r="H11" s="43">
        <v>8.7672031070967817E-5</v>
      </c>
      <c r="I11" s="43">
        <v>1.3110660425159027E-3</v>
      </c>
      <c r="K11" s="43">
        <v>4.3760013391042352E-3</v>
      </c>
      <c r="L11" s="43">
        <v>6.1154652831438353E-3</v>
      </c>
      <c r="M11" s="43">
        <v>3.6876574307304786E-3</v>
      </c>
      <c r="N11" s="43">
        <v>4.2775573405593728E-3</v>
      </c>
      <c r="O11" s="43">
        <v>4.1915480018373912E-3</v>
      </c>
      <c r="P11" s="43">
        <v>1.8850141376060321E-5</v>
      </c>
      <c r="Q11" s="43">
        <v>3.166207256202041E-4</v>
      </c>
      <c r="R11" s="43">
        <v>2.4701985515653948E-3</v>
      </c>
    </row>
    <row r="12" spans="1:18" x14ac:dyDescent="0.25">
      <c r="A12" s="88" t="s">
        <v>6</v>
      </c>
      <c r="B12" s="43">
        <v>9.124959233303127E-3</v>
      </c>
      <c r="C12" s="192">
        <v>1.1087760520761129E-2</v>
      </c>
      <c r="D12" s="43">
        <v>6.8540444652703978E-3</v>
      </c>
      <c r="E12" s="43">
        <v>4.2270887080794366E-3</v>
      </c>
      <c r="F12" s="43">
        <v>1.161733624281778E-3</v>
      </c>
      <c r="G12" s="43"/>
      <c r="H12" s="43"/>
      <c r="I12" s="43"/>
      <c r="K12" s="43">
        <v>7.8976356643809774E-3</v>
      </c>
      <c r="L12" s="43">
        <v>1.0803860478032785E-2</v>
      </c>
      <c r="M12" s="43">
        <v>8.2175775169555237E-3</v>
      </c>
      <c r="N12" s="43">
        <v>5.367961338266892E-3</v>
      </c>
      <c r="O12" s="43">
        <v>7.9707761446444123E-4</v>
      </c>
      <c r="P12" s="43"/>
      <c r="Q12" s="43"/>
      <c r="R12" s="43"/>
    </row>
    <row r="13" spans="1:18" x14ac:dyDescent="0.25">
      <c r="A13" s="88" t="s">
        <v>7</v>
      </c>
      <c r="B13" s="43">
        <v>8.6692902466898418E-3</v>
      </c>
      <c r="C13" s="43">
        <v>1.0257157906618007E-2</v>
      </c>
      <c r="D13" s="43">
        <v>8.2992237771263161E-3</v>
      </c>
      <c r="E13" s="43">
        <v>5.1161235820544907E-3</v>
      </c>
      <c r="F13" s="43">
        <v>2.6104305761449893E-3</v>
      </c>
      <c r="G13" s="43">
        <v>8.9886942201586448E-4</v>
      </c>
      <c r="H13" s="43">
        <v>6.642687822553591E-4</v>
      </c>
      <c r="I13" s="43">
        <v>1.2046992127379226E-3</v>
      </c>
      <c r="K13" s="43">
        <v>9.5268006700167506E-3</v>
      </c>
      <c r="L13" s="43">
        <v>9.1780542524984698E-3</v>
      </c>
      <c r="M13" s="43">
        <v>1.1003565970453388E-2</v>
      </c>
      <c r="N13" s="43">
        <v>9.161381254404511E-3</v>
      </c>
      <c r="O13" s="43">
        <v>2.4676734774454643E-3</v>
      </c>
      <c r="P13" s="43">
        <v>8.82958893358187E-4</v>
      </c>
      <c r="Q13" s="43">
        <v>2.9225523623964932E-4</v>
      </c>
      <c r="R13" s="43">
        <v>1.1891784758695867E-3</v>
      </c>
    </row>
    <row r="14" spans="1:18" x14ac:dyDescent="0.25">
      <c r="A14" s="88" t="s">
        <v>1</v>
      </c>
      <c r="B14" s="43">
        <v>3.5999693619628769E-3</v>
      </c>
      <c r="C14" s="43">
        <v>3.5624372665492899E-3</v>
      </c>
      <c r="D14" s="43">
        <v>3.76263948757201E-3</v>
      </c>
      <c r="E14" s="43">
        <v>2.6170329191019612E-3</v>
      </c>
      <c r="F14" s="43">
        <v>3.3613182621202884E-4</v>
      </c>
      <c r="G14" s="43">
        <v>2.8059454867146276E-4</v>
      </c>
      <c r="H14" s="43">
        <v>1.2516917396168258E-4</v>
      </c>
      <c r="I14" s="43">
        <v>8.4838296635533111E-4</v>
      </c>
      <c r="K14" s="43">
        <v>7.9066265060240958E-3</v>
      </c>
      <c r="L14" s="43">
        <v>1.0584084672677381E-2</v>
      </c>
      <c r="M14" s="43">
        <v>1.0948905109489052E-2</v>
      </c>
      <c r="N14" s="43">
        <v>3.7037037037037038E-3</v>
      </c>
      <c r="O14" s="43">
        <v>0</v>
      </c>
      <c r="P14" s="43">
        <v>2.7240533914464724E-4</v>
      </c>
      <c r="Q14" s="43">
        <v>0</v>
      </c>
      <c r="R14" s="43">
        <v>5.6593095642331638E-4</v>
      </c>
    </row>
    <row r="16" spans="1:18" s="132" customFormat="1" x14ac:dyDescent="0.25">
      <c r="A16" s="132" t="s">
        <v>76</v>
      </c>
      <c r="B16" s="132">
        <v>0</v>
      </c>
      <c r="C16" s="132">
        <v>0</v>
      </c>
      <c r="D16" s="132">
        <v>0</v>
      </c>
      <c r="E16" s="132">
        <v>0</v>
      </c>
      <c r="F16" s="132">
        <v>0</v>
      </c>
      <c r="G16" s="132">
        <v>1</v>
      </c>
      <c r="H16" s="132">
        <v>1</v>
      </c>
      <c r="I16" s="132">
        <v>1</v>
      </c>
      <c r="J16" s="132">
        <v>1</v>
      </c>
      <c r="K16" s="132">
        <v>0</v>
      </c>
      <c r="L16" s="132">
        <v>0</v>
      </c>
      <c r="M16" s="132">
        <v>0</v>
      </c>
      <c r="N16" s="132">
        <v>0</v>
      </c>
      <c r="O16" s="132">
        <v>0</v>
      </c>
      <c r="P16" s="132">
        <v>1</v>
      </c>
      <c r="Q16" s="132">
        <v>1</v>
      </c>
      <c r="R16" s="132">
        <v>1</v>
      </c>
    </row>
  </sheetData>
  <mergeCells count="1">
    <mergeCell ref="A3:I3"/>
  </mergeCells>
  <conditionalFormatting sqref="P9:R9 C9:I9 A4:I7 J9:J12">
    <cfRule type="iconSet" priority="4">
      <iconSet showValue="0">
        <cfvo type="percent" val="0"/>
        <cfvo type="num" val="0"/>
        <cfvo type="num" val="1"/>
      </iconSet>
    </cfRule>
  </conditionalFormatting>
  <conditionalFormatting sqref="L9:O9">
    <cfRule type="iconSet" priority="3">
      <iconSet showValue="0">
        <cfvo type="percent" val="0"/>
        <cfvo type="num" val="0"/>
        <cfvo type="num" val="1"/>
      </iconSet>
    </cfRule>
  </conditionalFormatting>
  <conditionalFormatting sqref="B10:I14">
    <cfRule type="top10" dxfId="1" priority="117" rank="1"/>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4AAE4-8872-4C1D-BB5F-18E170A9EFC7}">
  <dimension ref="A1:R15"/>
  <sheetViews>
    <sheetView showGridLines="0" workbookViewId="0"/>
  </sheetViews>
  <sheetFormatPr defaultRowHeight="15" x14ac:dyDescent="0.25"/>
  <cols>
    <col min="1" max="1" width="25.28515625" customWidth="1"/>
    <col min="2" max="9" width="11.28515625" customWidth="1"/>
    <col min="10" max="10" width="5.42578125" customWidth="1"/>
    <col min="11" max="18" width="11.28515625" customWidth="1"/>
  </cols>
  <sheetData>
    <row r="1" spans="1:18" s="53" customFormat="1" ht="18.75" x14ac:dyDescent="0.3">
      <c r="A1" t="s">
        <v>254</v>
      </c>
    </row>
    <row r="4" spans="1:18" x14ac:dyDescent="0.25">
      <c r="A4" s="55"/>
    </row>
    <row r="5" spans="1:18" x14ac:dyDescent="0.25">
      <c r="A5" s="30" t="s">
        <v>203</v>
      </c>
    </row>
    <row r="6" spans="1:18" x14ac:dyDescent="0.25">
      <c r="A6" s="55"/>
    </row>
    <row r="7" spans="1:18" x14ac:dyDescent="0.25">
      <c r="A7" s="55"/>
    </row>
    <row r="8" spans="1:18" x14ac:dyDescent="0.25">
      <c r="B8" s="8" t="s">
        <v>4</v>
      </c>
      <c r="C8" s="7"/>
      <c r="D8" s="7"/>
      <c r="E8" s="7"/>
      <c r="F8" s="7"/>
      <c r="G8" s="7"/>
      <c r="H8" s="7"/>
      <c r="I8" s="7"/>
      <c r="J8" s="7" t="s">
        <v>32</v>
      </c>
      <c r="K8" s="8" t="s">
        <v>9</v>
      </c>
      <c r="L8" s="7"/>
      <c r="M8" s="7"/>
      <c r="N8" s="7"/>
      <c r="O8" s="7"/>
    </row>
    <row r="9" spans="1:18" s="109" customFormat="1" ht="30" x14ac:dyDescent="0.25">
      <c r="B9" s="120" t="s">
        <v>71</v>
      </c>
      <c r="C9" s="120" t="s">
        <v>72</v>
      </c>
      <c r="D9" s="120" t="s">
        <v>73</v>
      </c>
      <c r="E9" s="120" t="s">
        <v>74</v>
      </c>
      <c r="F9" s="120" t="s">
        <v>75</v>
      </c>
      <c r="G9" s="121" t="s">
        <v>174</v>
      </c>
      <c r="H9" s="121" t="s">
        <v>175</v>
      </c>
      <c r="I9" s="121" t="s">
        <v>176</v>
      </c>
      <c r="J9" s="133" t="s">
        <v>32</v>
      </c>
      <c r="K9" s="120" t="s">
        <v>71</v>
      </c>
      <c r="L9" s="120" t="s">
        <v>72</v>
      </c>
      <c r="M9" s="120" t="s">
        <v>73</v>
      </c>
      <c r="N9" s="120" t="s">
        <v>74</v>
      </c>
      <c r="O9" s="120" t="s">
        <v>75</v>
      </c>
      <c r="P9" s="121" t="s">
        <v>174</v>
      </c>
      <c r="Q9" s="121" t="s">
        <v>175</v>
      </c>
      <c r="R9" s="121" t="s">
        <v>176</v>
      </c>
    </row>
    <row r="10" spans="1:18" ht="30" x14ac:dyDescent="0.25">
      <c r="A10" s="54" t="s">
        <v>166</v>
      </c>
      <c r="B10" s="27">
        <v>32</v>
      </c>
      <c r="C10" s="27">
        <v>34</v>
      </c>
      <c r="D10" s="27">
        <v>42</v>
      </c>
      <c r="E10" s="27">
        <v>49</v>
      </c>
      <c r="F10" s="27">
        <v>55</v>
      </c>
      <c r="G10" s="27">
        <v>58</v>
      </c>
      <c r="H10" s="27">
        <v>61</v>
      </c>
      <c r="I10" s="27">
        <v>61</v>
      </c>
      <c r="K10" s="27">
        <v>13</v>
      </c>
      <c r="L10" s="27">
        <v>13</v>
      </c>
      <c r="M10" s="27">
        <v>14</v>
      </c>
      <c r="N10" s="27">
        <v>18</v>
      </c>
      <c r="O10" s="27">
        <v>17</v>
      </c>
      <c r="P10" s="27">
        <v>16</v>
      </c>
      <c r="Q10" s="27">
        <v>17</v>
      </c>
      <c r="R10" s="27">
        <v>18</v>
      </c>
    </row>
    <row r="11" spans="1:18" ht="30" x14ac:dyDescent="0.25">
      <c r="A11" s="54" t="s">
        <v>168</v>
      </c>
      <c r="B11" s="27">
        <v>31</v>
      </c>
      <c r="C11" s="27">
        <v>36</v>
      </c>
      <c r="D11" s="27">
        <v>43</v>
      </c>
      <c r="E11" s="27">
        <v>48</v>
      </c>
      <c r="F11" s="27">
        <v>54</v>
      </c>
      <c r="G11" s="27">
        <v>54</v>
      </c>
      <c r="H11" s="27">
        <v>55</v>
      </c>
      <c r="I11" s="27">
        <v>58</v>
      </c>
      <c r="K11" s="27">
        <v>12</v>
      </c>
      <c r="L11" s="27">
        <v>11</v>
      </c>
      <c r="M11" s="27">
        <v>12</v>
      </c>
      <c r="N11" s="27">
        <v>13</v>
      </c>
      <c r="O11" s="27">
        <v>14</v>
      </c>
      <c r="P11" s="27">
        <v>14</v>
      </c>
      <c r="Q11" s="27">
        <v>15</v>
      </c>
      <c r="R11" s="27">
        <v>14</v>
      </c>
    </row>
    <row r="12" spans="1:18" x14ac:dyDescent="0.25">
      <c r="A12" s="54" t="s">
        <v>167</v>
      </c>
      <c r="B12" s="27">
        <v>33</v>
      </c>
      <c r="C12" s="27">
        <v>36</v>
      </c>
      <c r="D12" s="27">
        <v>45</v>
      </c>
      <c r="E12" s="27">
        <v>52</v>
      </c>
      <c r="F12" s="27">
        <v>59</v>
      </c>
      <c r="G12" s="27">
        <v>61</v>
      </c>
      <c r="H12" s="27">
        <v>65</v>
      </c>
      <c r="I12" s="27">
        <v>66</v>
      </c>
      <c r="J12" s="134">
        <v>70</v>
      </c>
      <c r="K12" s="27">
        <v>14</v>
      </c>
      <c r="L12" s="27">
        <v>13</v>
      </c>
      <c r="M12" s="27">
        <v>15</v>
      </c>
      <c r="N12" s="27">
        <v>18</v>
      </c>
      <c r="O12" s="27">
        <v>18</v>
      </c>
      <c r="P12" s="27">
        <v>17</v>
      </c>
      <c r="Q12" s="27">
        <v>18</v>
      </c>
      <c r="R12" s="27">
        <v>19</v>
      </c>
    </row>
    <row r="13" spans="1:18" x14ac:dyDescent="0.25">
      <c r="I13" s="36"/>
      <c r="R13" s="36"/>
    </row>
    <row r="14" spans="1:18" x14ac:dyDescent="0.25">
      <c r="I14" s="36"/>
      <c r="R14" s="36"/>
    </row>
    <row r="15" spans="1:18" x14ac:dyDescent="0.25">
      <c r="I15" s="36"/>
      <c r="R15" s="36"/>
    </row>
  </sheetData>
  <conditionalFormatting sqref="J9">
    <cfRule type="iconSet" priority="4">
      <iconSet showValue="0">
        <cfvo type="percent" val="0"/>
        <cfvo type="num" val="0"/>
        <cfvo type="num" val="1"/>
      </iconSet>
    </cfRule>
  </conditionalFormatting>
  <conditionalFormatting sqref="G9:I9">
    <cfRule type="iconSet" priority="2">
      <iconSet showValue="0">
        <cfvo type="percent" val="0"/>
        <cfvo type="num" val="0"/>
        <cfvo type="num" val="1"/>
      </iconSet>
    </cfRule>
  </conditionalFormatting>
  <conditionalFormatting sqref="P9:R9">
    <cfRule type="iconSet" priority="1">
      <iconSet showValue="0">
        <cfvo type="percent" val="0"/>
        <cfvo type="num" val="0"/>
        <cfvo type="num" val="1"/>
      </iconSet>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368A-D037-4E27-8E3A-904C93EFDBB6}">
  <dimension ref="A1:M34"/>
  <sheetViews>
    <sheetView showGridLines="0" zoomScaleNormal="100" workbookViewId="0"/>
  </sheetViews>
  <sheetFormatPr defaultRowHeight="15" x14ac:dyDescent="0.25"/>
  <cols>
    <col min="1" max="1" width="23.85546875" customWidth="1"/>
    <col min="2" max="2" width="25.85546875" customWidth="1"/>
    <col min="3" max="7" width="16.7109375" customWidth="1"/>
    <col min="8" max="9" width="17.28515625" customWidth="1"/>
  </cols>
  <sheetData>
    <row r="1" spans="1:13" s="53" customFormat="1" ht="18.75" x14ac:dyDescent="0.3">
      <c r="A1" t="s">
        <v>255</v>
      </c>
    </row>
    <row r="3" spans="1:13" ht="28.5" customHeight="1" x14ac:dyDescent="0.25">
      <c r="A3" s="227" t="s">
        <v>204</v>
      </c>
      <c r="B3" s="227"/>
      <c r="C3" s="227"/>
      <c r="D3" s="227"/>
      <c r="E3" s="227"/>
      <c r="F3" s="227"/>
      <c r="G3" s="227"/>
      <c r="H3" s="227"/>
    </row>
    <row r="4" spans="1:13" x14ac:dyDescent="0.25">
      <c r="B4" s="7"/>
      <c r="C4" s="7"/>
      <c r="D4" s="7"/>
      <c r="E4" s="7"/>
      <c r="F4" s="7"/>
    </row>
    <row r="5" spans="1:13" x14ac:dyDescent="0.25">
      <c r="A5" s="30" t="s">
        <v>205</v>
      </c>
      <c r="B5" s="7"/>
      <c r="C5" s="7"/>
      <c r="D5" s="7"/>
      <c r="E5" s="7"/>
      <c r="F5" s="7"/>
    </row>
    <row r="6" spans="1:13" x14ac:dyDescent="0.25">
      <c r="A6" s="29"/>
      <c r="B6" s="7"/>
      <c r="C6" s="7"/>
      <c r="D6" s="7"/>
      <c r="E6" s="7"/>
      <c r="F6" s="7"/>
    </row>
    <row r="7" spans="1:13" x14ac:dyDescent="0.25">
      <c r="A7" s="7"/>
      <c r="B7" s="7"/>
      <c r="C7" s="7"/>
      <c r="D7" s="7"/>
      <c r="E7" s="7"/>
    </row>
    <row r="8" spans="1:13" s="28" customFormat="1" ht="30" x14ac:dyDescent="0.25">
      <c r="C8" s="56" t="s">
        <v>24</v>
      </c>
      <c r="D8" s="56" t="s">
        <v>13</v>
      </c>
      <c r="E8" s="56" t="s">
        <v>23</v>
      </c>
      <c r="F8" s="56" t="s">
        <v>65</v>
      </c>
      <c r="G8" s="56" t="s">
        <v>66</v>
      </c>
      <c r="H8" s="56" t="s">
        <v>169</v>
      </c>
    </row>
    <row r="9" spans="1:13" x14ac:dyDescent="0.25">
      <c r="A9" s="223" t="s">
        <v>68</v>
      </c>
      <c r="B9" s="52" t="s">
        <v>16</v>
      </c>
      <c r="C9" s="57">
        <v>1411503</v>
      </c>
      <c r="D9" s="57">
        <v>1108680</v>
      </c>
      <c r="E9" s="57">
        <v>1903767</v>
      </c>
      <c r="F9" s="57">
        <v>1017789</v>
      </c>
      <c r="G9" s="57">
        <v>740914</v>
      </c>
      <c r="H9" s="34">
        <f>SUM(C9:E9)/SUM(C9:G9)</f>
        <v>0.71554234080418233</v>
      </c>
      <c r="I9" s="31"/>
      <c r="J9" s="31"/>
      <c r="K9" s="31"/>
      <c r="L9" s="31"/>
      <c r="M9" s="31"/>
    </row>
    <row r="10" spans="1:13" x14ac:dyDescent="0.25">
      <c r="A10" s="223"/>
      <c r="B10" s="52" t="s">
        <v>17</v>
      </c>
      <c r="C10" s="57">
        <v>1378777</v>
      </c>
      <c r="D10" s="57">
        <v>1062092</v>
      </c>
      <c r="E10" s="57">
        <v>1869626</v>
      </c>
      <c r="F10" s="57">
        <v>1035004</v>
      </c>
      <c r="G10" s="57">
        <v>958458</v>
      </c>
      <c r="H10" s="34">
        <f t="shared" ref="H10:H16" si="0">SUM(C10:E10)/SUM(C10:G10)</f>
        <v>0.68377607905637683</v>
      </c>
      <c r="I10" s="31"/>
      <c r="J10" s="31"/>
      <c r="K10" s="31"/>
      <c r="L10" s="31"/>
      <c r="M10" s="31"/>
    </row>
    <row r="11" spans="1:13" x14ac:dyDescent="0.25">
      <c r="A11" s="223"/>
      <c r="B11" s="52" t="s">
        <v>25</v>
      </c>
      <c r="C11" s="57">
        <v>1376845</v>
      </c>
      <c r="D11" s="57">
        <v>1059276</v>
      </c>
      <c r="E11" s="57">
        <v>1826581</v>
      </c>
      <c r="F11" s="57">
        <v>1033341</v>
      </c>
      <c r="G11" s="57">
        <v>1127606</v>
      </c>
      <c r="H11" s="34">
        <f t="shared" si="0"/>
        <v>0.66359509991906473</v>
      </c>
      <c r="I11" s="31"/>
      <c r="J11" s="31"/>
      <c r="K11" s="31"/>
      <c r="L11" s="31"/>
      <c r="M11" s="31"/>
    </row>
    <row r="12" spans="1:13" x14ac:dyDescent="0.25">
      <c r="A12" s="223"/>
      <c r="B12" s="52" t="s">
        <v>52</v>
      </c>
      <c r="C12" s="57">
        <v>1390017</v>
      </c>
      <c r="D12" s="57">
        <v>1044384</v>
      </c>
      <c r="E12" s="57">
        <v>1831948</v>
      </c>
      <c r="F12" s="57">
        <v>1042572</v>
      </c>
      <c r="G12" s="57">
        <v>1257485</v>
      </c>
      <c r="H12" s="34">
        <f t="shared" si="0"/>
        <v>0.64972360831785303</v>
      </c>
      <c r="I12" s="31"/>
      <c r="J12" s="31"/>
      <c r="K12" s="31"/>
      <c r="L12" s="31"/>
      <c r="M12" s="31"/>
    </row>
    <row r="13" spans="1:13" x14ac:dyDescent="0.25">
      <c r="A13" s="223"/>
      <c r="B13" s="52" t="s">
        <v>64</v>
      </c>
      <c r="C13" s="57">
        <v>1499550</v>
      </c>
      <c r="D13" s="57">
        <v>1024747</v>
      </c>
      <c r="E13" s="57">
        <v>1820543</v>
      </c>
      <c r="F13" s="57">
        <v>1043888</v>
      </c>
      <c r="G13" s="57">
        <v>1273995</v>
      </c>
      <c r="H13" s="34">
        <f t="shared" si="0"/>
        <v>0.65211175670968158</v>
      </c>
      <c r="I13" s="31"/>
      <c r="J13" s="31"/>
      <c r="K13" s="31"/>
      <c r="L13" s="31"/>
      <c r="M13" s="31"/>
    </row>
    <row r="14" spans="1:13" x14ac:dyDescent="0.25">
      <c r="A14" s="223"/>
      <c r="B14" s="52" t="s">
        <v>174</v>
      </c>
      <c r="C14" s="57">
        <v>1503316</v>
      </c>
      <c r="D14" s="57">
        <v>1022889</v>
      </c>
      <c r="E14" s="57">
        <v>1821111</v>
      </c>
      <c r="F14" s="57">
        <v>1043458</v>
      </c>
      <c r="G14" s="57">
        <v>1309760</v>
      </c>
      <c r="H14" s="34">
        <f t="shared" si="0"/>
        <v>0.64880142388651407</v>
      </c>
      <c r="I14" s="31"/>
      <c r="J14" s="31"/>
      <c r="K14" s="31"/>
      <c r="L14" s="31"/>
      <c r="M14" s="31"/>
    </row>
    <row r="15" spans="1:13" x14ac:dyDescent="0.25">
      <c r="A15" s="223"/>
      <c r="B15" s="52" t="s">
        <v>175</v>
      </c>
      <c r="C15" s="57">
        <v>1498721</v>
      </c>
      <c r="D15" s="57">
        <v>1019017</v>
      </c>
      <c r="E15" s="57">
        <v>1812279</v>
      </c>
      <c r="F15" s="57">
        <v>1042652</v>
      </c>
      <c r="G15" s="57">
        <v>1338879</v>
      </c>
      <c r="H15" s="34">
        <f t="shared" si="0"/>
        <v>0.64515920917201219</v>
      </c>
      <c r="I15" s="31"/>
      <c r="J15" s="31"/>
      <c r="K15" s="31"/>
      <c r="L15" s="31"/>
      <c r="M15" s="31"/>
    </row>
    <row r="16" spans="1:13" x14ac:dyDescent="0.25">
      <c r="A16" s="223"/>
      <c r="B16" s="52" t="s">
        <v>176</v>
      </c>
      <c r="C16" s="57">
        <v>1490189</v>
      </c>
      <c r="D16" s="57">
        <v>1004954</v>
      </c>
      <c r="E16" s="57">
        <v>1811625</v>
      </c>
      <c r="F16" s="57">
        <v>1044314</v>
      </c>
      <c r="G16" s="57">
        <v>1376520</v>
      </c>
      <c r="H16" s="34">
        <f t="shared" si="0"/>
        <v>0.64016390981511684</v>
      </c>
      <c r="I16" s="31"/>
      <c r="J16" s="31"/>
      <c r="K16" s="31"/>
      <c r="L16" s="31"/>
      <c r="M16" s="31"/>
    </row>
    <row r="17" spans="1:13" x14ac:dyDescent="0.25">
      <c r="C17" s="135"/>
      <c r="D17" s="135"/>
      <c r="E17" s="135"/>
      <c r="F17" s="135"/>
      <c r="G17" s="135"/>
      <c r="H17" s="137"/>
      <c r="I17" s="31"/>
      <c r="J17" s="31"/>
      <c r="K17" s="31"/>
      <c r="L17" s="31"/>
      <c r="M17" s="31"/>
    </row>
    <row r="18" spans="1:13" x14ac:dyDescent="0.25">
      <c r="A18" s="224" t="s">
        <v>69</v>
      </c>
      <c r="B18" s="52" t="s">
        <v>16</v>
      </c>
      <c r="C18" s="57">
        <v>105707</v>
      </c>
      <c r="D18" s="57">
        <v>95901</v>
      </c>
      <c r="E18" s="57">
        <v>204561</v>
      </c>
      <c r="F18" s="57">
        <v>137004</v>
      </c>
      <c r="G18" s="57">
        <v>101923</v>
      </c>
      <c r="H18" s="34">
        <f>SUM(C18:E18)/SUM(C18:G18)</f>
        <v>0.62962566811761356</v>
      </c>
      <c r="I18" s="31"/>
      <c r="J18" s="31"/>
      <c r="K18" s="31"/>
      <c r="L18" s="31"/>
      <c r="M18" s="31"/>
    </row>
    <row r="19" spans="1:13" x14ac:dyDescent="0.25">
      <c r="A19" s="225"/>
      <c r="B19" s="52" t="s">
        <v>17</v>
      </c>
      <c r="C19" s="57">
        <v>115706</v>
      </c>
      <c r="D19" s="57">
        <v>100607</v>
      </c>
      <c r="E19" s="57">
        <v>198443</v>
      </c>
      <c r="F19" s="57">
        <v>136561</v>
      </c>
      <c r="G19" s="57">
        <v>104762</v>
      </c>
      <c r="H19" s="34">
        <f t="shared" ref="H19:H25" si="1">SUM(C19:E19)/SUM(C19:G19)</f>
        <v>0.63217386930537334</v>
      </c>
      <c r="I19" s="31"/>
      <c r="J19" s="31"/>
      <c r="K19" s="31"/>
      <c r="L19" s="31"/>
      <c r="M19" s="31"/>
    </row>
    <row r="20" spans="1:13" x14ac:dyDescent="0.25">
      <c r="A20" s="225"/>
      <c r="B20" s="52" t="s">
        <v>25</v>
      </c>
      <c r="C20" s="57">
        <v>119559</v>
      </c>
      <c r="D20" s="57">
        <v>91164</v>
      </c>
      <c r="E20" s="57">
        <v>203026</v>
      </c>
      <c r="F20" s="57">
        <v>135087</v>
      </c>
      <c r="G20" s="57">
        <v>108146</v>
      </c>
      <c r="H20" s="34">
        <f t="shared" si="1"/>
        <v>0.62977220076044704</v>
      </c>
      <c r="I20" s="31"/>
      <c r="J20" s="31"/>
      <c r="K20" s="31"/>
      <c r="L20" s="31"/>
      <c r="M20" s="31"/>
    </row>
    <row r="21" spans="1:13" x14ac:dyDescent="0.25">
      <c r="A21" s="225"/>
      <c r="B21" s="52" t="s">
        <v>52</v>
      </c>
      <c r="C21" s="57">
        <v>132691</v>
      </c>
      <c r="D21" s="57">
        <v>90458</v>
      </c>
      <c r="E21" s="57">
        <v>189904</v>
      </c>
      <c r="F21" s="57">
        <v>134074</v>
      </c>
      <c r="G21" s="57">
        <v>118060</v>
      </c>
      <c r="H21" s="34">
        <f t="shared" si="1"/>
        <v>0.62095771564988489</v>
      </c>
      <c r="I21" s="31"/>
      <c r="J21" s="31"/>
      <c r="K21" s="31"/>
      <c r="L21" s="31"/>
      <c r="M21" s="31"/>
    </row>
    <row r="22" spans="1:13" x14ac:dyDescent="0.25">
      <c r="A22" s="225"/>
      <c r="B22" s="52" t="s">
        <v>64</v>
      </c>
      <c r="C22" s="57">
        <v>134161</v>
      </c>
      <c r="D22" s="57">
        <v>87299</v>
      </c>
      <c r="E22" s="57">
        <v>189234</v>
      </c>
      <c r="F22" s="57">
        <v>134078</v>
      </c>
      <c r="G22" s="57">
        <v>125508</v>
      </c>
      <c r="H22" s="34">
        <f t="shared" si="1"/>
        <v>0.61272005728949097</v>
      </c>
      <c r="I22" s="31"/>
      <c r="J22" s="31"/>
      <c r="K22" s="31"/>
      <c r="L22" s="31"/>
      <c r="M22" s="31"/>
    </row>
    <row r="23" spans="1:13" x14ac:dyDescent="0.25">
      <c r="A23" s="225"/>
      <c r="B23" s="52" t="s">
        <v>174</v>
      </c>
      <c r="C23" s="57">
        <v>134468</v>
      </c>
      <c r="D23" s="57">
        <v>87152</v>
      </c>
      <c r="E23" s="57">
        <v>177060</v>
      </c>
      <c r="F23" s="57">
        <v>133603</v>
      </c>
      <c r="G23" s="57">
        <v>128830</v>
      </c>
      <c r="H23" s="34">
        <f t="shared" si="1"/>
        <v>0.60304365516938863</v>
      </c>
      <c r="I23" s="31"/>
      <c r="J23" s="31"/>
      <c r="K23" s="31"/>
      <c r="L23" s="31"/>
      <c r="M23" s="31"/>
    </row>
    <row r="24" spans="1:13" x14ac:dyDescent="0.25">
      <c r="A24" s="225"/>
      <c r="B24" s="52" t="s">
        <v>175</v>
      </c>
      <c r="C24" s="57">
        <v>133783</v>
      </c>
      <c r="D24" s="57">
        <v>87197</v>
      </c>
      <c r="E24" s="57">
        <v>176527</v>
      </c>
      <c r="F24" s="57">
        <v>134867</v>
      </c>
      <c r="G24" s="57">
        <v>126854</v>
      </c>
      <c r="H24" s="34">
        <f t="shared" si="1"/>
        <v>0.60298864732687329</v>
      </c>
      <c r="I24" s="31"/>
      <c r="J24" s="31"/>
      <c r="K24" s="31"/>
      <c r="L24" s="31"/>
      <c r="M24" s="31"/>
    </row>
    <row r="25" spans="1:13" x14ac:dyDescent="0.25">
      <c r="A25" s="226"/>
      <c r="B25" s="52" t="s">
        <v>176</v>
      </c>
      <c r="C25" s="57">
        <v>128595</v>
      </c>
      <c r="D25" s="57">
        <v>87265</v>
      </c>
      <c r="E25" s="57">
        <v>175751</v>
      </c>
      <c r="F25" s="57">
        <v>134755</v>
      </c>
      <c r="G25" s="57">
        <v>131378</v>
      </c>
      <c r="H25" s="34">
        <f t="shared" si="1"/>
        <v>0.59538513464204923</v>
      </c>
      <c r="I25" s="31"/>
      <c r="J25" s="31"/>
      <c r="K25" s="31"/>
      <c r="L25" s="31"/>
      <c r="M25" s="31"/>
    </row>
    <row r="26" spans="1:13" x14ac:dyDescent="0.25">
      <c r="A26" t="s">
        <v>32</v>
      </c>
      <c r="C26" s="58"/>
      <c r="D26" s="58"/>
      <c r="E26" s="58"/>
      <c r="F26" s="58"/>
      <c r="G26" s="58"/>
      <c r="H26" s="138"/>
      <c r="I26" s="31"/>
      <c r="J26" s="31"/>
      <c r="K26" s="31"/>
      <c r="L26" s="31"/>
      <c r="M26" s="31"/>
    </row>
    <row r="27" spans="1:13" x14ac:dyDescent="0.25">
      <c r="A27" s="224" t="s">
        <v>67</v>
      </c>
      <c r="B27" s="52" t="s">
        <v>16</v>
      </c>
      <c r="C27" s="57">
        <v>7658</v>
      </c>
      <c r="D27" s="57">
        <v>10874</v>
      </c>
      <c r="E27" s="57">
        <v>20732</v>
      </c>
      <c r="F27" s="57">
        <v>3473</v>
      </c>
      <c r="G27" s="57">
        <v>10324</v>
      </c>
      <c r="H27" s="34">
        <f>SUM(C27:E27)/SUM(C27:G27)</f>
        <v>0.7399785152937185</v>
      </c>
      <c r="I27" s="31"/>
      <c r="J27" s="31"/>
      <c r="K27" s="31"/>
      <c r="L27" s="31"/>
      <c r="M27" s="31"/>
    </row>
    <row r="28" spans="1:13" x14ac:dyDescent="0.25">
      <c r="A28" s="225"/>
      <c r="B28" s="52" t="s">
        <v>17</v>
      </c>
      <c r="C28" s="57">
        <v>10712</v>
      </c>
      <c r="D28" s="57">
        <v>7549</v>
      </c>
      <c r="E28" s="57">
        <v>17641</v>
      </c>
      <c r="F28" s="57">
        <v>3586</v>
      </c>
      <c r="G28" s="57">
        <v>10786</v>
      </c>
      <c r="H28" s="34">
        <f t="shared" ref="H28:H34" si="2">SUM(C28:E28)/SUM(C28:G28)</f>
        <v>0.7141265863070374</v>
      </c>
      <c r="I28" s="31"/>
      <c r="J28" s="31"/>
      <c r="K28" s="31"/>
      <c r="L28" s="31"/>
      <c r="M28" s="31"/>
    </row>
    <row r="29" spans="1:13" x14ac:dyDescent="0.25">
      <c r="A29" s="225"/>
      <c r="B29" s="52" t="s">
        <v>25</v>
      </c>
      <c r="C29" s="57">
        <v>11968</v>
      </c>
      <c r="D29" s="57">
        <v>9567</v>
      </c>
      <c r="E29" s="57">
        <v>17911</v>
      </c>
      <c r="F29" s="57">
        <v>8509</v>
      </c>
      <c r="G29" s="57">
        <v>16586</v>
      </c>
      <c r="H29" s="34">
        <f t="shared" si="2"/>
        <v>0.61117739111572489</v>
      </c>
      <c r="I29" s="31"/>
      <c r="J29" s="31"/>
      <c r="K29" s="31"/>
      <c r="L29" s="31"/>
      <c r="M29" s="31"/>
    </row>
    <row r="30" spans="1:13" x14ac:dyDescent="0.25">
      <c r="A30" s="225"/>
      <c r="B30" s="52" t="s">
        <v>52</v>
      </c>
      <c r="C30" s="57">
        <v>11263</v>
      </c>
      <c r="D30" s="57">
        <v>7065</v>
      </c>
      <c r="E30" s="57">
        <v>17907</v>
      </c>
      <c r="F30" s="57">
        <v>8044</v>
      </c>
      <c r="G30" s="57">
        <v>16920</v>
      </c>
      <c r="H30" s="34">
        <f t="shared" si="2"/>
        <v>0.59208483798754885</v>
      </c>
      <c r="I30" s="31"/>
      <c r="J30" s="31"/>
      <c r="K30" s="31"/>
      <c r="L30" s="31"/>
      <c r="M30" s="31"/>
    </row>
    <row r="31" spans="1:13" x14ac:dyDescent="0.25">
      <c r="A31" s="225"/>
      <c r="B31" s="52" t="s">
        <v>64</v>
      </c>
      <c r="C31" s="57">
        <v>10583</v>
      </c>
      <c r="D31" s="57">
        <v>6040</v>
      </c>
      <c r="E31" s="57">
        <v>18313</v>
      </c>
      <c r="F31" s="57">
        <v>7301</v>
      </c>
      <c r="G31" s="57">
        <v>19138</v>
      </c>
      <c r="H31" s="34">
        <f t="shared" si="2"/>
        <v>0.56922199592668021</v>
      </c>
      <c r="I31" s="31"/>
      <c r="J31" s="31"/>
      <c r="K31" s="31"/>
      <c r="L31" s="31"/>
      <c r="M31" s="31"/>
    </row>
    <row r="32" spans="1:13" x14ac:dyDescent="0.25">
      <c r="A32" s="225"/>
      <c r="B32" s="52" t="s">
        <v>174</v>
      </c>
      <c r="C32" s="57">
        <v>10287</v>
      </c>
      <c r="D32" s="57">
        <v>5789</v>
      </c>
      <c r="E32" s="57">
        <v>18507</v>
      </c>
      <c r="F32" s="57">
        <v>7103</v>
      </c>
      <c r="G32" s="57">
        <v>18469</v>
      </c>
      <c r="H32" s="34">
        <f t="shared" si="2"/>
        <v>0.5748981797024354</v>
      </c>
      <c r="I32" s="31"/>
      <c r="J32" s="31"/>
      <c r="K32" s="31"/>
      <c r="L32" s="31"/>
      <c r="M32" s="31"/>
    </row>
    <row r="33" spans="1:13" x14ac:dyDescent="0.25">
      <c r="A33" s="225"/>
      <c r="B33" s="52" t="s">
        <v>175</v>
      </c>
      <c r="C33" s="57">
        <v>10126</v>
      </c>
      <c r="D33" s="57">
        <v>5493</v>
      </c>
      <c r="E33" s="57">
        <v>18449</v>
      </c>
      <c r="F33" s="57">
        <v>7697</v>
      </c>
      <c r="G33" s="57">
        <v>19098</v>
      </c>
      <c r="H33" s="34">
        <f t="shared" si="2"/>
        <v>0.55974894435042633</v>
      </c>
      <c r="I33" s="31"/>
      <c r="J33" s="31"/>
      <c r="K33" s="31"/>
      <c r="L33" s="31"/>
      <c r="M33" s="31"/>
    </row>
    <row r="34" spans="1:13" x14ac:dyDescent="0.25">
      <c r="A34" s="226"/>
      <c r="B34" s="52" t="s">
        <v>176</v>
      </c>
      <c r="C34" s="57">
        <v>9107</v>
      </c>
      <c r="D34" s="57">
        <v>8565</v>
      </c>
      <c r="E34" s="57">
        <v>18060</v>
      </c>
      <c r="F34" s="57">
        <v>7647</v>
      </c>
      <c r="G34" s="57">
        <v>20095</v>
      </c>
      <c r="H34" s="34">
        <f t="shared" si="2"/>
        <v>0.56293915618993606</v>
      </c>
      <c r="I34" s="31"/>
      <c r="J34" s="31"/>
      <c r="K34" s="31"/>
      <c r="L34" s="31"/>
      <c r="M34" s="31"/>
    </row>
  </sheetData>
  <mergeCells count="4">
    <mergeCell ref="A9:A16"/>
    <mergeCell ref="A18:A25"/>
    <mergeCell ref="A27:A34"/>
    <mergeCell ref="A3:H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38BF-6901-4869-BD92-4416B14E1A72}">
  <dimension ref="A1:I34"/>
  <sheetViews>
    <sheetView showGridLines="0" zoomScaleNormal="100" workbookViewId="0"/>
  </sheetViews>
  <sheetFormatPr defaultRowHeight="15" x14ac:dyDescent="0.25"/>
  <cols>
    <col min="2" max="2" width="25.85546875" customWidth="1"/>
    <col min="3" max="7" width="16.7109375" customWidth="1"/>
    <col min="8" max="9" width="17.28515625" customWidth="1"/>
  </cols>
  <sheetData>
    <row r="1" spans="1:9" s="53" customFormat="1" ht="18.75" x14ac:dyDescent="0.3">
      <c r="A1" t="s">
        <v>256</v>
      </c>
    </row>
    <row r="2" spans="1:9" x14ac:dyDescent="0.25">
      <c r="A2" s="7"/>
      <c r="B2" s="7"/>
      <c r="C2" s="7"/>
      <c r="D2" s="7"/>
      <c r="E2" s="7"/>
      <c r="F2" s="7"/>
    </row>
    <row r="3" spans="1:9" x14ac:dyDescent="0.25">
      <c r="A3" s="228" t="s">
        <v>206</v>
      </c>
      <c r="B3" s="228"/>
      <c r="C3" s="228"/>
      <c r="D3" s="228"/>
      <c r="E3" s="228"/>
      <c r="F3" s="228"/>
    </row>
    <row r="4" spans="1:9" x14ac:dyDescent="0.25">
      <c r="B4" s="7"/>
      <c r="C4" s="7"/>
      <c r="D4" s="7"/>
      <c r="E4" s="7"/>
      <c r="F4" s="7"/>
    </row>
    <row r="5" spans="1:9" x14ac:dyDescent="0.25">
      <c r="A5" s="30" t="s">
        <v>205</v>
      </c>
      <c r="B5" s="7"/>
      <c r="C5" s="7"/>
      <c r="D5" s="7"/>
      <c r="E5" s="7"/>
      <c r="F5" s="7"/>
    </row>
    <row r="6" spans="1:9" x14ac:dyDescent="0.25">
      <c r="A6" s="29"/>
      <c r="B6" s="7"/>
      <c r="C6" s="7"/>
      <c r="D6" s="7"/>
      <c r="E6" s="7"/>
      <c r="F6" s="7"/>
    </row>
    <row r="7" spans="1:9" x14ac:dyDescent="0.25">
      <c r="A7" s="29"/>
      <c r="B7" s="7"/>
      <c r="C7" s="7"/>
      <c r="D7" s="7"/>
      <c r="E7" s="7"/>
      <c r="F7" s="7"/>
    </row>
    <row r="8" spans="1:9" s="28" customFormat="1" x14ac:dyDescent="0.25">
      <c r="D8" s="56" t="s">
        <v>24</v>
      </c>
      <c r="E8" s="56" t="s">
        <v>13</v>
      </c>
      <c r="F8" s="56" t="s">
        <v>23</v>
      </c>
      <c r="G8" s="56" t="s">
        <v>187</v>
      </c>
      <c r="H8" s="56" t="s">
        <v>66</v>
      </c>
      <c r="I8" s="56" t="s">
        <v>169</v>
      </c>
    </row>
    <row r="9" spans="1:9" x14ac:dyDescent="0.25">
      <c r="B9" s="223" t="s">
        <v>68</v>
      </c>
      <c r="C9" s="52" t="s">
        <v>16</v>
      </c>
      <c r="D9" s="57">
        <v>840132</v>
      </c>
      <c r="E9" s="57">
        <v>392698</v>
      </c>
      <c r="F9" s="57">
        <v>547775</v>
      </c>
      <c r="G9" s="57">
        <v>127603</v>
      </c>
      <c r="H9" s="57">
        <v>110669</v>
      </c>
      <c r="I9" s="34">
        <f>SUM(D9:F9)/SUM(D9:H9)</f>
        <v>0.88197795110846278</v>
      </c>
    </row>
    <row r="10" spans="1:9" x14ac:dyDescent="0.25">
      <c r="B10" s="223"/>
      <c r="C10" s="52" t="s">
        <v>17</v>
      </c>
      <c r="D10" s="57">
        <v>826589</v>
      </c>
      <c r="E10" s="57">
        <v>400342</v>
      </c>
      <c r="F10" s="57">
        <v>565486</v>
      </c>
      <c r="G10" s="57">
        <v>128194</v>
      </c>
      <c r="H10" s="57">
        <v>161347</v>
      </c>
      <c r="I10" s="34">
        <f t="shared" ref="I10:I16" si="0">SUM(D10:F10)/SUM(D10:H10)</f>
        <v>0.86092851056553499</v>
      </c>
    </row>
    <row r="11" spans="1:9" x14ac:dyDescent="0.25">
      <c r="B11" s="223"/>
      <c r="C11" s="52" t="s">
        <v>25</v>
      </c>
      <c r="D11" s="57">
        <v>822787</v>
      </c>
      <c r="E11" s="57">
        <v>415262</v>
      </c>
      <c r="F11" s="57">
        <v>587158</v>
      </c>
      <c r="G11" s="57">
        <v>121203</v>
      </c>
      <c r="H11" s="57">
        <v>207163</v>
      </c>
      <c r="I11" s="34">
        <f t="shared" si="0"/>
        <v>0.84752502004807828</v>
      </c>
    </row>
    <row r="12" spans="1:9" x14ac:dyDescent="0.25">
      <c r="B12" s="223"/>
      <c r="C12" s="52" t="s">
        <v>52</v>
      </c>
      <c r="D12" s="57">
        <v>818844</v>
      </c>
      <c r="E12" s="57">
        <v>421791</v>
      </c>
      <c r="F12" s="57">
        <v>602748</v>
      </c>
      <c r="G12" s="57">
        <v>119029</v>
      </c>
      <c r="H12" s="57">
        <v>248099</v>
      </c>
      <c r="I12" s="34">
        <f t="shared" si="0"/>
        <v>0.83391713499729248</v>
      </c>
    </row>
    <row r="13" spans="1:9" x14ac:dyDescent="0.25">
      <c r="B13" s="223"/>
      <c r="C13" s="52" t="s">
        <v>64</v>
      </c>
      <c r="D13" s="57">
        <v>831405</v>
      </c>
      <c r="E13" s="57">
        <v>420854</v>
      </c>
      <c r="F13" s="57">
        <v>606395</v>
      </c>
      <c r="G13" s="57">
        <v>116200</v>
      </c>
      <c r="H13" s="57">
        <v>268797</v>
      </c>
      <c r="I13" s="34">
        <f t="shared" si="0"/>
        <v>0.82840602214872094</v>
      </c>
    </row>
    <row r="14" spans="1:9" x14ac:dyDescent="0.25">
      <c r="B14" s="223"/>
      <c r="C14" s="52" t="s">
        <v>174</v>
      </c>
      <c r="D14" s="57">
        <v>832644</v>
      </c>
      <c r="E14" s="57">
        <v>428471</v>
      </c>
      <c r="F14" s="57">
        <v>607537</v>
      </c>
      <c r="G14" s="57">
        <v>114685</v>
      </c>
      <c r="H14" s="57">
        <v>284042</v>
      </c>
      <c r="I14" s="34">
        <f t="shared" si="0"/>
        <v>0.82414629402495132</v>
      </c>
    </row>
    <row r="15" spans="1:9" x14ac:dyDescent="0.25">
      <c r="B15" s="223"/>
      <c r="C15" s="52" t="s">
        <v>175</v>
      </c>
      <c r="D15" s="57">
        <v>827507</v>
      </c>
      <c r="E15" s="57">
        <v>422340</v>
      </c>
      <c r="F15" s="57">
        <v>606665</v>
      </c>
      <c r="G15" s="57">
        <v>113434</v>
      </c>
      <c r="H15" s="57">
        <v>295424</v>
      </c>
      <c r="I15" s="34">
        <f t="shared" si="0"/>
        <v>0.81951822439601474</v>
      </c>
    </row>
    <row r="16" spans="1:9" x14ac:dyDescent="0.25">
      <c r="B16" s="223"/>
      <c r="C16" s="52" t="s">
        <v>176</v>
      </c>
      <c r="D16" s="57">
        <v>821952</v>
      </c>
      <c r="E16" s="57">
        <v>419197</v>
      </c>
      <c r="F16" s="57">
        <v>606119</v>
      </c>
      <c r="G16" s="57">
        <v>111964</v>
      </c>
      <c r="H16" s="57">
        <v>314051</v>
      </c>
      <c r="I16" s="34">
        <f t="shared" si="0"/>
        <v>0.81259922323793388</v>
      </c>
    </row>
    <row r="17" spans="2:9" x14ac:dyDescent="0.25">
      <c r="D17" s="135"/>
      <c r="E17" s="135"/>
      <c r="F17" s="135"/>
      <c r="G17" s="135"/>
      <c r="H17" s="135"/>
      <c r="I17" s="137"/>
    </row>
    <row r="18" spans="2:9" x14ac:dyDescent="0.25">
      <c r="B18" s="223" t="s">
        <v>69</v>
      </c>
      <c r="C18" s="52" t="s">
        <v>16</v>
      </c>
      <c r="D18" s="57">
        <v>23974</v>
      </c>
      <c r="E18" s="57">
        <v>6036</v>
      </c>
      <c r="F18" s="57">
        <v>33239</v>
      </c>
      <c r="G18" s="57">
        <v>2590</v>
      </c>
      <c r="H18" s="57">
        <v>2132</v>
      </c>
      <c r="I18" s="34">
        <f>SUM(D18:F18)/SUM(D18:H18)</f>
        <v>0.93052919627488195</v>
      </c>
    </row>
    <row r="19" spans="2:9" x14ac:dyDescent="0.25">
      <c r="B19" s="223"/>
      <c r="C19" s="52" t="s">
        <v>17</v>
      </c>
      <c r="D19" s="57">
        <v>23099</v>
      </c>
      <c r="E19" s="57">
        <v>6175</v>
      </c>
      <c r="F19" s="57">
        <v>38950</v>
      </c>
      <c r="G19" s="57">
        <v>2446</v>
      </c>
      <c r="H19" s="57">
        <v>2738</v>
      </c>
      <c r="I19" s="34">
        <f t="shared" ref="I19:I25" si="1">SUM(D19:F19)/SUM(D19:H19)</f>
        <v>0.92938099389712292</v>
      </c>
    </row>
    <row r="20" spans="2:9" x14ac:dyDescent="0.25">
      <c r="B20" s="223"/>
      <c r="C20" s="52" t="s">
        <v>25</v>
      </c>
      <c r="D20" s="57">
        <v>22782</v>
      </c>
      <c r="E20" s="57">
        <v>7071</v>
      </c>
      <c r="F20" s="57">
        <v>43900</v>
      </c>
      <c r="G20" s="57">
        <v>2366</v>
      </c>
      <c r="H20" s="57">
        <v>3450</v>
      </c>
      <c r="I20" s="34">
        <f t="shared" si="1"/>
        <v>0.92690620719124284</v>
      </c>
    </row>
    <row r="21" spans="2:9" x14ac:dyDescent="0.25">
      <c r="B21" s="223"/>
      <c r="C21" s="52" t="s">
        <v>52</v>
      </c>
      <c r="D21" s="57">
        <v>21408</v>
      </c>
      <c r="E21" s="57">
        <v>7711</v>
      </c>
      <c r="F21" s="57">
        <v>47241</v>
      </c>
      <c r="G21" s="57">
        <v>2265</v>
      </c>
      <c r="H21" s="57">
        <v>4092</v>
      </c>
      <c r="I21" s="34">
        <f t="shared" si="1"/>
        <v>0.92314759964698911</v>
      </c>
    </row>
    <row r="22" spans="2:9" x14ac:dyDescent="0.25">
      <c r="B22" s="223"/>
      <c r="C22" s="52" t="s">
        <v>64</v>
      </c>
      <c r="D22" s="57">
        <v>17501</v>
      </c>
      <c r="E22" s="57">
        <v>7272</v>
      </c>
      <c r="F22" s="57">
        <v>51608</v>
      </c>
      <c r="G22" s="57">
        <v>2104</v>
      </c>
      <c r="H22" s="57">
        <v>5714</v>
      </c>
      <c r="I22" s="34">
        <f t="shared" si="1"/>
        <v>0.9071485409565434</v>
      </c>
    </row>
    <row r="23" spans="2:9" x14ac:dyDescent="0.25">
      <c r="B23" s="223"/>
      <c r="C23" s="52" t="s">
        <v>174</v>
      </c>
      <c r="D23" s="57">
        <v>17366</v>
      </c>
      <c r="E23" s="57">
        <v>7631</v>
      </c>
      <c r="F23" s="57">
        <v>51527</v>
      </c>
      <c r="G23" s="57">
        <v>2075</v>
      </c>
      <c r="H23" s="57">
        <v>6283</v>
      </c>
      <c r="I23" s="34">
        <f t="shared" si="1"/>
        <v>0.90153389411182583</v>
      </c>
    </row>
    <row r="24" spans="2:9" x14ac:dyDescent="0.25">
      <c r="B24" s="223"/>
      <c r="C24" s="52" t="s">
        <v>175</v>
      </c>
      <c r="D24" s="57">
        <v>17511</v>
      </c>
      <c r="E24" s="57">
        <v>7799</v>
      </c>
      <c r="F24" s="57">
        <v>51343</v>
      </c>
      <c r="G24" s="57">
        <v>2070</v>
      </c>
      <c r="H24" s="57">
        <v>6861</v>
      </c>
      <c r="I24" s="34">
        <f t="shared" si="1"/>
        <v>0.89564638250140216</v>
      </c>
    </row>
    <row r="25" spans="2:9" x14ac:dyDescent="0.25">
      <c r="B25" s="223"/>
      <c r="C25" s="52" t="s">
        <v>176</v>
      </c>
      <c r="D25" s="57">
        <v>17074</v>
      </c>
      <c r="E25" s="57">
        <v>8582</v>
      </c>
      <c r="F25" s="57">
        <v>50222</v>
      </c>
      <c r="G25" s="57">
        <v>1922</v>
      </c>
      <c r="H25" s="57">
        <v>7519</v>
      </c>
      <c r="I25" s="34">
        <f t="shared" si="1"/>
        <v>0.88934469461667387</v>
      </c>
    </row>
    <row r="26" spans="2:9" x14ac:dyDescent="0.25">
      <c r="B26" t="s">
        <v>32</v>
      </c>
      <c r="D26" s="58"/>
      <c r="E26" s="58"/>
      <c r="F26" s="58"/>
      <c r="G26" s="58"/>
      <c r="H26" s="58"/>
      <c r="I26" s="138"/>
    </row>
    <row r="27" spans="2:9" x14ac:dyDescent="0.25">
      <c r="B27" s="223" t="s">
        <v>67</v>
      </c>
      <c r="C27" s="52" t="s">
        <v>16</v>
      </c>
      <c r="D27" s="57">
        <v>1628</v>
      </c>
      <c r="E27" s="57">
        <v>454</v>
      </c>
      <c r="F27" s="57">
        <v>1488</v>
      </c>
      <c r="G27" s="57">
        <v>33</v>
      </c>
      <c r="H27" s="57">
        <v>3</v>
      </c>
      <c r="I27" s="34">
        <f>SUM(D27:F27)/SUM(D27:H27)</f>
        <v>0.99001663893510816</v>
      </c>
    </row>
    <row r="28" spans="2:9" x14ac:dyDescent="0.25">
      <c r="B28" s="223"/>
      <c r="C28" s="52" t="s">
        <v>17</v>
      </c>
      <c r="D28" s="57">
        <v>1833</v>
      </c>
      <c r="E28" s="57">
        <v>380</v>
      </c>
      <c r="F28" s="57">
        <v>1710</v>
      </c>
      <c r="G28" s="57">
        <v>21</v>
      </c>
      <c r="H28" s="57">
        <v>6</v>
      </c>
      <c r="I28" s="34">
        <f t="shared" ref="I28:I34" si="2">SUM(D28:F28)/SUM(D28:H28)</f>
        <v>0.99316455696202532</v>
      </c>
    </row>
    <row r="29" spans="2:9" x14ac:dyDescent="0.25">
      <c r="B29" s="223"/>
      <c r="C29" s="52" t="s">
        <v>25</v>
      </c>
      <c r="D29" s="57">
        <v>1999</v>
      </c>
      <c r="E29" s="57">
        <v>501</v>
      </c>
      <c r="F29" s="57">
        <v>2113</v>
      </c>
      <c r="G29" s="57">
        <v>19</v>
      </c>
      <c r="H29" s="57">
        <v>183</v>
      </c>
      <c r="I29" s="34">
        <f t="shared" si="2"/>
        <v>0.95804776739356179</v>
      </c>
    </row>
    <row r="30" spans="2:9" x14ac:dyDescent="0.25">
      <c r="B30" s="223"/>
      <c r="C30" s="52" t="s">
        <v>52</v>
      </c>
      <c r="D30" s="57">
        <v>1636</v>
      </c>
      <c r="E30" s="57">
        <v>534</v>
      </c>
      <c r="F30" s="57">
        <v>2134</v>
      </c>
      <c r="G30" s="57">
        <v>14</v>
      </c>
      <c r="H30" s="57">
        <v>243</v>
      </c>
      <c r="I30" s="34">
        <f t="shared" si="2"/>
        <v>0.9436527077395308</v>
      </c>
    </row>
    <row r="31" spans="2:9" x14ac:dyDescent="0.25">
      <c r="B31" s="223"/>
      <c r="C31" s="52" t="s">
        <v>64</v>
      </c>
      <c r="D31" s="57">
        <v>1216</v>
      </c>
      <c r="E31" s="57">
        <v>490</v>
      </c>
      <c r="F31" s="57">
        <v>2220</v>
      </c>
      <c r="G31" s="57">
        <v>8</v>
      </c>
      <c r="H31" s="57">
        <v>417</v>
      </c>
      <c r="I31" s="34">
        <f t="shared" si="2"/>
        <v>0.90232130544702371</v>
      </c>
    </row>
    <row r="32" spans="2:9" x14ac:dyDescent="0.25">
      <c r="B32" s="223"/>
      <c r="C32" s="52" t="s">
        <v>174</v>
      </c>
      <c r="D32" s="57">
        <v>1220</v>
      </c>
      <c r="E32" s="57">
        <v>485</v>
      </c>
      <c r="F32" s="57">
        <v>2267</v>
      </c>
      <c r="G32" s="57">
        <v>8</v>
      </c>
      <c r="H32" s="57">
        <v>488</v>
      </c>
      <c r="I32" s="34">
        <f t="shared" si="2"/>
        <v>0.88898836168307971</v>
      </c>
    </row>
    <row r="33" spans="2:9" x14ac:dyDescent="0.25">
      <c r="B33" s="223"/>
      <c r="C33" s="52" t="s">
        <v>175</v>
      </c>
      <c r="D33" s="57">
        <v>1083</v>
      </c>
      <c r="E33" s="57">
        <v>506</v>
      </c>
      <c r="F33" s="57">
        <v>2288</v>
      </c>
      <c r="G33" s="57">
        <v>7</v>
      </c>
      <c r="H33" s="57">
        <v>514</v>
      </c>
      <c r="I33" s="34">
        <f t="shared" si="2"/>
        <v>0.88153706230104589</v>
      </c>
    </row>
    <row r="34" spans="2:9" x14ac:dyDescent="0.25">
      <c r="B34" s="223"/>
      <c r="C34" s="52" t="s">
        <v>176</v>
      </c>
      <c r="D34" s="57">
        <v>1094</v>
      </c>
      <c r="E34" s="57">
        <v>527</v>
      </c>
      <c r="F34" s="57">
        <v>2116</v>
      </c>
      <c r="G34" s="57">
        <v>6</v>
      </c>
      <c r="H34" s="57">
        <v>541</v>
      </c>
      <c r="I34" s="34">
        <f t="shared" si="2"/>
        <v>0.87231559290382821</v>
      </c>
    </row>
  </sheetData>
  <mergeCells count="4">
    <mergeCell ref="A3:F3"/>
    <mergeCell ref="B9:B16"/>
    <mergeCell ref="B18:B25"/>
    <mergeCell ref="B27:B3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2"/>
  <sheetViews>
    <sheetView workbookViewId="0"/>
  </sheetViews>
  <sheetFormatPr defaultColWidth="8.7109375" defaultRowHeight="15" x14ac:dyDescent="0.25"/>
  <cols>
    <col min="1" max="16384" width="8.7109375" style="7"/>
  </cols>
  <sheetData>
    <row r="1" spans="1:45" x14ac:dyDescent="0.25">
      <c r="A1" t="s">
        <v>239</v>
      </c>
    </row>
    <row r="2" spans="1:45" s="53" customFormat="1" ht="18.75" x14ac:dyDescent="0.3">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7807-FD58-4549-A012-D899F86A2986}">
  <dimension ref="A1:W32"/>
  <sheetViews>
    <sheetView showGridLines="0" zoomScaleNormal="100" workbookViewId="0"/>
  </sheetViews>
  <sheetFormatPr defaultRowHeight="15" x14ac:dyDescent="0.25"/>
  <cols>
    <col min="1" max="1" width="22.140625" customWidth="1"/>
    <col min="2" max="2" width="14.5703125" bestFit="1" customWidth="1"/>
    <col min="3" max="4" width="14.7109375" customWidth="1"/>
    <col min="5" max="7" width="12.28515625" customWidth="1"/>
    <col min="8" max="8" width="19.85546875" customWidth="1"/>
    <col min="9" max="14" width="12.28515625" customWidth="1"/>
    <col min="15" max="15" width="14.7109375" customWidth="1"/>
    <col min="16" max="16" width="15" customWidth="1"/>
    <col min="17" max="17" width="18.42578125" bestFit="1" customWidth="1"/>
    <col min="19" max="19" width="19.85546875" customWidth="1"/>
    <col min="20" max="20" width="12.28515625" customWidth="1"/>
    <col min="21" max="21" width="18.42578125" bestFit="1" customWidth="1"/>
    <col min="22" max="22" width="14.7109375" customWidth="1"/>
    <col min="23" max="23" width="13.28515625" customWidth="1"/>
  </cols>
  <sheetData>
    <row r="1" spans="1:20" x14ac:dyDescent="0.25">
      <c r="A1" t="s">
        <v>257</v>
      </c>
    </row>
    <row r="2" spans="1:20" s="7" customFormat="1" x14ac:dyDescent="0.25">
      <c r="A2" s="6"/>
      <c r="B2" s="6"/>
      <c r="C2" s="6"/>
    </row>
    <row r="3" spans="1:20" s="7" customFormat="1" ht="17.25" customHeight="1" x14ac:dyDescent="0.25">
      <c r="A3" s="181" t="s">
        <v>213</v>
      </c>
      <c r="B3" s="182"/>
      <c r="C3" s="182"/>
      <c r="D3" s="169"/>
      <c r="E3" s="169"/>
      <c r="F3" s="169"/>
      <c r="G3" s="169"/>
      <c r="H3" s="169"/>
      <c r="I3" s="169"/>
      <c r="S3" s="21"/>
      <c r="T3" s="21"/>
    </row>
    <row r="4" spans="1:20" s="7" customFormat="1" x14ac:dyDescent="0.25">
      <c r="D4" s="21"/>
      <c r="E4" s="21"/>
      <c r="F4" s="21"/>
      <c r="G4" s="21"/>
      <c r="H4" s="21"/>
      <c r="I4" s="21"/>
      <c r="S4" s="21"/>
      <c r="T4" s="21"/>
    </row>
    <row r="5" spans="1:20" x14ac:dyDescent="0.25">
      <c r="A5" s="205" t="s">
        <v>58</v>
      </c>
      <c r="B5" s="231"/>
      <c r="C5" s="231"/>
    </row>
    <row r="6" spans="1:20" x14ac:dyDescent="0.25">
      <c r="A6" s="21"/>
      <c r="B6" s="51"/>
      <c r="C6" s="51"/>
    </row>
    <row r="8" spans="1:20" s="28" customFormat="1" ht="84.75" customHeight="1" x14ac:dyDescent="0.25">
      <c r="C8" s="183" t="s">
        <v>24</v>
      </c>
      <c r="D8" s="183" t="s">
        <v>13</v>
      </c>
      <c r="E8" s="183" t="s">
        <v>23</v>
      </c>
      <c r="F8" s="183" t="s">
        <v>70</v>
      </c>
      <c r="G8" s="183" t="s">
        <v>29</v>
      </c>
      <c r="H8" s="183" t="s">
        <v>30</v>
      </c>
    </row>
    <row r="9" spans="1:20" x14ac:dyDescent="0.25">
      <c r="A9" s="229" t="s">
        <v>5</v>
      </c>
      <c r="B9" s="183" t="s">
        <v>61</v>
      </c>
      <c r="C9" s="26">
        <v>1.6684839862422057E-2</v>
      </c>
      <c r="D9" s="26">
        <v>0</v>
      </c>
      <c r="E9" s="26">
        <v>3.8448808628943815E-2</v>
      </c>
      <c r="F9" s="26">
        <v>0.36546474542538915</v>
      </c>
      <c r="G9" s="26">
        <v>0.35396554860276441</v>
      </c>
      <c r="H9" s="26">
        <v>0.2254360574804806</v>
      </c>
    </row>
    <row r="10" spans="1:20" x14ac:dyDescent="0.25">
      <c r="A10" s="230"/>
      <c r="B10" s="183" t="s">
        <v>62</v>
      </c>
      <c r="C10" s="26">
        <v>8.0591656170273876E-2</v>
      </c>
      <c r="D10" s="26">
        <v>2.215648026907923E-2</v>
      </c>
      <c r="E10" s="26">
        <v>0.15440787987020663</v>
      </c>
      <c r="F10" s="26">
        <v>0.24202578421186413</v>
      </c>
      <c r="G10" s="26">
        <v>0.46105540634702991</v>
      </c>
      <c r="H10" s="26">
        <v>3.9762793131546202E-2</v>
      </c>
    </row>
    <row r="11" spans="1:20" x14ac:dyDescent="0.25">
      <c r="A11" s="229" t="s">
        <v>15</v>
      </c>
      <c r="B11" s="183" t="s">
        <v>61</v>
      </c>
      <c r="C11" s="26">
        <v>0.39399290889994754</v>
      </c>
      <c r="D11" s="26">
        <v>0.12112512065305886</v>
      </c>
      <c r="E11" s="26">
        <v>0.24211282151797883</v>
      </c>
      <c r="F11" s="26">
        <v>5.9067902056296716E-2</v>
      </c>
      <c r="G11" s="26">
        <v>0.11505798981402997</v>
      </c>
      <c r="H11" s="26">
        <v>6.8643257058688081E-2</v>
      </c>
    </row>
    <row r="12" spans="1:20" x14ac:dyDescent="0.25">
      <c r="A12" s="230"/>
      <c r="B12" s="183" t="s">
        <v>62</v>
      </c>
      <c r="C12" s="26">
        <v>0.19094801199294031</v>
      </c>
      <c r="D12" s="26">
        <v>0.17254925582771516</v>
      </c>
      <c r="E12" s="26">
        <v>0.25573582015501589</v>
      </c>
      <c r="F12" s="26">
        <v>0</v>
      </c>
      <c r="G12" s="26">
        <v>0.22309572534988109</v>
      </c>
      <c r="H12" s="26">
        <v>0.15767118667444752</v>
      </c>
    </row>
    <row r="13" spans="1:20" x14ac:dyDescent="0.25">
      <c r="A13" s="229" t="s">
        <v>6</v>
      </c>
      <c r="B13" s="183" t="s">
        <v>61</v>
      </c>
      <c r="C13" s="26">
        <v>0.38818499012244095</v>
      </c>
      <c r="D13" s="26">
        <v>0.21338813153275657</v>
      </c>
      <c r="E13" s="26">
        <v>1.8683017295403826E-2</v>
      </c>
      <c r="F13" s="26">
        <v>0.22708584483844485</v>
      </c>
      <c r="G13" s="26">
        <v>6.8474282406367853E-2</v>
      </c>
      <c r="H13" s="26">
        <v>8.4183733804585853E-2</v>
      </c>
    </row>
    <row r="14" spans="1:20" x14ac:dyDescent="0.25">
      <c r="A14" s="230"/>
      <c r="B14" s="183" t="s">
        <v>62</v>
      </c>
      <c r="C14" s="26">
        <v>0.17389449675526858</v>
      </c>
      <c r="D14" s="26">
        <v>0.11456108677772353</v>
      </c>
      <c r="E14" s="26">
        <v>0.15618584654439235</v>
      </c>
      <c r="F14" s="26">
        <v>5.8118371099488787E-2</v>
      </c>
      <c r="G14" s="26">
        <v>0.35154222428031029</v>
      </c>
      <c r="H14" s="26">
        <v>0.14569797454281647</v>
      </c>
    </row>
    <row r="15" spans="1:20" x14ac:dyDescent="0.25">
      <c r="A15" s="229" t="s">
        <v>7</v>
      </c>
      <c r="B15" s="183" t="s">
        <v>61</v>
      </c>
      <c r="C15" s="26">
        <v>0.28469978573221205</v>
      </c>
      <c r="D15" s="26">
        <v>4.2511179647676797E-2</v>
      </c>
      <c r="E15" s="26">
        <v>9.8358601210858904E-2</v>
      </c>
      <c r="F15" s="26">
        <v>0.22759281313946997</v>
      </c>
      <c r="G15" s="26">
        <v>0.20494224097593602</v>
      </c>
      <c r="H15" s="26">
        <v>0.14189537929384624</v>
      </c>
    </row>
    <row r="16" spans="1:20" x14ac:dyDescent="0.25">
      <c r="A16" s="230"/>
      <c r="B16" s="183" t="s">
        <v>62</v>
      </c>
      <c r="C16" s="26">
        <v>0.24974136569025279</v>
      </c>
      <c r="D16" s="26">
        <v>7.7086604938396974E-2</v>
      </c>
      <c r="E16" s="26">
        <v>0.24514241523024</v>
      </c>
      <c r="F16" s="26">
        <v>0</v>
      </c>
      <c r="G16" s="26">
        <v>0.27621553250175124</v>
      </c>
      <c r="H16" s="26">
        <v>0.15181408163935908</v>
      </c>
    </row>
    <row r="17" spans="1:23" x14ac:dyDescent="0.25">
      <c r="A17" s="229" t="s">
        <v>8</v>
      </c>
      <c r="B17" s="183" t="s">
        <v>61</v>
      </c>
      <c r="C17" s="26">
        <v>0</v>
      </c>
      <c r="D17" s="26">
        <v>0</v>
      </c>
      <c r="E17" s="26">
        <v>0</v>
      </c>
      <c r="F17" s="26">
        <v>0.96242655881571704</v>
      </c>
      <c r="G17" s="34">
        <v>-8.7865858267902816E-3</v>
      </c>
      <c r="H17" s="26">
        <v>4.6360027011073245E-2</v>
      </c>
    </row>
    <row r="18" spans="1:23" x14ac:dyDescent="0.25">
      <c r="A18" s="230"/>
      <c r="B18" s="183" t="s">
        <v>62</v>
      </c>
      <c r="C18" s="168">
        <v>0</v>
      </c>
      <c r="D18" s="168">
        <v>0</v>
      </c>
      <c r="E18" s="168">
        <v>0</v>
      </c>
      <c r="F18" s="168">
        <v>0</v>
      </c>
      <c r="G18" s="168">
        <v>0.67587706821703319</v>
      </c>
      <c r="H18" s="168">
        <v>0.32412293178296681</v>
      </c>
    </row>
    <row r="19" spans="1:23" x14ac:dyDescent="0.25">
      <c r="R19" s="33"/>
      <c r="S19" s="33"/>
      <c r="T19" s="33"/>
      <c r="U19" s="33"/>
      <c r="V19" s="33"/>
      <c r="W19" s="33"/>
    </row>
    <row r="20" spans="1:23" x14ac:dyDescent="0.25">
      <c r="R20" s="33"/>
      <c r="S20" s="33"/>
      <c r="T20" s="33"/>
      <c r="U20" s="33"/>
      <c r="V20" s="33"/>
      <c r="W20" s="33"/>
    </row>
    <row r="27" spans="1:23" x14ac:dyDescent="0.25">
      <c r="T27" s="35"/>
      <c r="U27" s="32"/>
    </row>
    <row r="28" spans="1:23" x14ac:dyDescent="0.25">
      <c r="T28" s="35"/>
      <c r="U28" s="32"/>
      <c r="V28" s="36"/>
    </row>
    <row r="29" spans="1:23" x14ac:dyDescent="0.25">
      <c r="T29" s="35"/>
      <c r="U29" s="32"/>
      <c r="V29" s="36"/>
    </row>
    <row r="30" spans="1:23" x14ac:dyDescent="0.25">
      <c r="T30" s="35"/>
      <c r="U30" s="32"/>
      <c r="V30" s="36"/>
    </row>
    <row r="31" spans="1:23" x14ac:dyDescent="0.25">
      <c r="T31" s="35"/>
      <c r="U31" s="32"/>
      <c r="V31" s="36"/>
    </row>
    <row r="32" spans="1:23" x14ac:dyDescent="0.25">
      <c r="T32" s="35"/>
      <c r="U32" s="32"/>
      <c r="V32" s="36"/>
    </row>
  </sheetData>
  <mergeCells count="6">
    <mergeCell ref="A17:A18"/>
    <mergeCell ref="A5:C5"/>
    <mergeCell ref="A9:A10"/>
    <mergeCell ref="A11:A12"/>
    <mergeCell ref="A13:A14"/>
    <mergeCell ref="A15:A16"/>
  </mergeCells>
  <conditionalFormatting sqref="S2:T2">
    <cfRule type="iconSet" priority="2">
      <iconSet showValue="0">
        <cfvo type="percent" val="0"/>
        <cfvo type="num" val="0"/>
        <cfvo type="num" val="1"/>
      </iconSet>
    </cfRule>
  </conditionalFormatting>
  <conditionalFormatting sqref="C9:F18 H9:H18">
    <cfRule type="cellIs" dxfId="0" priority="1" operator="lessThan">
      <formula>0</formula>
    </cfRule>
  </conditionalFormatting>
  <conditionalFormatting sqref="B2:L2 J3:L4">
    <cfRule type="iconSet" priority="3">
      <iconSet showValue="0">
        <cfvo type="percent" val="0"/>
        <cfvo type="num" val="0"/>
        <cfvo type="num" val="1"/>
      </iconSet>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77"/>
  <sheetViews>
    <sheetView showGridLines="0" zoomScaleNormal="100" workbookViewId="0"/>
  </sheetViews>
  <sheetFormatPr defaultColWidth="9.140625" defaultRowHeight="15" x14ac:dyDescent="0.25"/>
  <cols>
    <col min="1" max="1" width="9.140625" style="7"/>
    <col min="2" max="2" width="24.140625" style="7" customWidth="1"/>
    <col min="3" max="3" width="11.5703125" style="7" customWidth="1"/>
    <col min="4" max="4" width="13.5703125" style="7" customWidth="1"/>
    <col min="5" max="5" width="12.5703125" style="7" customWidth="1"/>
    <col min="6" max="6" width="14.85546875" style="7" customWidth="1"/>
    <col min="7" max="7" width="12.7109375" style="7" customWidth="1"/>
    <col min="8" max="8" width="13.85546875" style="7" customWidth="1"/>
    <col min="9" max="9" width="13.28515625" style="7" customWidth="1"/>
    <col min="10" max="10" width="12.85546875" style="7" customWidth="1"/>
    <col min="11" max="11" width="5.5703125" style="7" customWidth="1"/>
    <col min="12" max="12" width="11.85546875" style="7" customWidth="1"/>
    <col min="13" max="13" width="13.5703125" style="7" customWidth="1"/>
    <col min="14" max="14" width="13" style="7" customWidth="1"/>
    <col min="15" max="15" width="12.85546875" style="7" customWidth="1"/>
    <col min="16" max="16" width="12.5703125" style="7" customWidth="1"/>
    <col min="17" max="18" width="12.28515625" style="7" customWidth="1"/>
    <col min="19" max="19" width="12.140625" style="7" customWidth="1"/>
    <col min="20" max="20" width="10.5703125" style="7" customWidth="1"/>
    <col min="21" max="21" width="10.140625" style="7" customWidth="1"/>
    <col min="22" max="22" width="10.42578125" style="7" customWidth="1"/>
    <col min="23" max="23" width="10.5703125" style="7" customWidth="1"/>
    <col min="24" max="24" width="10.140625" style="7" customWidth="1"/>
    <col min="25" max="25" width="11.42578125" style="7" customWidth="1"/>
    <col min="26" max="26" width="11.7109375" style="7" customWidth="1"/>
    <col min="27" max="27" width="13.140625" style="7" customWidth="1"/>
    <col min="28" max="28" width="12.140625" style="7" customWidth="1"/>
    <col min="29" max="29" width="10" style="7" customWidth="1"/>
    <col min="30" max="30" width="10.85546875" style="7" customWidth="1"/>
    <col min="31" max="16384" width="9.140625" style="7"/>
  </cols>
  <sheetData>
    <row r="1" spans="1:24" s="53" customFormat="1" ht="18.75" x14ac:dyDescent="0.3">
      <c r="A1" t="s">
        <v>258</v>
      </c>
    </row>
    <row r="2" spans="1:24" x14ac:dyDescent="0.25">
      <c r="A2" s="174"/>
      <c r="B2" s="174"/>
      <c r="C2" s="174"/>
      <c r="D2" s="174"/>
      <c r="E2"/>
      <c r="F2"/>
      <c r="G2"/>
      <c r="H2"/>
      <c r="I2"/>
      <c r="J2"/>
      <c r="K2"/>
      <c r="L2"/>
      <c r="M2"/>
      <c r="N2"/>
      <c r="O2"/>
      <c r="P2"/>
      <c r="Q2"/>
      <c r="R2"/>
      <c r="S2"/>
      <c r="T2"/>
      <c r="U2"/>
      <c r="V2"/>
      <c r="W2"/>
      <c r="X2"/>
    </row>
    <row r="3" spans="1:24" ht="33" customHeight="1" x14ac:dyDescent="0.25">
      <c r="A3" s="211" t="s">
        <v>234</v>
      </c>
      <c r="B3" s="211"/>
      <c r="C3" s="211"/>
      <c r="D3" s="211"/>
      <c r="E3" s="211"/>
      <c r="F3" s="211"/>
      <c r="G3" s="211"/>
      <c r="H3" s="211"/>
      <c r="I3" s="211"/>
      <c r="J3" s="211"/>
      <c r="K3" s="211"/>
      <c r="L3" s="169"/>
      <c r="M3" s="169"/>
      <c r="N3" s="169"/>
      <c r="O3" s="169"/>
      <c r="P3" s="169"/>
      <c r="Q3"/>
      <c r="R3"/>
      <c r="S3"/>
      <c r="T3"/>
      <c r="U3"/>
      <c r="V3"/>
      <c r="W3"/>
      <c r="X3"/>
    </row>
    <row r="5" spans="1:24" x14ac:dyDescent="0.25">
      <c r="A5" s="205" t="s">
        <v>235</v>
      </c>
      <c r="B5" s="205"/>
      <c r="C5" s="205"/>
      <c r="D5" s="205"/>
      <c r="E5" s="205"/>
      <c r="F5" s="205"/>
      <c r="G5" s="205"/>
      <c r="H5" s="205"/>
      <c r="I5" s="205"/>
      <c r="J5" s="205"/>
      <c r="K5" s="205"/>
      <c r="L5" s="205"/>
      <c r="M5" s="205"/>
    </row>
    <row r="6" spans="1:24" x14ac:dyDescent="0.25">
      <c r="A6" s="21"/>
      <c r="B6" s="21"/>
      <c r="C6" s="21"/>
      <c r="D6" s="21"/>
      <c r="E6" s="21"/>
      <c r="F6" s="21"/>
      <c r="G6" s="21"/>
      <c r="H6" s="21"/>
      <c r="I6" s="21"/>
      <c r="J6" s="21"/>
      <c r="K6" s="21"/>
      <c r="L6" s="21"/>
      <c r="M6" s="21"/>
    </row>
    <row r="7" spans="1:24" ht="27.95" customHeight="1" x14ac:dyDescent="0.25">
      <c r="A7" s="21"/>
      <c r="B7" s="51"/>
      <c r="C7" s="51"/>
      <c r="D7" s="51"/>
    </row>
    <row r="8" spans="1:24" x14ac:dyDescent="0.25">
      <c r="C8" s="8" t="s">
        <v>4</v>
      </c>
      <c r="K8" s="7" t="s">
        <v>32</v>
      </c>
      <c r="L8" s="8" t="s">
        <v>9</v>
      </c>
    </row>
    <row r="9" spans="1:24" ht="30" x14ac:dyDescent="0.25">
      <c r="C9" s="91" t="s">
        <v>71</v>
      </c>
      <c r="D9" s="91" t="s">
        <v>72</v>
      </c>
      <c r="E9" s="91" t="s">
        <v>73</v>
      </c>
      <c r="F9" s="91" t="s">
        <v>74</v>
      </c>
      <c r="G9" s="91" t="s">
        <v>75</v>
      </c>
      <c r="H9" s="121" t="s">
        <v>174</v>
      </c>
      <c r="I9" s="121" t="s">
        <v>175</v>
      </c>
      <c r="J9" s="121" t="s">
        <v>176</v>
      </c>
      <c r="L9" s="91" t="s">
        <v>71</v>
      </c>
      <c r="M9" s="91" t="s">
        <v>72</v>
      </c>
      <c r="N9" s="91" t="s">
        <v>73</v>
      </c>
      <c r="O9" s="91" t="s">
        <v>74</v>
      </c>
      <c r="P9" s="91" t="s">
        <v>75</v>
      </c>
      <c r="Q9" s="121" t="s">
        <v>174</v>
      </c>
      <c r="R9" s="121" t="s">
        <v>175</v>
      </c>
      <c r="S9" s="121" t="s">
        <v>176</v>
      </c>
    </row>
    <row r="10" spans="1:24" x14ac:dyDescent="0.25">
      <c r="B10" s="63" t="s">
        <v>28</v>
      </c>
      <c r="C10" s="13">
        <f t="shared" ref="C10:J11" si="0">C28/C19</f>
        <v>0.76682901410407833</v>
      </c>
      <c r="D10" s="13">
        <f t="shared" si="0"/>
        <v>0.83502185801997164</v>
      </c>
      <c r="E10" s="13">
        <f t="shared" si="0"/>
        <v>0.8617068107251199</v>
      </c>
      <c r="F10" s="13">
        <f t="shared" si="0"/>
        <v>0.8731609542812212</v>
      </c>
      <c r="G10" s="13">
        <f t="shared" si="0"/>
        <v>0.87799176405912771</v>
      </c>
      <c r="H10" s="13">
        <f t="shared" si="0"/>
        <v>0.88238993431873181</v>
      </c>
      <c r="I10" s="13">
        <f t="shared" si="0"/>
        <v>0.88500135302939487</v>
      </c>
      <c r="J10" s="40">
        <f t="shared" si="0"/>
        <v>0.88677972804314231</v>
      </c>
      <c r="L10" s="13">
        <f t="shared" ref="L10:S11" si="1">L28/L19</f>
        <v>0.69663117472508296</v>
      </c>
      <c r="M10" s="13">
        <f t="shared" si="1"/>
        <v>0.74729036216147782</v>
      </c>
      <c r="N10" s="13">
        <f t="shared" si="1"/>
        <v>0.75957523583689879</v>
      </c>
      <c r="O10" s="13">
        <f t="shared" si="1"/>
        <v>0.78086115588303018</v>
      </c>
      <c r="P10" s="13">
        <f t="shared" si="1"/>
        <v>0.7994235579886162</v>
      </c>
      <c r="Q10" s="13">
        <f t="shared" si="1"/>
        <v>0.80424176626138033</v>
      </c>
      <c r="R10" s="13">
        <f t="shared" si="1"/>
        <v>0.80850318600045801</v>
      </c>
      <c r="S10" s="13">
        <f t="shared" si="1"/>
        <v>0.80815061539283617</v>
      </c>
    </row>
    <row r="11" spans="1:24" x14ac:dyDescent="0.25">
      <c r="B11" s="63" t="s">
        <v>0</v>
      </c>
      <c r="C11" s="13">
        <f t="shared" si="0"/>
        <v>0.78357547804503902</v>
      </c>
      <c r="D11" s="13">
        <f t="shared" si="0"/>
        <v>0.84132966281123156</v>
      </c>
      <c r="E11" s="13">
        <f t="shared" si="0"/>
        <v>0.86810926662651589</v>
      </c>
      <c r="F11" s="13">
        <f t="shared" si="0"/>
        <v>0.87215579519543851</v>
      </c>
      <c r="G11" s="13">
        <f t="shared" si="0"/>
        <v>0.88780195734886092</v>
      </c>
      <c r="H11" s="13">
        <f t="shared" si="0"/>
        <v>0.88808756632527774</v>
      </c>
      <c r="I11" s="13">
        <f t="shared" si="0"/>
        <v>0.88953653932491727</v>
      </c>
      <c r="J11" s="40">
        <f t="shared" si="0"/>
        <v>0.89481996141314735</v>
      </c>
      <c r="L11" s="13">
        <f t="shared" si="1"/>
        <v>0.831136624809656</v>
      </c>
      <c r="M11" s="13">
        <f t="shared" si="1"/>
        <v>0.86482300741792073</v>
      </c>
      <c r="N11" s="13">
        <f t="shared" si="1"/>
        <v>0.87232634573729961</v>
      </c>
      <c r="O11" s="13">
        <f t="shared" si="1"/>
        <v>0.87921384405364167</v>
      </c>
      <c r="P11" s="13">
        <f t="shared" si="1"/>
        <v>0.89344357949716724</v>
      </c>
      <c r="Q11" s="13">
        <f t="shared" si="1"/>
        <v>0.89048544143958985</v>
      </c>
      <c r="R11" s="13">
        <f t="shared" si="1"/>
        <v>0.89089620440341011</v>
      </c>
      <c r="S11" s="13">
        <f t="shared" si="1"/>
        <v>0.89556864925246782</v>
      </c>
    </row>
    <row r="12" spans="1:24" x14ac:dyDescent="0.25">
      <c r="B12" s="63" t="s">
        <v>6</v>
      </c>
      <c r="C12" s="13">
        <v>0.92635713181050905</v>
      </c>
      <c r="D12" s="13">
        <v>0.93719507331978769</v>
      </c>
      <c r="E12" s="13">
        <v>0.94401029147096771</v>
      </c>
      <c r="F12" s="13">
        <v>0.9424094717636502</v>
      </c>
      <c r="G12" s="13"/>
      <c r="H12" s="13"/>
      <c r="I12" s="13"/>
      <c r="J12" s="40"/>
      <c r="L12" s="13">
        <v>0.9149380844131233</v>
      </c>
      <c r="M12" s="13">
        <v>0.92748923833902752</v>
      </c>
      <c r="N12" s="13">
        <v>0.938401309566954</v>
      </c>
      <c r="O12" s="13">
        <v>0.94378695916661048</v>
      </c>
      <c r="P12" s="13"/>
      <c r="Q12" s="13"/>
      <c r="R12" s="13"/>
      <c r="S12" s="13"/>
    </row>
    <row r="13" spans="1:24" x14ac:dyDescent="0.25">
      <c r="B13" s="63" t="s">
        <v>7</v>
      </c>
      <c r="C13" s="13">
        <f t="shared" ref="C13:J15" si="2">C31/C22</f>
        <v>0.87089373289300742</v>
      </c>
      <c r="D13" s="13">
        <f t="shared" si="2"/>
        <v>0.90173917986063823</v>
      </c>
      <c r="E13" s="13">
        <f t="shared" si="2"/>
        <v>0.90976468044115044</v>
      </c>
      <c r="F13" s="13">
        <f t="shared" si="2"/>
        <v>0.91037393144115009</v>
      </c>
      <c r="G13" s="13">
        <f t="shared" si="2"/>
        <v>0.91054869758849488</v>
      </c>
      <c r="H13" s="13">
        <f t="shared" si="2"/>
        <v>0.9116053263558237</v>
      </c>
      <c r="I13" s="13">
        <f t="shared" si="2"/>
        <v>0.91271161086744224</v>
      </c>
      <c r="J13" s="40">
        <f t="shared" si="2"/>
        <v>0.91453566545957832</v>
      </c>
      <c r="L13" s="13">
        <f t="shared" ref="L13:S14" si="3">L31/L22</f>
        <v>0.86477641943853578</v>
      </c>
      <c r="M13" s="13">
        <f t="shared" si="3"/>
        <v>0.88355437056105912</v>
      </c>
      <c r="N13" s="13">
        <f t="shared" si="3"/>
        <v>0.89129861554029532</v>
      </c>
      <c r="O13" s="13">
        <f t="shared" si="3"/>
        <v>0.89947001111231395</v>
      </c>
      <c r="P13" s="13">
        <f t="shared" si="3"/>
        <v>0.90651078227051163</v>
      </c>
      <c r="Q13" s="13">
        <f t="shared" si="3"/>
        <v>0.90765454391558276</v>
      </c>
      <c r="R13" s="13">
        <f t="shared" si="3"/>
        <v>0.90851332800444851</v>
      </c>
      <c r="S13" s="13">
        <f t="shared" si="3"/>
        <v>0.90943473062193492</v>
      </c>
    </row>
    <row r="14" spans="1:24" x14ac:dyDescent="0.25">
      <c r="B14" s="63" t="s">
        <v>1</v>
      </c>
      <c r="C14" s="13">
        <f t="shared" si="2"/>
        <v>0.21238972381079044</v>
      </c>
      <c r="D14" s="13">
        <f t="shared" si="2"/>
        <v>0.38357724718342934</v>
      </c>
      <c r="E14" s="13">
        <f t="shared" si="2"/>
        <v>0.49586894963876466</v>
      </c>
      <c r="F14" s="13">
        <f t="shared" si="2"/>
        <v>0.63470037076571628</v>
      </c>
      <c r="G14" s="13">
        <f t="shared" si="2"/>
        <v>0.70118431052793173</v>
      </c>
      <c r="H14" s="13">
        <f t="shared" si="2"/>
        <v>0.71690618472527634</v>
      </c>
      <c r="I14" s="13">
        <f t="shared" si="2"/>
        <v>0.72997117147724944</v>
      </c>
      <c r="J14" s="40">
        <f t="shared" si="2"/>
        <v>0.73776740529162665</v>
      </c>
      <c r="L14" s="13">
        <f t="shared" si="3"/>
        <v>0.21922984095807985</v>
      </c>
      <c r="M14" s="13">
        <f t="shared" si="3"/>
        <v>0.40020306695568791</v>
      </c>
      <c r="N14" s="13">
        <f t="shared" si="3"/>
        <v>0.50663355799929055</v>
      </c>
      <c r="O14" s="13">
        <f t="shared" si="3"/>
        <v>0.63340745504272977</v>
      </c>
      <c r="P14" s="13">
        <f t="shared" si="3"/>
        <v>0.68985069415452815</v>
      </c>
      <c r="Q14" s="13">
        <f t="shared" si="3"/>
        <v>0.70352352807456242</v>
      </c>
      <c r="R14" s="13">
        <f t="shared" si="3"/>
        <v>0.71114121748131465</v>
      </c>
      <c r="S14" s="13">
        <f t="shared" si="3"/>
        <v>0.71627622578056327</v>
      </c>
    </row>
    <row r="15" spans="1:24" x14ac:dyDescent="0.25">
      <c r="B15" s="63" t="s">
        <v>8</v>
      </c>
      <c r="C15" s="13">
        <f t="shared" si="2"/>
        <v>0.10352826852541902</v>
      </c>
      <c r="D15" s="13">
        <f t="shared" si="2"/>
        <v>9.1912867223320191E-2</v>
      </c>
      <c r="E15" s="13">
        <f t="shared" si="2"/>
        <v>4.1354078519772165E-2</v>
      </c>
      <c r="F15" s="13">
        <f t="shared" si="2"/>
        <v>2.8284537037686977E-2</v>
      </c>
      <c r="G15" s="13">
        <f t="shared" si="2"/>
        <v>4.5050292267127971E-2</v>
      </c>
      <c r="H15" s="13">
        <f t="shared" si="2"/>
        <v>5.017243297363444E-2</v>
      </c>
      <c r="I15" s="13">
        <f t="shared" si="2"/>
        <v>5.5866077235843054E-2</v>
      </c>
      <c r="J15" s="40">
        <f t="shared" si="2"/>
        <v>5.9505513671072305E-2</v>
      </c>
      <c r="L15" s="13"/>
      <c r="M15" s="13"/>
      <c r="N15" s="13"/>
      <c r="O15" s="13"/>
      <c r="P15" s="13"/>
      <c r="Q15" s="13"/>
      <c r="R15" s="13"/>
      <c r="S15" s="13"/>
    </row>
    <row r="16" spans="1:24" s="140" customFormat="1" x14ac:dyDescent="0.25">
      <c r="B16" s="141" t="s">
        <v>76</v>
      </c>
      <c r="H16" s="140">
        <v>1</v>
      </c>
      <c r="I16" s="140">
        <v>1</v>
      </c>
      <c r="J16" s="62">
        <v>1</v>
      </c>
      <c r="K16" s="140">
        <v>1</v>
      </c>
      <c r="Q16" s="140">
        <v>1</v>
      </c>
      <c r="R16" s="140">
        <v>1</v>
      </c>
      <c r="S16" s="140">
        <v>1</v>
      </c>
    </row>
    <row r="17" spans="2:19" x14ac:dyDescent="0.25">
      <c r="B17" s="64"/>
      <c r="C17" s="7" t="s">
        <v>238</v>
      </c>
    </row>
    <row r="18" spans="2:19" x14ac:dyDescent="0.25">
      <c r="B18" s="64"/>
      <c r="C18" s="52" t="s">
        <v>71</v>
      </c>
      <c r="D18" s="52" t="s">
        <v>72</v>
      </c>
      <c r="E18" s="52" t="s">
        <v>73</v>
      </c>
      <c r="F18" s="52" t="s">
        <v>74</v>
      </c>
      <c r="G18" s="52" t="s">
        <v>75</v>
      </c>
      <c r="H18" s="52"/>
      <c r="I18" s="52"/>
      <c r="J18" s="52"/>
      <c r="L18" s="52" t="s">
        <v>71</v>
      </c>
      <c r="M18" s="52" t="s">
        <v>72</v>
      </c>
      <c r="N18" s="52" t="s">
        <v>73</v>
      </c>
      <c r="O18" s="52" t="s">
        <v>74</v>
      </c>
      <c r="P18" s="52" t="s">
        <v>75</v>
      </c>
      <c r="Q18" s="52"/>
      <c r="R18" s="52"/>
      <c r="S18" s="52"/>
    </row>
    <row r="19" spans="2:19" x14ac:dyDescent="0.25">
      <c r="B19" s="63" t="s">
        <v>28</v>
      </c>
      <c r="C19" s="39">
        <v>1439300</v>
      </c>
      <c r="D19" s="39">
        <v>1472686</v>
      </c>
      <c r="E19" s="39">
        <v>1503834</v>
      </c>
      <c r="F19" s="39">
        <v>1540133</v>
      </c>
      <c r="G19" s="39">
        <v>1571648</v>
      </c>
      <c r="H19" s="39">
        <v>1578989</v>
      </c>
      <c r="I19" s="39">
        <v>1581636</v>
      </c>
      <c r="J19" s="39">
        <v>1588046</v>
      </c>
      <c r="L19" s="39">
        <v>200515</v>
      </c>
      <c r="M19" s="39">
        <v>205378</v>
      </c>
      <c r="N19" s="39">
        <v>213389</v>
      </c>
      <c r="O19" s="39">
        <v>217150</v>
      </c>
      <c r="P19" s="39">
        <v>220664</v>
      </c>
      <c r="Q19" s="39">
        <v>221983</v>
      </c>
      <c r="R19" s="39">
        <v>222693</v>
      </c>
      <c r="S19" s="39">
        <v>224572</v>
      </c>
    </row>
    <row r="20" spans="2:19" x14ac:dyDescent="0.25">
      <c r="B20" s="63" t="s">
        <v>0</v>
      </c>
      <c r="C20" s="39">
        <v>3396385</v>
      </c>
      <c r="D20" s="39">
        <v>3461088</v>
      </c>
      <c r="E20" s="39">
        <v>3536670</v>
      </c>
      <c r="F20" s="39">
        <v>3621267</v>
      </c>
      <c r="G20" s="39">
        <v>3669351</v>
      </c>
      <c r="H20" s="39">
        <v>3685435</v>
      </c>
      <c r="I20" s="39">
        <v>3690777</v>
      </c>
      <c r="J20" s="39">
        <v>3693486</v>
      </c>
      <c r="L20" s="39">
        <v>1338366</v>
      </c>
      <c r="M20" s="39">
        <v>1390821</v>
      </c>
      <c r="N20" s="39">
        <v>1449187</v>
      </c>
      <c r="O20" s="39">
        <v>1494360</v>
      </c>
      <c r="P20" s="39">
        <v>1516727</v>
      </c>
      <c r="Q20" s="39">
        <v>1537549</v>
      </c>
      <c r="R20" s="39">
        <v>1536491</v>
      </c>
      <c r="S20" s="39">
        <v>1541539</v>
      </c>
    </row>
    <row r="21" spans="2:19" x14ac:dyDescent="0.25">
      <c r="B21" s="63" t="s">
        <v>6</v>
      </c>
      <c r="C21" s="39">
        <v>2751935</v>
      </c>
      <c r="D21" s="39">
        <v>2821928</v>
      </c>
      <c r="E21" s="39">
        <v>2873338</v>
      </c>
      <c r="F21" s="39">
        <v>2935352</v>
      </c>
      <c r="G21" s="39">
        <v>3006978</v>
      </c>
      <c r="H21" s="39"/>
      <c r="I21" s="39"/>
      <c r="J21" s="39"/>
      <c r="L21" s="39">
        <v>1998697</v>
      </c>
      <c r="M21" s="39">
        <v>2035306</v>
      </c>
      <c r="N21" s="39">
        <v>2080689</v>
      </c>
      <c r="O21" s="39">
        <v>2119164</v>
      </c>
      <c r="P21" s="39">
        <v>2148644</v>
      </c>
      <c r="Q21" s="38"/>
      <c r="R21" s="38"/>
      <c r="S21" s="38"/>
    </row>
    <row r="22" spans="2:19" x14ac:dyDescent="0.25">
      <c r="B22" s="63" t="s">
        <v>7</v>
      </c>
      <c r="C22" s="39">
        <v>849068</v>
      </c>
      <c r="D22" s="39">
        <v>862073</v>
      </c>
      <c r="E22" s="39">
        <v>864739</v>
      </c>
      <c r="F22" s="39">
        <v>876765</v>
      </c>
      <c r="G22" s="39">
        <v>885588</v>
      </c>
      <c r="H22" s="39">
        <v>888187</v>
      </c>
      <c r="I22" s="39">
        <v>885765</v>
      </c>
      <c r="J22" s="39">
        <v>887259</v>
      </c>
      <c r="L22" s="39">
        <v>427810</v>
      </c>
      <c r="M22" s="39">
        <v>435070</v>
      </c>
      <c r="N22" s="39">
        <v>443711</v>
      </c>
      <c r="O22" s="39">
        <v>452651</v>
      </c>
      <c r="P22" s="39">
        <v>458716</v>
      </c>
      <c r="Q22" s="39">
        <v>460759</v>
      </c>
      <c r="R22" s="39">
        <v>460384</v>
      </c>
      <c r="S22" s="39">
        <v>461656</v>
      </c>
    </row>
    <row r="23" spans="2:19" x14ac:dyDescent="0.25">
      <c r="B23" s="63" t="s">
        <v>1</v>
      </c>
      <c r="C23" s="39">
        <v>180456</v>
      </c>
      <c r="D23" s="39">
        <v>185243</v>
      </c>
      <c r="E23" s="39">
        <v>188935</v>
      </c>
      <c r="F23" s="39">
        <v>193923</v>
      </c>
      <c r="G23" s="39">
        <v>198681</v>
      </c>
      <c r="H23" s="39">
        <v>199637</v>
      </c>
      <c r="I23" s="39">
        <v>200149</v>
      </c>
      <c r="J23" s="39">
        <v>200959</v>
      </c>
      <c r="L23" s="39">
        <v>120157</v>
      </c>
      <c r="M23" s="39">
        <v>124097</v>
      </c>
      <c r="N23" s="39">
        <v>126855</v>
      </c>
      <c r="O23" s="39">
        <v>129067</v>
      </c>
      <c r="P23" s="39">
        <v>131743</v>
      </c>
      <c r="Q23" s="39">
        <v>131970</v>
      </c>
      <c r="R23" s="39">
        <v>131386</v>
      </c>
      <c r="S23" s="39">
        <v>130835</v>
      </c>
    </row>
    <row r="24" spans="2:19" x14ac:dyDescent="0.25">
      <c r="B24" s="63" t="s">
        <v>8</v>
      </c>
      <c r="C24" s="39">
        <v>273732</v>
      </c>
      <c r="D24" s="39">
        <v>276773</v>
      </c>
      <c r="E24" s="39">
        <v>281254</v>
      </c>
      <c r="F24" s="39">
        <v>284926</v>
      </c>
      <c r="G24" s="39">
        <v>286724</v>
      </c>
      <c r="H24" s="39">
        <v>287648</v>
      </c>
      <c r="I24" s="39">
        <v>287509</v>
      </c>
      <c r="J24" s="39">
        <v>289553</v>
      </c>
      <c r="L24" s="39"/>
      <c r="M24" s="39"/>
      <c r="N24" s="39"/>
      <c r="O24" s="39"/>
      <c r="P24" s="39"/>
      <c r="Q24" s="38"/>
      <c r="R24" s="38"/>
      <c r="S24" s="38"/>
    </row>
    <row r="25" spans="2:19" x14ac:dyDescent="0.25">
      <c r="C25" s="202"/>
      <c r="D25" s="202"/>
      <c r="E25" s="202"/>
      <c r="F25" s="202"/>
      <c r="G25" s="202"/>
      <c r="H25" s="202"/>
      <c r="I25" s="202"/>
      <c r="J25" s="202"/>
      <c r="L25" s="202"/>
      <c r="M25" s="202"/>
      <c r="N25" s="202"/>
      <c r="O25" s="202"/>
      <c r="P25" s="202"/>
    </row>
    <row r="26" spans="2:19" x14ac:dyDescent="0.25">
      <c r="B26" s="64"/>
      <c r="C26" s="7" t="s">
        <v>237</v>
      </c>
    </row>
    <row r="27" spans="2:19" x14ac:dyDescent="0.25">
      <c r="B27" s="64"/>
      <c r="C27" s="52" t="s">
        <v>71</v>
      </c>
      <c r="D27" s="52" t="s">
        <v>72</v>
      </c>
      <c r="E27" s="52" t="s">
        <v>73</v>
      </c>
      <c r="F27" s="52" t="s">
        <v>74</v>
      </c>
      <c r="G27" s="52" t="s">
        <v>75</v>
      </c>
      <c r="H27" s="52"/>
      <c r="I27" s="52"/>
      <c r="J27" s="52"/>
      <c r="L27" s="52" t="s">
        <v>71</v>
      </c>
      <c r="M27" s="52" t="s">
        <v>72</v>
      </c>
      <c r="N27" s="52" t="s">
        <v>73</v>
      </c>
      <c r="O27" s="52" t="s">
        <v>74</v>
      </c>
      <c r="P27" s="52" t="s">
        <v>75</v>
      </c>
      <c r="Q27" s="52"/>
      <c r="R27" s="52"/>
      <c r="S27" s="52"/>
    </row>
    <row r="28" spans="2:19" x14ac:dyDescent="0.25">
      <c r="B28" s="63" t="s">
        <v>28</v>
      </c>
      <c r="C28" s="39">
        <v>1103697</v>
      </c>
      <c r="D28" s="39">
        <v>1229725</v>
      </c>
      <c r="E28" s="39">
        <v>1295864</v>
      </c>
      <c r="F28" s="39">
        <v>1344784</v>
      </c>
      <c r="G28" s="39">
        <v>1379894</v>
      </c>
      <c r="H28" s="39">
        <v>1393284</v>
      </c>
      <c r="I28" s="39">
        <v>1399750</v>
      </c>
      <c r="J28" s="39">
        <v>1408247</v>
      </c>
      <c r="L28" s="39">
        <v>139685</v>
      </c>
      <c r="M28" s="39">
        <v>153477</v>
      </c>
      <c r="N28" s="39">
        <v>162085</v>
      </c>
      <c r="O28" s="39">
        <v>169564</v>
      </c>
      <c r="P28" s="39">
        <v>176404</v>
      </c>
      <c r="Q28" s="39">
        <v>178528</v>
      </c>
      <c r="R28" s="39">
        <v>180048</v>
      </c>
      <c r="S28" s="39">
        <v>181488</v>
      </c>
    </row>
    <row r="29" spans="2:19" x14ac:dyDescent="0.25">
      <c r="B29" s="63" t="s">
        <v>0</v>
      </c>
      <c r="C29" s="39">
        <v>2661324</v>
      </c>
      <c r="D29" s="39">
        <v>2911916</v>
      </c>
      <c r="E29" s="39">
        <v>3070216</v>
      </c>
      <c r="F29" s="39">
        <v>3158309</v>
      </c>
      <c r="G29" s="39">
        <v>3257657</v>
      </c>
      <c r="H29" s="39">
        <v>3272989</v>
      </c>
      <c r="I29" s="39">
        <v>3283081</v>
      </c>
      <c r="J29" s="39">
        <v>3305005</v>
      </c>
      <c r="L29" s="39">
        <v>1112365</v>
      </c>
      <c r="M29" s="39">
        <v>1202814</v>
      </c>
      <c r="N29" s="39">
        <v>1264164</v>
      </c>
      <c r="O29" s="39">
        <v>1313862</v>
      </c>
      <c r="P29" s="39">
        <v>1355110</v>
      </c>
      <c r="Q29" s="39">
        <v>1369165</v>
      </c>
      <c r="R29" s="39">
        <v>1368854</v>
      </c>
      <c r="S29" s="39">
        <v>1380554</v>
      </c>
    </row>
    <row r="30" spans="2:19" x14ac:dyDescent="0.25">
      <c r="B30" s="63" t="s">
        <v>6</v>
      </c>
      <c r="C30" s="39">
        <v>2549274.6135289534</v>
      </c>
      <c r="D30" s="39">
        <v>2644697.018863162</v>
      </c>
      <c r="E30" s="39">
        <v>2712460.6428746074</v>
      </c>
      <c r="F30" s="39">
        <v>2766303.5277603744</v>
      </c>
      <c r="G30" s="39"/>
      <c r="H30" s="39"/>
      <c r="I30" s="39"/>
      <c r="J30" s="39"/>
      <c r="L30" s="39"/>
      <c r="M30" s="39"/>
      <c r="N30" s="39"/>
      <c r="O30" s="39"/>
      <c r="P30" s="39"/>
      <c r="Q30" s="38"/>
      <c r="R30" s="38"/>
      <c r="S30" s="38"/>
    </row>
    <row r="31" spans="2:19" x14ac:dyDescent="0.25">
      <c r="B31" s="63" t="s">
        <v>7</v>
      </c>
      <c r="C31" s="39">
        <v>739448</v>
      </c>
      <c r="D31" s="39">
        <v>777365</v>
      </c>
      <c r="E31" s="39">
        <v>786709</v>
      </c>
      <c r="F31" s="39">
        <v>798184</v>
      </c>
      <c r="G31" s="39">
        <v>806371</v>
      </c>
      <c r="H31" s="39">
        <v>809676</v>
      </c>
      <c r="I31" s="39">
        <v>808448</v>
      </c>
      <c r="J31" s="39">
        <v>811430</v>
      </c>
      <c r="L31" s="39">
        <v>369960</v>
      </c>
      <c r="M31" s="39">
        <v>384408</v>
      </c>
      <c r="N31" s="39">
        <v>395479</v>
      </c>
      <c r="O31" s="39">
        <v>407146</v>
      </c>
      <c r="P31" s="39">
        <v>415831</v>
      </c>
      <c r="Q31" s="39">
        <v>418210</v>
      </c>
      <c r="R31" s="39">
        <v>418265</v>
      </c>
      <c r="S31" s="39">
        <v>419846</v>
      </c>
    </row>
    <row r="32" spans="2:19" x14ac:dyDescent="0.25">
      <c r="B32" s="63" t="s">
        <v>1</v>
      </c>
      <c r="C32" s="39">
        <v>38327</v>
      </c>
      <c r="D32" s="39">
        <v>71055</v>
      </c>
      <c r="E32" s="39">
        <v>93687</v>
      </c>
      <c r="F32" s="39">
        <v>123083</v>
      </c>
      <c r="G32" s="39">
        <v>139312</v>
      </c>
      <c r="H32" s="39">
        <v>143121</v>
      </c>
      <c r="I32" s="39">
        <v>146103</v>
      </c>
      <c r="J32" s="39">
        <v>148261</v>
      </c>
      <c r="L32" s="39">
        <v>26342</v>
      </c>
      <c r="M32" s="39">
        <v>49664</v>
      </c>
      <c r="N32" s="39">
        <v>64269</v>
      </c>
      <c r="O32" s="39">
        <v>81752</v>
      </c>
      <c r="P32" s="39">
        <v>90883</v>
      </c>
      <c r="Q32" s="39">
        <v>92844</v>
      </c>
      <c r="R32" s="39">
        <v>93434</v>
      </c>
      <c r="S32" s="39">
        <v>93714</v>
      </c>
    </row>
    <row r="33" spans="2:19" x14ac:dyDescent="0.25">
      <c r="B33" s="63" t="s">
        <v>8</v>
      </c>
      <c r="C33" s="39">
        <v>28339</v>
      </c>
      <c r="D33" s="39">
        <v>25439</v>
      </c>
      <c r="E33" s="39">
        <v>11631</v>
      </c>
      <c r="F33" s="39">
        <v>8059</v>
      </c>
      <c r="G33" s="39">
        <v>12917</v>
      </c>
      <c r="H33" s="39">
        <v>14432</v>
      </c>
      <c r="I33" s="39">
        <v>16062</v>
      </c>
      <c r="J33" s="39">
        <v>17230</v>
      </c>
      <c r="L33" s="39"/>
      <c r="M33" s="39"/>
      <c r="N33" s="39"/>
      <c r="O33" s="39"/>
      <c r="P33" s="39"/>
      <c r="Q33" s="38"/>
      <c r="R33" s="38"/>
      <c r="S33" s="38"/>
    </row>
    <row r="46" spans="2:19" x14ac:dyDescent="0.25">
      <c r="C46" s="7" t="s">
        <v>170</v>
      </c>
      <c r="L46" s="7" t="s">
        <v>171</v>
      </c>
    </row>
    <row r="47" spans="2:19" x14ac:dyDescent="0.25">
      <c r="C47" s="52" t="s">
        <v>71</v>
      </c>
      <c r="D47" s="52" t="s">
        <v>72</v>
      </c>
      <c r="E47" s="52" t="s">
        <v>73</v>
      </c>
      <c r="F47" s="52" t="s">
        <v>74</v>
      </c>
      <c r="G47" s="52" t="s">
        <v>75</v>
      </c>
      <c r="H47" s="52"/>
      <c r="I47" s="52"/>
      <c r="J47" s="52"/>
      <c r="L47" s="52" t="s">
        <v>71</v>
      </c>
      <c r="M47" s="52" t="s">
        <v>72</v>
      </c>
      <c r="N47" s="52" t="s">
        <v>73</v>
      </c>
      <c r="O47" s="52" t="s">
        <v>74</v>
      </c>
      <c r="P47" s="52" t="s">
        <v>75</v>
      </c>
      <c r="Q47" s="52"/>
      <c r="R47" s="52"/>
      <c r="S47" s="52"/>
    </row>
    <row r="48" spans="2:19" x14ac:dyDescent="0.25">
      <c r="B48" s="232" t="s">
        <v>1</v>
      </c>
      <c r="C48" s="139">
        <v>167967</v>
      </c>
      <c r="D48" s="139">
        <v>172068</v>
      </c>
      <c r="E48" s="139">
        <v>175927</v>
      </c>
      <c r="F48" s="139">
        <v>180833</v>
      </c>
      <c r="G48" s="139">
        <v>185505</v>
      </c>
      <c r="H48" s="139">
        <v>186487</v>
      </c>
      <c r="I48" s="139">
        <v>186890</v>
      </c>
      <c r="J48" s="139">
        <v>187718</v>
      </c>
      <c r="L48" s="139">
        <v>34733</v>
      </c>
      <c r="M48" s="139">
        <v>67199</v>
      </c>
      <c r="N48" s="139">
        <v>89331</v>
      </c>
      <c r="O48" s="139">
        <v>118037</v>
      </c>
      <c r="P48" s="139">
        <v>133310</v>
      </c>
      <c r="Q48" s="139">
        <v>136891</v>
      </c>
      <c r="R48" s="139">
        <v>139604</v>
      </c>
      <c r="S48" s="139">
        <v>141644</v>
      </c>
    </row>
    <row r="49" spans="2:19" x14ac:dyDescent="0.25">
      <c r="B49" s="233"/>
      <c r="C49" s="139">
        <v>12489</v>
      </c>
      <c r="D49" s="139">
        <v>13175</v>
      </c>
      <c r="E49" s="139">
        <v>13008</v>
      </c>
      <c r="F49" s="139">
        <v>13090</v>
      </c>
      <c r="G49" s="139">
        <v>13176</v>
      </c>
      <c r="H49" s="139">
        <v>13150</v>
      </c>
      <c r="I49" s="139">
        <v>13259</v>
      </c>
      <c r="J49" s="139">
        <v>13241</v>
      </c>
      <c r="L49" s="139">
        <v>3594</v>
      </c>
      <c r="M49" s="139">
        <v>3856</v>
      </c>
      <c r="N49" s="139">
        <v>4356</v>
      </c>
      <c r="O49" s="139">
        <v>5046</v>
      </c>
      <c r="P49" s="139">
        <v>6002</v>
      </c>
      <c r="Q49" s="139">
        <v>6230</v>
      </c>
      <c r="R49" s="139">
        <v>6499</v>
      </c>
      <c r="S49" s="139">
        <v>6617</v>
      </c>
    </row>
    <row r="50" spans="2:19" x14ac:dyDescent="0.25">
      <c r="B50" s="234"/>
      <c r="C50" s="139">
        <f>C48+C49</f>
        <v>180456</v>
      </c>
      <c r="D50" s="139">
        <f t="shared" ref="D50:S50" si="4">D48+D49</f>
        <v>185243</v>
      </c>
      <c r="E50" s="139">
        <f t="shared" si="4"/>
        <v>188935</v>
      </c>
      <c r="F50" s="139">
        <f t="shared" si="4"/>
        <v>193923</v>
      </c>
      <c r="G50" s="139">
        <f t="shared" si="4"/>
        <v>198681</v>
      </c>
      <c r="H50" s="139">
        <f t="shared" si="4"/>
        <v>199637</v>
      </c>
      <c r="I50" s="139">
        <f t="shared" si="4"/>
        <v>200149</v>
      </c>
      <c r="J50" s="139">
        <f t="shared" si="4"/>
        <v>200959</v>
      </c>
      <c r="L50" s="139">
        <f t="shared" si="4"/>
        <v>38327</v>
      </c>
      <c r="M50" s="139">
        <f t="shared" si="4"/>
        <v>71055</v>
      </c>
      <c r="N50" s="139">
        <f t="shared" si="4"/>
        <v>93687</v>
      </c>
      <c r="O50" s="139">
        <f t="shared" si="4"/>
        <v>123083</v>
      </c>
      <c r="P50" s="139">
        <f t="shared" si="4"/>
        <v>139312</v>
      </c>
      <c r="Q50" s="139">
        <f t="shared" si="4"/>
        <v>143121</v>
      </c>
      <c r="R50" s="139">
        <f t="shared" si="4"/>
        <v>146103</v>
      </c>
      <c r="S50" s="139">
        <f t="shared" si="4"/>
        <v>148261</v>
      </c>
    </row>
    <row r="51" spans="2:19" x14ac:dyDescent="0.25">
      <c r="B51" s="232" t="s">
        <v>0</v>
      </c>
      <c r="C51" s="139">
        <v>3083475</v>
      </c>
      <c r="D51" s="139">
        <v>3139615</v>
      </c>
      <c r="E51" s="139">
        <v>3210044</v>
      </c>
      <c r="F51" s="139">
        <v>3289866</v>
      </c>
      <c r="G51" s="139">
        <v>3335647</v>
      </c>
      <c r="H51" s="139">
        <v>3361291</v>
      </c>
      <c r="I51" s="139">
        <v>3366157</v>
      </c>
      <c r="J51" s="139">
        <v>3370271</v>
      </c>
      <c r="L51" s="139">
        <v>2438863</v>
      </c>
      <c r="M51" s="139">
        <v>2666096</v>
      </c>
      <c r="N51" s="139">
        <v>2814354</v>
      </c>
      <c r="O51" s="139">
        <v>2900254</v>
      </c>
      <c r="P51" s="139">
        <v>2988164</v>
      </c>
      <c r="Q51" s="139">
        <v>3008534</v>
      </c>
      <c r="R51" s="139">
        <v>3018673</v>
      </c>
      <c r="S51" s="139">
        <v>3039196</v>
      </c>
    </row>
    <row r="52" spans="2:19" x14ac:dyDescent="0.25">
      <c r="B52" s="233"/>
      <c r="C52" s="139">
        <v>312910</v>
      </c>
      <c r="D52" s="139">
        <v>321473</v>
      </c>
      <c r="E52" s="139">
        <v>326626</v>
      </c>
      <c r="F52" s="139">
        <v>331401</v>
      </c>
      <c r="G52" s="139">
        <v>333704</v>
      </c>
      <c r="H52" s="139">
        <v>324144</v>
      </c>
      <c r="I52" s="139">
        <v>324620</v>
      </c>
      <c r="J52" s="139">
        <v>323215</v>
      </c>
      <c r="L52" s="139">
        <v>222461</v>
      </c>
      <c r="M52" s="139">
        <v>245820</v>
      </c>
      <c r="N52" s="139">
        <v>255862</v>
      </c>
      <c r="O52" s="139">
        <v>258055</v>
      </c>
      <c r="P52" s="139">
        <v>269493</v>
      </c>
      <c r="Q52" s="139">
        <v>264455</v>
      </c>
      <c r="R52" s="139">
        <v>264408</v>
      </c>
      <c r="S52" s="139">
        <v>265809</v>
      </c>
    </row>
    <row r="53" spans="2:19" x14ac:dyDescent="0.25">
      <c r="B53" s="234"/>
      <c r="C53" s="139">
        <f>C51+C52</f>
        <v>3396385</v>
      </c>
      <c r="D53" s="139">
        <f t="shared" ref="D53" si="5">D51+D52</f>
        <v>3461088</v>
      </c>
      <c r="E53" s="139">
        <f t="shared" ref="E53" si="6">E51+E52</f>
        <v>3536670</v>
      </c>
      <c r="F53" s="139">
        <f t="shared" ref="F53" si="7">F51+F52</f>
        <v>3621267</v>
      </c>
      <c r="G53" s="139">
        <f t="shared" ref="G53" si="8">G51+G52</f>
        <v>3669351</v>
      </c>
      <c r="H53" s="139">
        <f t="shared" ref="H53" si="9">H51+H52</f>
        <v>3685435</v>
      </c>
      <c r="I53" s="139">
        <f t="shared" ref="I53" si="10">I51+I52</f>
        <v>3690777</v>
      </c>
      <c r="J53" s="139">
        <f t="shared" ref="J53" si="11">J51+J52</f>
        <v>3693486</v>
      </c>
      <c r="L53" s="139">
        <f t="shared" ref="L53" si="12">L51+L52</f>
        <v>2661324</v>
      </c>
      <c r="M53" s="139">
        <f t="shared" ref="M53" si="13">M51+M52</f>
        <v>2911916</v>
      </c>
      <c r="N53" s="139">
        <f t="shared" ref="N53" si="14">N51+N52</f>
        <v>3070216</v>
      </c>
      <c r="O53" s="139">
        <f t="shared" ref="O53" si="15">O51+O52</f>
        <v>3158309</v>
      </c>
      <c r="P53" s="139">
        <f t="shared" ref="P53" si="16">P51+P52</f>
        <v>3257657</v>
      </c>
      <c r="Q53" s="139">
        <f t="shared" ref="Q53" si="17">Q51+Q52</f>
        <v>3272989</v>
      </c>
      <c r="R53" s="139">
        <f t="shared" ref="R53" si="18">R51+R52</f>
        <v>3283081</v>
      </c>
      <c r="S53" s="139">
        <f t="shared" ref="S53" si="19">S51+S52</f>
        <v>3305005</v>
      </c>
    </row>
    <row r="54" spans="2:19" x14ac:dyDescent="0.25">
      <c r="B54" s="232" t="s">
        <v>90</v>
      </c>
      <c r="C54" s="139">
        <v>1333436</v>
      </c>
      <c r="D54" s="139">
        <v>1366880</v>
      </c>
      <c r="E54" s="139">
        <v>1398022</v>
      </c>
      <c r="F54" s="139">
        <v>1430376</v>
      </c>
      <c r="G54" s="139">
        <v>1460087</v>
      </c>
      <c r="H54" s="139">
        <v>1466784</v>
      </c>
      <c r="I54" s="139">
        <v>1472813</v>
      </c>
      <c r="J54" s="139">
        <v>1478782</v>
      </c>
      <c r="L54" s="139">
        <v>1033254</v>
      </c>
      <c r="M54" s="139">
        <v>1152509</v>
      </c>
      <c r="N54" s="139">
        <v>1215908</v>
      </c>
      <c r="O54" s="139">
        <v>1260089</v>
      </c>
      <c r="P54" s="139">
        <v>1292567</v>
      </c>
      <c r="Q54" s="139">
        <v>1303899</v>
      </c>
      <c r="R54" s="139">
        <v>1313321</v>
      </c>
      <c r="S54" s="139">
        <v>1320669</v>
      </c>
    </row>
    <row r="55" spans="2:19" x14ac:dyDescent="0.25">
      <c r="B55" s="233"/>
      <c r="C55" s="139">
        <v>105864</v>
      </c>
      <c r="D55" s="139">
        <v>105806</v>
      </c>
      <c r="E55" s="139">
        <v>105812</v>
      </c>
      <c r="F55" s="139">
        <v>109757</v>
      </c>
      <c r="G55" s="139">
        <v>111561</v>
      </c>
      <c r="H55" s="139">
        <v>112205</v>
      </c>
      <c r="I55" s="139">
        <v>108823</v>
      </c>
      <c r="J55" s="139">
        <v>109264</v>
      </c>
      <c r="L55" s="139">
        <v>70443</v>
      </c>
      <c r="M55" s="139">
        <v>77216</v>
      </c>
      <c r="N55" s="139">
        <v>79956</v>
      </c>
      <c r="O55" s="139">
        <v>84695</v>
      </c>
      <c r="P55" s="139">
        <v>87327</v>
      </c>
      <c r="Q55" s="139">
        <v>89385</v>
      </c>
      <c r="R55" s="139">
        <v>86429</v>
      </c>
      <c r="S55" s="139">
        <v>87578</v>
      </c>
    </row>
    <row r="56" spans="2:19" x14ac:dyDescent="0.25">
      <c r="B56" s="234"/>
      <c r="C56" s="139">
        <f>C54+C55</f>
        <v>1439300</v>
      </c>
      <c r="D56" s="139">
        <f t="shared" ref="D56" si="20">D54+D55</f>
        <v>1472686</v>
      </c>
      <c r="E56" s="139">
        <f t="shared" ref="E56" si="21">E54+E55</f>
        <v>1503834</v>
      </c>
      <c r="F56" s="139">
        <f t="shared" ref="F56" si="22">F54+F55</f>
        <v>1540133</v>
      </c>
      <c r="G56" s="139">
        <f t="shared" ref="G56" si="23">G54+G55</f>
        <v>1571648</v>
      </c>
      <c r="H56" s="139">
        <f t="shared" ref="H56" si="24">H54+H55</f>
        <v>1578989</v>
      </c>
      <c r="I56" s="139">
        <f t="shared" ref="I56" si="25">I54+I55</f>
        <v>1581636</v>
      </c>
      <c r="J56" s="139">
        <f t="shared" ref="J56" si="26">J54+J55</f>
        <v>1588046</v>
      </c>
      <c r="L56" s="139">
        <f t="shared" ref="L56" si="27">L54+L55</f>
        <v>1103697</v>
      </c>
      <c r="M56" s="139">
        <f t="shared" ref="M56" si="28">M54+M55</f>
        <v>1229725</v>
      </c>
      <c r="N56" s="139">
        <f t="shared" ref="N56" si="29">N54+N55</f>
        <v>1295864</v>
      </c>
      <c r="O56" s="139">
        <f t="shared" ref="O56" si="30">O54+O55</f>
        <v>1344784</v>
      </c>
      <c r="P56" s="139">
        <f t="shared" ref="P56" si="31">P54+P55</f>
        <v>1379894</v>
      </c>
      <c r="Q56" s="139">
        <f t="shared" ref="Q56" si="32">Q54+Q55</f>
        <v>1393284</v>
      </c>
      <c r="R56" s="139">
        <f t="shared" ref="R56" si="33">R54+R55</f>
        <v>1399750</v>
      </c>
      <c r="S56" s="139">
        <f t="shared" ref="S56" si="34">S54+S55</f>
        <v>1408247</v>
      </c>
    </row>
    <row r="57" spans="2:19" x14ac:dyDescent="0.25">
      <c r="B57" s="232" t="s">
        <v>87</v>
      </c>
      <c r="C57" s="139">
        <v>760553</v>
      </c>
      <c r="D57" s="139">
        <v>770969</v>
      </c>
      <c r="E57" s="139">
        <v>776832</v>
      </c>
      <c r="F57" s="139">
        <v>788992</v>
      </c>
      <c r="G57" s="139">
        <v>797752</v>
      </c>
      <c r="H57" s="139">
        <v>800226</v>
      </c>
      <c r="I57" s="139">
        <v>798654</v>
      </c>
      <c r="J57" s="139">
        <v>800338</v>
      </c>
      <c r="L57" s="139">
        <v>667666</v>
      </c>
      <c r="M57" s="139">
        <v>700513</v>
      </c>
      <c r="N57" s="139">
        <v>711941</v>
      </c>
      <c r="O57" s="139">
        <v>724024</v>
      </c>
      <c r="P57" s="139">
        <v>732236</v>
      </c>
      <c r="Q57" s="139">
        <v>735210</v>
      </c>
      <c r="R57" s="139">
        <v>735243</v>
      </c>
      <c r="S57" s="139">
        <v>738140</v>
      </c>
    </row>
    <row r="58" spans="2:19" x14ac:dyDescent="0.25">
      <c r="B58" s="233"/>
      <c r="C58" s="139">
        <v>88515</v>
      </c>
      <c r="D58" s="139">
        <v>91104</v>
      </c>
      <c r="E58" s="139">
        <v>87907</v>
      </c>
      <c r="F58" s="139">
        <v>87773</v>
      </c>
      <c r="G58" s="139">
        <v>87836</v>
      </c>
      <c r="H58" s="139">
        <v>87961</v>
      </c>
      <c r="I58" s="139">
        <v>87111</v>
      </c>
      <c r="J58" s="139">
        <v>86921</v>
      </c>
      <c r="L58" s="139">
        <v>71782</v>
      </c>
      <c r="M58" s="139">
        <v>76852</v>
      </c>
      <c r="N58" s="139">
        <v>74768</v>
      </c>
      <c r="O58" s="139">
        <v>74160</v>
      </c>
      <c r="P58" s="139">
        <v>74135</v>
      </c>
      <c r="Q58" s="139">
        <v>74466</v>
      </c>
      <c r="R58" s="139">
        <v>73205</v>
      </c>
      <c r="S58" s="139">
        <v>73290</v>
      </c>
    </row>
    <row r="59" spans="2:19" x14ac:dyDescent="0.25">
      <c r="B59" s="234"/>
      <c r="C59" s="139">
        <f>C57+C58</f>
        <v>849068</v>
      </c>
      <c r="D59" s="139">
        <f t="shared" ref="D59" si="35">D57+D58</f>
        <v>862073</v>
      </c>
      <c r="E59" s="139">
        <f t="shared" ref="E59" si="36">E57+E58</f>
        <v>864739</v>
      </c>
      <c r="F59" s="139">
        <f t="shared" ref="F59" si="37">F57+F58</f>
        <v>876765</v>
      </c>
      <c r="G59" s="139">
        <f t="shared" ref="G59" si="38">G57+G58</f>
        <v>885588</v>
      </c>
      <c r="H59" s="139">
        <f t="shared" ref="H59" si="39">H57+H58</f>
        <v>888187</v>
      </c>
      <c r="I59" s="139">
        <f t="shared" ref="I59" si="40">I57+I58</f>
        <v>885765</v>
      </c>
      <c r="J59" s="139">
        <f t="shared" ref="J59" si="41">J57+J58</f>
        <v>887259</v>
      </c>
      <c r="L59" s="139">
        <f t="shared" ref="L59" si="42">L57+L58</f>
        <v>739448</v>
      </c>
      <c r="M59" s="139">
        <f t="shared" ref="M59" si="43">M57+M58</f>
        <v>777365</v>
      </c>
      <c r="N59" s="139">
        <f t="shared" ref="N59" si="44">N57+N58</f>
        <v>786709</v>
      </c>
      <c r="O59" s="139">
        <f t="shared" ref="O59" si="45">O57+O58</f>
        <v>798184</v>
      </c>
      <c r="P59" s="139">
        <f t="shared" ref="P59" si="46">P57+P58</f>
        <v>806371</v>
      </c>
      <c r="Q59" s="139">
        <f t="shared" ref="Q59" si="47">Q57+Q58</f>
        <v>809676</v>
      </c>
      <c r="R59" s="139">
        <f t="shared" ref="R59" si="48">R57+R58</f>
        <v>808448</v>
      </c>
      <c r="S59" s="139">
        <f t="shared" ref="S59" si="49">S57+S58</f>
        <v>811430</v>
      </c>
    </row>
    <row r="60" spans="2:19" x14ac:dyDescent="0.25">
      <c r="B60" s="232" t="s">
        <v>94</v>
      </c>
      <c r="C60" s="139">
        <v>238374</v>
      </c>
      <c r="D60" s="139">
        <v>241125</v>
      </c>
      <c r="E60" s="139">
        <v>245282</v>
      </c>
      <c r="F60" s="139">
        <v>248816</v>
      </c>
      <c r="G60" s="139">
        <v>251170</v>
      </c>
      <c r="H60" s="139">
        <v>252114</v>
      </c>
      <c r="I60" s="139">
        <v>251290</v>
      </c>
      <c r="J60" s="139">
        <v>253680</v>
      </c>
      <c r="L60" s="139">
        <v>23641</v>
      </c>
      <c r="M60" s="139">
        <v>21076</v>
      </c>
      <c r="N60" s="139">
        <v>7783</v>
      </c>
      <c r="O60" s="139">
        <v>3560</v>
      </c>
      <c r="P60" s="139">
        <v>7119</v>
      </c>
      <c r="Q60" s="139">
        <v>8187</v>
      </c>
      <c r="R60" s="139">
        <v>9178</v>
      </c>
      <c r="S60" s="139">
        <v>10617</v>
      </c>
    </row>
    <row r="61" spans="2:19" x14ac:dyDescent="0.25">
      <c r="B61" s="233"/>
      <c r="C61" s="139">
        <v>35358</v>
      </c>
      <c r="D61" s="139">
        <v>35648</v>
      </c>
      <c r="E61" s="139">
        <v>35972</v>
      </c>
      <c r="F61" s="139">
        <v>36110</v>
      </c>
      <c r="G61" s="139">
        <v>35554</v>
      </c>
      <c r="H61" s="139">
        <v>35534</v>
      </c>
      <c r="I61" s="139">
        <v>36219</v>
      </c>
      <c r="J61" s="139">
        <v>35873</v>
      </c>
      <c r="L61" s="139">
        <v>4698</v>
      </c>
      <c r="M61" s="139">
        <v>4363</v>
      </c>
      <c r="N61" s="139">
        <v>3848</v>
      </c>
      <c r="O61" s="139">
        <v>4499</v>
      </c>
      <c r="P61" s="139">
        <v>5798</v>
      </c>
      <c r="Q61" s="139">
        <v>6245</v>
      </c>
      <c r="R61" s="139">
        <v>6884</v>
      </c>
      <c r="S61" s="139">
        <v>6613</v>
      </c>
    </row>
    <row r="62" spans="2:19" x14ac:dyDescent="0.25">
      <c r="B62" s="234"/>
      <c r="C62" s="139">
        <f>C60+C61</f>
        <v>273732</v>
      </c>
      <c r="D62" s="139">
        <f t="shared" ref="D62" si="50">D60+D61</f>
        <v>276773</v>
      </c>
      <c r="E62" s="139">
        <f t="shared" ref="E62" si="51">E60+E61</f>
        <v>281254</v>
      </c>
      <c r="F62" s="139">
        <f t="shared" ref="F62" si="52">F60+F61</f>
        <v>284926</v>
      </c>
      <c r="G62" s="139">
        <f t="shared" ref="G62" si="53">G60+G61</f>
        <v>286724</v>
      </c>
      <c r="H62" s="139">
        <f t="shared" ref="H62" si="54">H60+H61</f>
        <v>287648</v>
      </c>
      <c r="I62" s="139">
        <f t="shared" ref="I62" si="55">I60+I61</f>
        <v>287509</v>
      </c>
      <c r="J62" s="139">
        <f t="shared" ref="J62" si="56">J60+J61</f>
        <v>289553</v>
      </c>
      <c r="L62" s="139">
        <f t="shared" ref="L62" si="57">L60+L61</f>
        <v>28339</v>
      </c>
      <c r="M62" s="139">
        <f t="shared" ref="M62" si="58">M60+M61</f>
        <v>25439</v>
      </c>
      <c r="N62" s="139">
        <f t="shared" ref="N62" si="59">N60+N61</f>
        <v>11631</v>
      </c>
      <c r="O62" s="139">
        <f t="shared" ref="O62" si="60">O60+O61</f>
        <v>8059</v>
      </c>
      <c r="P62" s="139">
        <f t="shared" ref="P62" si="61">P60+P61</f>
        <v>12917</v>
      </c>
      <c r="Q62" s="139">
        <f t="shared" ref="Q62" si="62">Q60+Q61</f>
        <v>14432</v>
      </c>
      <c r="R62" s="139">
        <f t="shared" ref="R62" si="63">R60+R61</f>
        <v>16062</v>
      </c>
      <c r="S62" s="139">
        <f t="shared" ref="S62" si="64">S60+S61</f>
        <v>17230</v>
      </c>
    </row>
    <row r="64" spans="2:19" x14ac:dyDescent="0.25">
      <c r="C64" s="7" t="s">
        <v>170</v>
      </c>
      <c r="L64" s="7" t="s">
        <v>171</v>
      </c>
    </row>
    <row r="65" spans="2:19" x14ac:dyDescent="0.25">
      <c r="C65" s="52" t="s">
        <v>71</v>
      </c>
      <c r="D65" s="52" t="s">
        <v>72</v>
      </c>
      <c r="E65" s="52" t="s">
        <v>73</v>
      </c>
      <c r="F65" s="52" t="s">
        <v>74</v>
      </c>
      <c r="G65" s="52" t="s">
        <v>75</v>
      </c>
      <c r="H65" s="52"/>
      <c r="I65" s="52"/>
      <c r="J65" s="52"/>
      <c r="L65" s="52" t="s">
        <v>71</v>
      </c>
      <c r="M65" s="52" t="s">
        <v>72</v>
      </c>
      <c r="N65" s="52" t="s">
        <v>73</v>
      </c>
      <c r="O65" s="52" t="s">
        <v>74</v>
      </c>
      <c r="P65" s="52" t="s">
        <v>75</v>
      </c>
      <c r="Q65" s="52"/>
      <c r="R65" s="52"/>
      <c r="S65" s="52"/>
    </row>
    <row r="66" spans="2:19" x14ac:dyDescent="0.25">
      <c r="B66" s="232" t="s">
        <v>1</v>
      </c>
      <c r="C66" s="139">
        <v>117501</v>
      </c>
      <c r="D66" s="139">
        <v>121546</v>
      </c>
      <c r="E66" s="139">
        <v>124115</v>
      </c>
      <c r="F66" s="139">
        <v>126097</v>
      </c>
      <c r="G66" s="139">
        <v>127926</v>
      </c>
      <c r="H66" s="139">
        <v>128299</v>
      </c>
      <c r="I66" s="139">
        <v>127827</v>
      </c>
      <c r="J66" s="139">
        <v>127301</v>
      </c>
      <c r="L66" s="139">
        <v>25533</v>
      </c>
      <c r="M66" s="139">
        <v>48660</v>
      </c>
      <c r="N66" s="139">
        <v>63056</v>
      </c>
      <c r="O66" s="139">
        <v>80336</v>
      </c>
      <c r="P66" s="139">
        <v>88812</v>
      </c>
      <c r="Q66" s="139">
        <v>90991</v>
      </c>
      <c r="R66" s="139">
        <v>91456</v>
      </c>
      <c r="S66" s="139">
        <v>91650</v>
      </c>
    </row>
    <row r="67" spans="2:19" x14ac:dyDescent="0.25">
      <c r="B67" s="233"/>
      <c r="C67" s="139">
        <v>2656</v>
      </c>
      <c r="D67" s="139">
        <v>2551</v>
      </c>
      <c r="E67" s="139">
        <v>2740</v>
      </c>
      <c r="F67" s="139">
        <v>2970</v>
      </c>
      <c r="G67" s="139">
        <v>3817</v>
      </c>
      <c r="H67" s="139">
        <v>3671</v>
      </c>
      <c r="I67" s="139">
        <v>3559</v>
      </c>
      <c r="J67" s="139">
        <v>3534</v>
      </c>
      <c r="L67" s="139">
        <v>809</v>
      </c>
      <c r="M67" s="139">
        <v>1004</v>
      </c>
      <c r="N67" s="139">
        <v>1213</v>
      </c>
      <c r="O67" s="139">
        <v>1416</v>
      </c>
      <c r="P67" s="139">
        <v>2071</v>
      </c>
      <c r="Q67" s="139">
        <v>1853</v>
      </c>
      <c r="R67" s="139">
        <v>1978</v>
      </c>
      <c r="S67" s="139">
        <v>2064</v>
      </c>
    </row>
    <row r="68" spans="2:19" x14ac:dyDescent="0.25">
      <c r="B68" s="234"/>
      <c r="C68" s="139">
        <f>C66+C67</f>
        <v>120157</v>
      </c>
      <c r="D68" s="139">
        <f t="shared" ref="D68" si="65">D66+D67</f>
        <v>124097</v>
      </c>
      <c r="E68" s="139">
        <f t="shared" ref="E68" si="66">E66+E67</f>
        <v>126855</v>
      </c>
      <c r="F68" s="139">
        <f t="shared" ref="F68" si="67">F66+F67</f>
        <v>129067</v>
      </c>
      <c r="G68" s="139">
        <f t="shared" ref="G68" si="68">G66+G67</f>
        <v>131743</v>
      </c>
      <c r="H68" s="139">
        <f t="shared" ref="H68" si="69">H66+H67</f>
        <v>131970</v>
      </c>
      <c r="I68" s="139">
        <f t="shared" ref="I68" si="70">I66+I67</f>
        <v>131386</v>
      </c>
      <c r="J68" s="139">
        <f t="shared" ref="J68" si="71">J66+J67</f>
        <v>130835</v>
      </c>
      <c r="L68" s="139">
        <f t="shared" ref="L68" si="72">L66+L67</f>
        <v>26342</v>
      </c>
      <c r="M68" s="139">
        <f t="shared" ref="M68" si="73">M66+M67</f>
        <v>49664</v>
      </c>
      <c r="N68" s="139">
        <f t="shared" ref="N68" si="74">N66+N67</f>
        <v>64269</v>
      </c>
      <c r="O68" s="139">
        <f t="shared" ref="O68" si="75">O66+O67</f>
        <v>81752</v>
      </c>
      <c r="P68" s="139">
        <f t="shared" ref="P68" si="76">P66+P67</f>
        <v>90883</v>
      </c>
      <c r="Q68" s="139">
        <f t="shared" ref="Q68" si="77">Q66+Q67</f>
        <v>92844</v>
      </c>
      <c r="R68" s="139">
        <f t="shared" ref="R68" si="78">R66+R67</f>
        <v>93434</v>
      </c>
      <c r="S68" s="139">
        <f t="shared" ref="S68" si="79">S66+S67</f>
        <v>93714</v>
      </c>
    </row>
    <row r="69" spans="2:19" x14ac:dyDescent="0.25">
      <c r="B69" s="232" t="s">
        <v>0</v>
      </c>
      <c r="C69" s="139">
        <v>1296547</v>
      </c>
      <c r="D69" s="139">
        <v>1345526</v>
      </c>
      <c r="E69" s="139">
        <v>1399562</v>
      </c>
      <c r="F69" s="139">
        <v>1442695</v>
      </c>
      <c r="G69" s="139">
        <v>1464479</v>
      </c>
      <c r="H69" s="139">
        <v>1484499</v>
      </c>
      <c r="I69" s="139">
        <v>1482799</v>
      </c>
      <c r="J69" s="139">
        <v>1488102</v>
      </c>
      <c r="L69" s="139">
        <v>1079619</v>
      </c>
      <c r="M69" s="139">
        <v>1165927</v>
      </c>
      <c r="N69" s="139">
        <v>1225291</v>
      </c>
      <c r="O69" s="139">
        <v>1273356</v>
      </c>
      <c r="P69" s="139">
        <v>1312196</v>
      </c>
      <c r="Q69" s="139">
        <v>1325860</v>
      </c>
      <c r="R69" s="139">
        <v>1325405</v>
      </c>
      <c r="S69" s="139">
        <v>1336924</v>
      </c>
    </row>
    <row r="70" spans="2:19" x14ac:dyDescent="0.25">
      <c r="B70" s="233"/>
      <c r="C70" s="139">
        <v>41819</v>
      </c>
      <c r="D70" s="139">
        <v>45295</v>
      </c>
      <c r="E70" s="139">
        <v>49625</v>
      </c>
      <c r="F70" s="139">
        <v>51665</v>
      </c>
      <c r="G70" s="139">
        <v>52248</v>
      </c>
      <c r="H70" s="139">
        <v>53050</v>
      </c>
      <c r="I70" s="139">
        <v>53692</v>
      </c>
      <c r="J70" s="139">
        <v>53437</v>
      </c>
      <c r="L70" s="139">
        <v>32746</v>
      </c>
      <c r="M70" s="139">
        <v>36887</v>
      </c>
      <c r="N70" s="139">
        <v>38873</v>
      </c>
      <c r="O70" s="139">
        <v>40506</v>
      </c>
      <c r="P70" s="139">
        <v>42914</v>
      </c>
      <c r="Q70" s="139">
        <v>43305</v>
      </c>
      <c r="R70" s="139">
        <v>43449</v>
      </c>
      <c r="S70" s="139">
        <v>43630</v>
      </c>
    </row>
    <row r="71" spans="2:19" x14ac:dyDescent="0.25">
      <c r="B71" s="234"/>
      <c r="C71" s="139">
        <f>C69+C70</f>
        <v>1338366</v>
      </c>
      <c r="D71" s="139">
        <f t="shared" ref="D71" si="80">D69+D70</f>
        <v>1390821</v>
      </c>
      <c r="E71" s="139">
        <f t="shared" ref="E71" si="81">E69+E70</f>
        <v>1449187</v>
      </c>
      <c r="F71" s="139">
        <f t="shared" ref="F71" si="82">F69+F70</f>
        <v>1494360</v>
      </c>
      <c r="G71" s="139">
        <f t="shared" ref="G71" si="83">G69+G70</f>
        <v>1516727</v>
      </c>
      <c r="H71" s="139">
        <f t="shared" ref="H71" si="84">H69+H70</f>
        <v>1537549</v>
      </c>
      <c r="I71" s="139">
        <f t="shared" ref="I71" si="85">I69+I70</f>
        <v>1536491</v>
      </c>
      <c r="J71" s="139">
        <f t="shared" ref="J71" si="86">J69+J70</f>
        <v>1541539</v>
      </c>
      <c r="L71" s="139">
        <f t="shared" ref="L71" si="87">L69+L70</f>
        <v>1112365</v>
      </c>
      <c r="M71" s="139">
        <f t="shared" ref="M71" si="88">M69+M70</f>
        <v>1202814</v>
      </c>
      <c r="N71" s="139">
        <f t="shared" ref="N71" si="89">N69+N70</f>
        <v>1264164</v>
      </c>
      <c r="O71" s="139">
        <f t="shared" ref="O71" si="90">O69+O70</f>
        <v>1313862</v>
      </c>
      <c r="P71" s="139">
        <f t="shared" ref="P71" si="91">P69+P70</f>
        <v>1355110</v>
      </c>
      <c r="Q71" s="139">
        <f t="shared" ref="Q71" si="92">Q69+Q70</f>
        <v>1369165</v>
      </c>
      <c r="R71" s="139">
        <f t="shared" ref="R71" si="93">R69+R70</f>
        <v>1368854</v>
      </c>
      <c r="S71" s="139">
        <f t="shared" ref="S71" si="94">S69+S70</f>
        <v>1380554</v>
      </c>
    </row>
    <row r="72" spans="2:19" x14ac:dyDescent="0.25">
      <c r="B72" s="232" t="s">
        <v>90</v>
      </c>
      <c r="C72" s="139">
        <v>186571</v>
      </c>
      <c r="D72" s="139">
        <v>189622</v>
      </c>
      <c r="E72" s="139">
        <v>196000</v>
      </c>
      <c r="F72" s="139">
        <v>199001</v>
      </c>
      <c r="G72" s="139">
        <v>202661</v>
      </c>
      <c r="H72" s="139">
        <v>204015</v>
      </c>
      <c r="I72" s="139">
        <v>204625</v>
      </c>
      <c r="J72" s="139">
        <v>206315</v>
      </c>
      <c r="L72" s="139">
        <v>131022</v>
      </c>
      <c r="M72" s="139">
        <v>142744</v>
      </c>
      <c r="N72" s="139">
        <v>149951</v>
      </c>
      <c r="O72" s="139">
        <v>156340</v>
      </c>
      <c r="P72" s="139">
        <v>162719</v>
      </c>
      <c r="Q72" s="139">
        <v>164712</v>
      </c>
      <c r="R72" s="139">
        <v>166091</v>
      </c>
      <c r="S72" s="139">
        <v>167361</v>
      </c>
    </row>
    <row r="73" spans="2:19" x14ac:dyDescent="0.25">
      <c r="B73" s="233"/>
      <c r="C73" s="139">
        <v>13944</v>
      </c>
      <c r="D73" s="139">
        <v>15756</v>
      </c>
      <c r="E73" s="139">
        <v>17389</v>
      </c>
      <c r="F73" s="139">
        <v>18149</v>
      </c>
      <c r="G73" s="139">
        <v>18003</v>
      </c>
      <c r="H73" s="139">
        <v>17968</v>
      </c>
      <c r="I73" s="139">
        <v>18068</v>
      </c>
      <c r="J73" s="139">
        <v>18257</v>
      </c>
      <c r="L73" s="139">
        <v>8663</v>
      </c>
      <c r="M73" s="139">
        <v>10733</v>
      </c>
      <c r="N73" s="139">
        <v>12134</v>
      </c>
      <c r="O73" s="139">
        <v>13224</v>
      </c>
      <c r="P73" s="139">
        <v>13685</v>
      </c>
      <c r="Q73" s="139">
        <v>13816</v>
      </c>
      <c r="R73" s="139">
        <v>13957</v>
      </c>
      <c r="S73" s="139">
        <v>14127</v>
      </c>
    </row>
    <row r="74" spans="2:19" x14ac:dyDescent="0.25">
      <c r="B74" s="234"/>
      <c r="C74" s="139">
        <f>C72+C73</f>
        <v>200515</v>
      </c>
      <c r="D74" s="139">
        <f t="shared" ref="D74" si="95">D72+D73</f>
        <v>205378</v>
      </c>
      <c r="E74" s="139">
        <f t="shared" ref="E74" si="96">E72+E73</f>
        <v>213389</v>
      </c>
      <c r="F74" s="139">
        <f t="shared" ref="F74" si="97">F72+F73</f>
        <v>217150</v>
      </c>
      <c r="G74" s="139">
        <f t="shared" ref="G74" si="98">G72+G73</f>
        <v>220664</v>
      </c>
      <c r="H74" s="139">
        <f t="shared" ref="H74" si="99">H72+H73</f>
        <v>221983</v>
      </c>
      <c r="I74" s="139">
        <f t="shared" ref="I74" si="100">I72+I73</f>
        <v>222693</v>
      </c>
      <c r="J74" s="139">
        <f t="shared" ref="J74" si="101">J72+J73</f>
        <v>224572</v>
      </c>
      <c r="L74" s="139">
        <f t="shared" ref="L74" si="102">L72+L73</f>
        <v>139685</v>
      </c>
      <c r="M74" s="139">
        <f t="shared" ref="M74" si="103">M72+M73</f>
        <v>153477</v>
      </c>
      <c r="N74" s="139">
        <f t="shared" ref="N74" si="104">N72+N73</f>
        <v>162085</v>
      </c>
      <c r="O74" s="139">
        <f t="shared" ref="O74" si="105">O72+O73</f>
        <v>169564</v>
      </c>
      <c r="P74" s="139">
        <f t="shared" ref="P74" si="106">P72+P73</f>
        <v>176404</v>
      </c>
      <c r="Q74" s="139">
        <f t="shared" ref="Q74" si="107">Q72+Q73</f>
        <v>178528</v>
      </c>
      <c r="R74" s="139">
        <f t="shared" ref="R74" si="108">R72+R73</f>
        <v>180048</v>
      </c>
      <c r="S74" s="139">
        <f t="shared" ref="S74" si="109">S72+S73</f>
        <v>181488</v>
      </c>
    </row>
    <row r="75" spans="2:19" x14ac:dyDescent="0.25">
      <c r="B75" s="232" t="s">
        <v>87</v>
      </c>
      <c r="C75" s="139">
        <v>418258</v>
      </c>
      <c r="D75" s="139">
        <v>425264</v>
      </c>
      <c r="E75" s="139">
        <v>433896</v>
      </c>
      <c r="F75" s="139">
        <v>442718</v>
      </c>
      <c r="G75" s="139">
        <v>448585</v>
      </c>
      <c r="H75" s="139">
        <v>450566</v>
      </c>
      <c r="I75" s="139">
        <v>450119</v>
      </c>
      <c r="J75" s="139">
        <v>451565</v>
      </c>
      <c r="L75" s="139">
        <v>363556</v>
      </c>
      <c r="M75" s="139">
        <v>377457</v>
      </c>
      <c r="N75" s="139">
        <v>388433</v>
      </c>
      <c r="O75" s="139">
        <v>400058</v>
      </c>
      <c r="P75" s="139">
        <v>408497</v>
      </c>
      <c r="Q75" s="139">
        <v>410697</v>
      </c>
      <c r="R75" s="139">
        <v>410659</v>
      </c>
      <c r="S75" s="139">
        <v>412338</v>
      </c>
    </row>
    <row r="76" spans="2:19" x14ac:dyDescent="0.25">
      <c r="B76" s="233"/>
      <c r="C76" s="139">
        <v>9552</v>
      </c>
      <c r="D76" s="139">
        <v>9806</v>
      </c>
      <c r="E76" s="139">
        <v>9815</v>
      </c>
      <c r="F76" s="139">
        <v>9933</v>
      </c>
      <c r="G76" s="139">
        <v>10131</v>
      </c>
      <c r="H76" s="139">
        <v>10193</v>
      </c>
      <c r="I76" s="139">
        <v>10265</v>
      </c>
      <c r="J76" s="139">
        <v>10091</v>
      </c>
      <c r="L76" s="139">
        <v>6404</v>
      </c>
      <c r="M76" s="139">
        <v>6951</v>
      </c>
      <c r="N76" s="139">
        <v>7046</v>
      </c>
      <c r="O76" s="139">
        <v>7088</v>
      </c>
      <c r="P76" s="139">
        <v>7334</v>
      </c>
      <c r="Q76" s="139">
        <v>7513</v>
      </c>
      <c r="R76" s="139">
        <v>7606</v>
      </c>
      <c r="S76" s="139">
        <v>7508</v>
      </c>
    </row>
    <row r="77" spans="2:19" x14ac:dyDescent="0.25">
      <c r="B77" s="234"/>
      <c r="C77" s="139">
        <f>C75+C76</f>
        <v>427810</v>
      </c>
      <c r="D77" s="139">
        <f t="shared" ref="D77" si="110">D75+D76</f>
        <v>435070</v>
      </c>
      <c r="E77" s="139">
        <f t="shared" ref="E77" si="111">E75+E76</f>
        <v>443711</v>
      </c>
      <c r="F77" s="139">
        <f t="shared" ref="F77" si="112">F75+F76</f>
        <v>452651</v>
      </c>
      <c r="G77" s="139">
        <f t="shared" ref="G77" si="113">G75+G76</f>
        <v>458716</v>
      </c>
      <c r="H77" s="139">
        <f t="shared" ref="H77" si="114">H75+H76</f>
        <v>460759</v>
      </c>
      <c r="I77" s="139">
        <f t="shared" ref="I77" si="115">I75+I76</f>
        <v>460384</v>
      </c>
      <c r="J77" s="139">
        <f t="shared" ref="J77" si="116">J75+J76</f>
        <v>461656</v>
      </c>
      <c r="L77" s="139">
        <f t="shared" ref="L77" si="117">L75+L76</f>
        <v>369960</v>
      </c>
      <c r="M77" s="139">
        <f t="shared" ref="M77" si="118">M75+M76</f>
        <v>384408</v>
      </c>
      <c r="N77" s="139">
        <f t="shared" ref="N77" si="119">N75+N76</f>
        <v>395479</v>
      </c>
      <c r="O77" s="139">
        <f t="shared" ref="O77" si="120">O75+O76</f>
        <v>407146</v>
      </c>
      <c r="P77" s="139">
        <f t="shared" ref="P77" si="121">P75+P76</f>
        <v>415831</v>
      </c>
      <c r="Q77" s="139">
        <f t="shared" ref="Q77" si="122">Q75+Q76</f>
        <v>418210</v>
      </c>
      <c r="R77" s="139">
        <f t="shared" ref="R77" si="123">R75+R76</f>
        <v>418265</v>
      </c>
      <c r="S77" s="139">
        <f t="shared" ref="S77" si="124">S75+S76</f>
        <v>419846</v>
      </c>
    </row>
  </sheetData>
  <mergeCells count="11">
    <mergeCell ref="A3:K3"/>
    <mergeCell ref="A5:M5"/>
    <mergeCell ref="B48:B50"/>
    <mergeCell ref="B51:B53"/>
    <mergeCell ref="B72:B74"/>
    <mergeCell ref="B75:B77"/>
    <mergeCell ref="B54:B56"/>
    <mergeCell ref="B57:B59"/>
    <mergeCell ref="B60:B62"/>
    <mergeCell ref="B66:B68"/>
    <mergeCell ref="B69:B71"/>
  </mergeCells>
  <conditionalFormatting sqref="A2:L2 A3 E7:M7 K9:K12">
    <cfRule type="iconSet" priority="22">
      <iconSet showValue="0">
        <cfvo type="percent" val="0"/>
        <cfvo type="num" val="0"/>
        <cfvo type="num" val="1"/>
      </iconSet>
    </cfRule>
  </conditionalFormatting>
  <conditionalFormatting sqref="D18:J18">
    <cfRule type="iconSet" priority="18">
      <iconSet showValue="0">
        <cfvo type="percent" val="0"/>
        <cfvo type="num" val="0"/>
        <cfvo type="num" val="1"/>
      </iconSet>
    </cfRule>
  </conditionalFormatting>
  <conditionalFormatting sqref="D27:J27">
    <cfRule type="iconSet" priority="16">
      <iconSet showValue="0">
        <cfvo type="percent" val="0"/>
        <cfvo type="num" val="0"/>
        <cfvo type="num" val="1"/>
      </iconSet>
    </cfRule>
  </conditionalFormatting>
  <conditionalFormatting sqref="M9:P9">
    <cfRule type="iconSet" priority="9">
      <iconSet showValue="0">
        <cfvo type="percent" val="0"/>
        <cfvo type="num" val="0"/>
        <cfvo type="num" val="1"/>
      </iconSet>
    </cfRule>
  </conditionalFormatting>
  <conditionalFormatting sqref="M18:P18">
    <cfRule type="iconSet" priority="14">
      <iconSet showValue="0">
        <cfvo type="percent" val="0"/>
        <cfvo type="num" val="0"/>
        <cfvo type="num" val="1"/>
      </iconSet>
    </cfRule>
  </conditionalFormatting>
  <conditionalFormatting sqref="M27:P27">
    <cfRule type="iconSet" priority="13">
      <iconSet showValue="0">
        <cfvo type="percent" val="0"/>
        <cfvo type="num" val="0"/>
        <cfvo type="num" val="1"/>
      </iconSet>
    </cfRule>
  </conditionalFormatting>
  <conditionalFormatting sqref="D9:G9">
    <cfRule type="iconSet" priority="11">
      <iconSet showValue="0">
        <cfvo type="percent" val="0"/>
        <cfvo type="num" val="0"/>
        <cfvo type="num" val="1"/>
      </iconSet>
    </cfRule>
  </conditionalFormatting>
  <conditionalFormatting sqref="D47:J47">
    <cfRule type="iconSet" priority="8">
      <iconSet showValue="0">
        <cfvo type="percent" val="0"/>
        <cfvo type="num" val="0"/>
        <cfvo type="num" val="1"/>
      </iconSet>
    </cfRule>
  </conditionalFormatting>
  <conditionalFormatting sqref="M47:S47">
    <cfRule type="iconSet" priority="7">
      <iconSet showValue="0">
        <cfvo type="percent" val="0"/>
        <cfvo type="num" val="0"/>
        <cfvo type="num" val="1"/>
      </iconSet>
    </cfRule>
  </conditionalFormatting>
  <conditionalFormatting sqref="D65:J65">
    <cfRule type="iconSet" priority="6">
      <iconSet showValue="0">
        <cfvo type="percent" val="0"/>
        <cfvo type="num" val="0"/>
        <cfvo type="num" val="1"/>
      </iconSet>
    </cfRule>
  </conditionalFormatting>
  <conditionalFormatting sqref="M65:S65">
    <cfRule type="iconSet" priority="5">
      <iconSet showValue="0">
        <cfvo type="percent" val="0"/>
        <cfvo type="num" val="0"/>
        <cfvo type="num" val="1"/>
      </iconSet>
    </cfRule>
  </conditionalFormatting>
  <conditionalFormatting sqref="Q18:S18">
    <cfRule type="iconSet" priority="4">
      <iconSet showValue="0">
        <cfvo type="percent" val="0"/>
        <cfvo type="num" val="0"/>
        <cfvo type="num" val="1"/>
      </iconSet>
    </cfRule>
  </conditionalFormatting>
  <conditionalFormatting sqref="Q27:S27">
    <cfRule type="iconSet" priority="3">
      <iconSet showValue="0">
        <cfvo type="percent" val="0"/>
        <cfvo type="num" val="0"/>
        <cfvo type="num" val="1"/>
      </iconSet>
    </cfRule>
  </conditionalFormatting>
  <conditionalFormatting sqref="H9:J9">
    <cfRule type="iconSet" priority="2">
      <iconSet showValue="0">
        <cfvo type="percent" val="0"/>
        <cfvo type="num" val="0"/>
        <cfvo type="num" val="1"/>
      </iconSet>
    </cfRule>
  </conditionalFormatting>
  <conditionalFormatting sqref="Q9:S9">
    <cfRule type="iconSet" priority="1">
      <iconSet showValue="0">
        <cfvo type="percent" val="0"/>
        <cfvo type="num" val="0"/>
        <cfvo type="num" val="1"/>
      </iconSet>
    </cfRule>
  </conditionalFormatting>
  <conditionalFormatting sqref="A5:A7">
    <cfRule type="iconSet" priority="122">
      <iconSet showValue="0">
        <cfvo type="percent" val="0"/>
        <cfvo type="num" val="0"/>
        <cfvo type="num" val="1"/>
      </iconSet>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9E4E2-1396-480B-A185-1412ADAF4A9A}">
  <dimension ref="A1:M17"/>
  <sheetViews>
    <sheetView showGridLines="0" zoomScaleNormal="100" workbookViewId="0"/>
  </sheetViews>
  <sheetFormatPr defaultRowHeight="15" x14ac:dyDescent="0.25"/>
  <cols>
    <col min="1" max="1" width="27.28515625" customWidth="1"/>
    <col min="2" max="2" width="9.7109375" customWidth="1"/>
    <col min="3" max="3" width="7.7109375" bestFit="1" customWidth="1"/>
  </cols>
  <sheetData>
    <row r="1" spans="1:13" x14ac:dyDescent="0.25">
      <c r="A1" t="s">
        <v>259</v>
      </c>
    </row>
    <row r="2" spans="1:13" s="7" customFormat="1" x14ac:dyDescent="0.25">
      <c r="A2" s="1"/>
      <c r="B2" s="1"/>
      <c r="C2" s="1"/>
      <c r="D2" s="1"/>
    </row>
    <row r="3" spans="1:13" s="7" customFormat="1" ht="18" customHeight="1" x14ac:dyDescent="0.25">
      <c r="I3" s="21"/>
      <c r="J3" s="21"/>
      <c r="K3" s="21"/>
      <c r="L3" s="21"/>
      <c r="M3" s="21"/>
    </row>
    <row r="4" spans="1:13" s="7" customFormat="1" ht="15" customHeight="1" x14ac:dyDescent="0.25">
      <c r="A4" s="154"/>
      <c r="B4" s="154"/>
      <c r="C4" s="154"/>
      <c r="D4" s="154"/>
      <c r="E4" s="154"/>
      <c r="F4" s="154"/>
      <c r="G4" s="154"/>
      <c r="H4" s="154"/>
      <c r="I4" s="21"/>
      <c r="J4" s="21"/>
      <c r="K4" s="21"/>
      <c r="L4" s="21"/>
      <c r="M4" s="21"/>
    </row>
    <row r="5" spans="1:13" s="7" customFormat="1" ht="18.75" customHeight="1" x14ac:dyDescent="0.25">
      <c r="A5" s="205" t="s">
        <v>236</v>
      </c>
      <c r="B5" s="205"/>
      <c r="C5" s="205"/>
      <c r="D5" s="205"/>
      <c r="E5" s="205"/>
      <c r="F5" s="205"/>
      <c r="G5" s="205"/>
      <c r="H5" s="205"/>
      <c r="I5" s="21"/>
      <c r="J5" s="21"/>
      <c r="K5" s="21"/>
      <c r="L5" s="21"/>
      <c r="M5" s="21"/>
    </row>
    <row r="6" spans="1:13" s="7" customFormat="1" ht="12" customHeight="1" x14ac:dyDescent="0.25">
      <c r="A6" s="154"/>
      <c r="B6" s="154"/>
      <c r="C6" s="154"/>
      <c r="D6" s="154"/>
      <c r="E6" s="154"/>
      <c r="F6" s="154"/>
      <c r="G6" s="154"/>
      <c r="H6" s="154"/>
      <c r="I6" s="21"/>
      <c r="J6" s="21"/>
      <c r="K6" s="21"/>
      <c r="L6" s="21"/>
      <c r="M6" s="21"/>
    </row>
    <row r="7" spans="1:13" s="7" customFormat="1" ht="22.5" customHeight="1" x14ac:dyDescent="0.25">
      <c r="A7" s="154"/>
      <c r="B7" s="154"/>
      <c r="C7" s="154"/>
      <c r="D7" s="154"/>
      <c r="E7" s="154"/>
      <c r="F7" s="154"/>
      <c r="G7" s="154"/>
      <c r="H7" s="154"/>
      <c r="I7" s="21"/>
      <c r="J7" s="21"/>
      <c r="K7" s="21"/>
      <c r="L7" s="21"/>
      <c r="M7" s="21"/>
    </row>
    <row r="8" spans="1:13" x14ac:dyDescent="0.25">
      <c r="B8" s="235" t="s">
        <v>4</v>
      </c>
      <c r="C8" s="235"/>
      <c r="D8" s="235"/>
      <c r="E8" s="235" t="s">
        <v>9</v>
      </c>
      <c r="F8" s="235"/>
      <c r="G8" s="235"/>
    </row>
    <row r="9" spans="1:13" x14ac:dyDescent="0.25">
      <c r="B9" s="59" t="s">
        <v>119</v>
      </c>
      <c r="C9" s="59" t="s">
        <v>120</v>
      </c>
      <c r="D9" s="59" t="s">
        <v>121</v>
      </c>
      <c r="E9" s="59" t="s">
        <v>119</v>
      </c>
      <c r="F9" s="59" t="s">
        <v>120</v>
      </c>
      <c r="G9" s="59" t="s">
        <v>121</v>
      </c>
    </row>
    <row r="10" spans="1:13" x14ac:dyDescent="0.25">
      <c r="A10" s="66" t="s">
        <v>122</v>
      </c>
      <c r="B10" s="34">
        <v>0.79915352058484035</v>
      </c>
      <c r="C10" s="34">
        <v>0.1473643709118892</v>
      </c>
      <c r="D10" s="34">
        <v>5.3482108503270488E-2</v>
      </c>
      <c r="E10" s="34">
        <v>0.80519480519480524</v>
      </c>
      <c r="F10" s="34">
        <v>0.15324675324675324</v>
      </c>
      <c r="G10" s="34">
        <v>4.1558441558441558E-2</v>
      </c>
    </row>
    <row r="11" spans="1:13" x14ac:dyDescent="0.25">
      <c r="A11" s="66" t="s">
        <v>117</v>
      </c>
      <c r="B11" s="34">
        <v>0.75270061728395066</v>
      </c>
      <c r="C11" s="34">
        <v>0.18016975308641975</v>
      </c>
      <c r="D11" s="34">
        <v>6.7129629629629636E-2</v>
      </c>
      <c r="E11" s="34">
        <v>0.78016960208741026</v>
      </c>
      <c r="F11" s="34">
        <v>0.16112198303979125</v>
      </c>
      <c r="G11" s="34">
        <v>5.8708414872798431E-2</v>
      </c>
    </row>
    <row r="12" spans="1:13" x14ac:dyDescent="0.25">
      <c r="A12" s="66" t="s">
        <v>116</v>
      </c>
      <c r="B12" s="34">
        <v>0.72664092664092661</v>
      </c>
      <c r="C12" s="34">
        <v>0.1918918918918919</v>
      </c>
      <c r="D12" s="34">
        <v>8.1467181467181474E-2</v>
      </c>
      <c r="E12" s="34">
        <v>0.77930582842174201</v>
      </c>
      <c r="F12" s="34">
        <v>0.16568434839554683</v>
      </c>
      <c r="G12" s="34">
        <v>5.50098231827112E-2</v>
      </c>
    </row>
    <row r="13" spans="1:13" x14ac:dyDescent="0.25">
      <c r="A13" s="66" t="s">
        <v>115</v>
      </c>
      <c r="B13" s="34">
        <v>0.69822256568778984</v>
      </c>
      <c r="C13" s="34">
        <v>0.22024729520865532</v>
      </c>
      <c r="D13" s="34">
        <v>8.1530139103554874E-2</v>
      </c>
      <c r="E13" s="34">
        <v>0.74477806788511747</v>
      </c>
      <c r="F13" s="34">
        <v>0.18994778067885118</v>
      </c>
      <c r="G13" s="34">
        <v>6.5274151436031339E-2</v>
      </c>
    </row>
    <row r="14" spans="1:13" x14ac:dyDescent="0.25">
      <c r="A14" s="66" t="s">
        <v>114</v>
      </c>
      <c r="B14" s="34">
        <v>0.62085889570552144</v>
      </c>
      <c r="C14" s="34">
        <v>0.2556237218813906</v>
      </c>
      <c r="D14" s="34">
        <v>0.12351738241308793</v>
      </c>
      <c r="E14" s="34">
        <v>0.67758846657929228</v>
      </c>
      <c r="F14" s="34">
        <v>0.22149410222804719</v>
      </c>
      <c r="G14" s="34">
        <v>0.10091743119266056</v>
      </c>
    </row>
    <row r="15" spans="1:13" x14ac:dyDescent="0.25">
      <c r="A15" s="66" t="s">
        <v>124</v>
      </c>
      <c r="B15" s="34">
        <v>0.61436893203883491</v>
      </c>
      <c r="C15" s="34">
        <v>0.29786407766990292</v>
      </c>
      <c r="D15" s="34">
        <v>8.7766990291262142E-2</v>
      </c>
      <c r="E15" s="34">
        <v>0.6741130091984231</v>
      </c>
      <c r="F15" s="34">
        <v>0.23915900131406045</v>
      </c>
      <c r="G15" s="34">
        <v>8.6727989487516421E-2</v>
      </c>
    </row>
    <row r="16" spans="1:13" x14ac:dyDescent="0.25">
      <c r="A16" s="66" t="s">
        <v>118</v>
      </c>
      <c r="B16" s="34">
        <v>0.59624413145539901</v>
      </c>
      <c r="C16" s="34">
        <v>0.28325508607198746</v>
      </c>
      <c r="D16" s="34">
        <v>0.12050078247261346</v>
      </c>
      <c r="E16" s="34">
        <v>0.65748031496062997</v>
      </c>
      <c r="F16" s="34">
        <v>0.25196850393700787</v>
      </c>
      <c r="G16" s="34">
        <v>9.055118110236221E-2</v>
      </c>
    </row>
    <row r="17" spans="1:7" x14ac:dyDescent="0.25">
      <c r="A17" s="66" t="s">
        <v>123</v>
      </c>
      <c r="B17" s="34">
        <v>0.53855421686746985</v>
      </c>
      <c r="C17" s="34">
        <v>0.25823293172690764</v>
      </c>
      <c r="D17" s="34">
        <v>0.20321285140562248</v>
      </c>
      <c r="E17" s="34">
        <v>0.62633689839572193</v>
      </c>
      <c r="F17" s="34">
        <v>0.2232620320855615</v>
      </c>
      <c r="G17" s="34">
        <v>0.15040106951871657</v>
      </c>
    </row>
  </sheetData>
  <mergeCells count="3">
    <mergeCell ref="B8:D8"/>
    <mergeCell ref="E8:G8"/>
    <mergeCell ref="A5:H5"/>
  </mergeCells>
  <conditionalFormatting sqref="A2:I2">
    <cfRule type="iconSet" priority="103">
      <iconSet showValue="0">
        <cfvo type="percent" val="0"/>
        <cfvo type="num" val="0"/>
        <cfvo type="num" val="1"/>
      </iconSet>
    </cfRule>
  </conditionalFormatting>
  <conditionalFormatting sqref="A4:A7">
    <cfRule type="iconSet" priority="123">
      <iconSet showValue="0">
        <cfvo type="percent" val="0"/>
        <cfvo type="num" val="0"/>
        <cfvo type="num" val="1"/>
      </iconSet>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9C26-41C6-4B8A-9296-53BE40EED4E6}">
  <dimension ref="A1:S41"/>
  <sheetViews>
    <sheetView showGridLines="0" workbookViewId="0"/>
  </sheetViews>
  <sheetFormatPr defaultColWidth="9.140625" defaultRowHeight="15" x14ac:dyDescent="0.25"/>
  <cols>
    <col min="1" max="1" width="22.42578125" style="7" customWidth="1"/>
    <col min="2" max="2" width="9.7109375" style="7" customWidth="1"/>
    <col min="3" max="12" width="17.7109375" style="7" customWidth="1"/>
    <col min="13" max="16384" width="9.140625" style="7"/>
  </cols>
  <sheetData>
    <row r="1" spans="1:13" s="53" customFormat="1" ht="18.75" x14ac:dyDescent="0.3">
      <c r="A1" t="s">
        <v>260</v>
      </c>
    </row>
    <row r="2" spans="1:13" x14ac:dyDescent="0.25">
      <c r="A2" s="172"/>
      <c r="B2" s="172"/>
      <c r="C2" s="172"/>
      <c r="D2" s="15"/>
      <c r="E2" s="15"/>
      <c r="F2" s="15"/>
      <c r="G2"/>
      <c r="H2"/>
      <c r="I2"/>
      <c r="J2"/>
      <c r="K2"/>
    </row>
    <row r="3" spans="1:13" ht="15.75" customHeight="1" x14ac:dyDescent="0.25">
      <c r="A3" s="237"/>
      <c r="B3" s="237"/>
      <c r="C3" s="237"/>
      <c r="D3" s="237"/>
      <c r="E3" s="237"/>
      <c r="F3" s="237"/>
      <c r="G3" s="237"/>
      <c r="H3" s="237"/>
      <c r="I3" s="237"/>
      <c r="J3" s="237"/>
      <c r="K3" s="237"/>
      <c r="L3" s="237"/>
      <c r="M3" s="22"/>
    </row>
    <row r="5" spans="1:13" ht="18.75" customHeight="1" x14ac:dyDescent="0.25">
      <c r="A5" s="236" t="s">
        <v>207</v>
      </c>
      <c r="B5" s="236"/>
      <c r="C5" s="236"/>
      <c r="D5" s="236"/>
      <c r="E5" s="236"/>
      <c r="F5" s="236"/>
      <c r="G5" s="236"/>
      <c r="H5" s="236"/>
      <c r="I5" s="236"/>
      <c r="J5" s="236"/>
      <c r="K5" s="236"/>
      <c r="L5" s="236"/>
      <c r="M5" s="236"/>
    </row>
    <row r="7" spans="1:13" x14ac:dyDescent="0.25">
      <c r="C7" s="7" t="s">
        <v>9</v>
      </c>
      <c r="H7" s="7" t="s">
        <v>4</v>
      </c>
    </row>
    <row r="8" spans="1:13" x14ac:dyDescent="0.25">
      <c r="C8" s="197" t="s">
        <v>5</v>
      </c>
      <c r="D8" s="197" t="s">
        <v>7</v>
      </c>
      <c r="E8" s="197" t="s">
        <v>1</v>
      </c>
      <c r="F8" s="197" t="s">
        <v>179</v>
      </c>
      <c r="G8" s="197" t="s">
        <v>6</v>
      </c>
      <c r="H8" s="197" t="s">
        <v>5</v>
      </c>
      <c r="I8" s="197" t="s">
        <v>7</v>
      </c>
      <c r="J8" s="197" t="s">
        <v>1</v>
      </c>
      <c r="K8" s="197" t="s">
        <v>179</v>
      </c>
      <c r="L8" s="197" t="s">
        <v>6</v>
      </c>
    </row>
    <row r="9" spans="1:13" x14ac:dyDescent="0.25">
      <c r="A9" s="38">
        <v>2017</v>
      </c>
      <c r="B9" s="38" t="s">
        <v>180</v>
      </c>
      <c r="C9" s="19">
        <v>4.021245796619375E-2</v>
      </c>
      <c r="D9" s="19">
        <v>4.6409143231099147E-2</v>
      </c>
      <c r="E9" s="19">
        <v>1.8019155300639425E-2</v>
      </c>
      <c r="F9" s="19">
        <v>5.0974551311752644E-2</v>
      </c>
      <c r="G9" s="19">
        <v>7.4122057177848963E-2</v>
      </c>
      <c r="H9" s="19">
        <v>2.6098982515064702E-2</v>
      </c>
      <c r="I9" s="19">
        <v>3.3987664115885649E-2</v>
      </c>
      <c r="J9" s="19">
        <v>1.6508477661836867E-2</v>
      </c>
      <c r="K9" s="19">
        <v>4.2247712829366242E-2</v>
      </c>
      <c r="L9" s="19">
        <v>5.6860635258295794E-2</v>
      </c>
    </row>
    <row r="10" spans="1:13" x14ac:dyDescent="0.25">
      <c r="A10" s="38"/>
      <c r="B10" s="38" t="s">
        <v>181</v>
      </c>
      <c r="C10" s="19">
        <v>5.8645753989633453E-2</v>
      </c>
      <c r="D10" s="19">
        <v>4.7742226312236798E-2</v>
      </c>
      <c r="E10" s="19">
        <v>1.7085878155031632E-2</v>
      </c>
      <c r="F10" s="19">
        <v>5.3081307514906965E-2</v>
      </c>
      <c r="G10" s="19">
        <v>6.880155412877359E-2</v>
      </c>
      <c r="H10" s="19">
        <v>2.341017351589213E-2</v>
      </c>
      <c r="I10" s="19">
        <v>3.4902013559856886E-2</v>
      </c>
      <c r="J10" s="19">
        <v>1.7813103168165471E-2</v>
      </c>
      <c r="K10" s="19">
        <v>4.2439640847390762E-2</v>
      </c>
      <c r="L10" s="19">
        <v>5.747104368817494E-2</v>
      </c>
    </row>
    <row r="11" spans="1:13" x14ac:dyDescent="0.25">
      <c r="A11" s="38">
        <v>2018</v>
      </c>
      <c r="B11" s="38" t="s">
        <v>182</v>
      </c>
      <c r="C11" s="19">
        <v>5.4474461305927847E-2</v>
      </c>
      <c r="D11" s="19">
        <v>5.3121976095691581E-2</v>
      </c>
      <c r="E11" s="19">
        <v>2.0301454059747846E-2</v>
      </c>
      <c r="F11" s="19">
        <v>4.9882203197598694E-2</v>
      </c>
      <c r="G11" s="19">
        <v>7.2199633502646077E-2</v>
      </c>
      <c r="H11" s="19">
        <v>2.4836991931651734E-2</v>
      </c>
      <c r="I11" s="19">
        <v>3.8298226625593207E-2</v>
      </c>
      <c r="J11" s="19">
        <v>1.9982112842213687E-2</v>
      </c>
      <c r="K11" s="19">
        <v>4.0275351554901861E-2</v>
      </c>
      <c r="L11" s="19">
        <v>5.8649746329962678E-2</v>
      </c>
    </row>
    <row r="12" spans="1:13" x14ac:dyDescent="0.25">
      <c r="A12" s="38"/>
      <c r="B12" s="38" t="s">
        <v>183</v>
      </c>
      <c r="C12" s="19">
        <v>5.6066240707430742E-2</v>
      </c>
      <c r="D12" s="19">
        <v>6.1200224575209496E-2</v>
      </c>
      <c r="E12" s="19">
        <v>1.7096462484412368E-2</v>
      </c>
      <c r="F12" s="19">
        <v>5.2171845239195963E-2</v>
      </c>
      <c r="G12" s="19">
        <v>7.9242211038407007E-2</v>
      </c>
      <c r="H12" s="19">
        <v>2.4554723485475563E-2</v>
      </c>
      <c r="I12" s="19">
        <v>3.8039855655411771E-2</v>
      </c>
      <c r="J12" s="19">
        <v>1.7324005760470787E-2</v>
      </c>
      <c r="K12" s="19">
        <v>4.1499332305985355E-2</v>
      </c>
      <c r="L12" s="19">
        <v>6.4971338178037366E-2</v>
      </c>
    </row>
    <row r="13" spans="1:13" x14ac:dyDescent="0.25">
      <c r="A13" s="38"/>
      <c r="B13" s="38" t="s">
        <v>180</v>
      </c>
      <c r="C13" s="19">
        <v>4.7503916140274154E-2</v>
      </c>
      <c r="D13" s="19">
        <v>5.4370505489068674E-2</v>
      </c>
      <c r="E13" s="19">
        <v>2.842745718191321E-2</v>
      </c>
      <c r="F13" s="19">
        <v>6.1462253747896017E-2</v>
      </c>
      <c r="G13" s="19">
        <v>9.1434941243701828E-2</v>
      </c>
      <c r="H13" s="19">
        <v>2.6065800547531756E-2</v>
      </c>
      <c r="I13" s="19">
        <v>4.2797992012018608E-2</v>
      </c>
      <c r="J13" s="19">
        <v>2.8588369827622716E-2</v>
      </c>
      <c r="K13" s="19">
        <v>4.4544756613093955E-2</v>
      </c>
      <c r="L13" s="19">
        <v>7.7451515077571295E-2</v>
      </c>
    </row>
    <row r="14" spans="1:13" x14ac:dyDescent="0.25">
      <c r="A14" s="38"/>
      <c r="B14" s="38" t="s">
        <v>181</v>
      </c>
      <c r="C14" s="19">
        <v>3.9310918433615512E-2</v>
      </c>
      <c r="D14" s="19">
        <v>4.5133486496570001E-2</v>
      </c>
      <c r="E14" s="19">
        <v>2.8507975826944844E-2</v>
      </c>
      <c r="F14" s="19">
        <v>5.1484669209182821E-2</v>
      </c>
      <c r="G14" s="19">
        <v>7.6016267687467429E-2</v>
      </c>
      <c r="H14" s="19">
        <v>2.4336251314532119E-2</v>
      </c>
      <c r="I14" s="19">
        <v>3.8489610656205098E-2</v>
      </c>
      <c r="J14" s="19">
        <v>3.0192146366795833E-2</v>
      </c>
      <c r="K14" s="19">
        <v>4.1732100314363446E-2</v>
      </c>
      <c r="L14" s="19">
        <v>6.9104972537194609E-2</v>
      </c>
    </row>
    <row r="15" spans="1:13" x14ac:dyDescent="0.25">
      <c r="A15" s="38">
        <v>2019</v>
      </c>
      <c r="B15" s="38" t="s">
        <v>182</v>
      </c>
      <c r="C15" s="19">
        <v>3.5447516915960466E-2</v>
      </c>
      <c r="D15" s="19">
        <v>4.6129066450373062E-2</v>
      </c>
      <c r="E15" s="19">
        <v>2.9302340371406766E-2</v>
      </c>
      <c r="F15" s="19">
        <v>4.7975729661247073E-2</v>
      </c>
      <c r="G15" s="19">
        <v>6.7944802429570225E-2</v>
      </c>
      <c r="H15" s="19">
        <v>2.7243544617464022E-2</v>
      </c>
      <c r="I15" s="19">
        <v>3.2740820399063196E-2</v>
      </c>
      <c r="J15" s="19">
        <v>3.2481610835613101E-2</v>
      </c>
      <c r="K15" s="19">
        <v>3.8855807360221352E-2</v>
      </c>
      <c r="L15" s="19">
        <v>5.6310673117739095E-2</v>
      </c>
    </row>
    <row r="16" spans="1:13" x14ac:dyDescent="0.25">
      <c r="A16" s="38"/>
      <c r="B16" s="38" t="s">
        <v>183</v>
      </c>
      <c r="C16" s="19">
        <v>3.5441689066705646E-2</v>
      </c>
      <c r="D16" s="19">
        <v>4.7903378551759926E-2</v>
      </c>
      <c r="E16" s="19">
        <v>2.6422646172042898E-2</v>
      </c>
      <c r="F16" s="19">
        <v>4.6060572586149998E-2</v>
      </c>
      <c r="G16" s="19">
        <v>6.2700367788969341E-2</v>
      </c>
      <c r="H16" s="19">
        <v>2.3956248916298405E-2</v>
      </c>
      <c r="I16" s="19">
        <v>3.6070014306023329E-2</v>
      </c>
      <c r="J16" s="19">
        <v>2.8098458634790813E-2</v>
      </c>
      <c r="K16" s="19">
        <v>3.7141051172084744E-2</v>
      </c>
      <c r="L16" s="19">
        <v>5.5398033241247709E-2</v>
      </c>
    </row>
    <row r="17" spans="1:19" x14ac:dyDescent="0.25">
      <c r="A17" s="38"/>
      <c r="B17" s="38" t="s">
        <v>180</v>
      </c>
      <c r="C17" s="19">
        <v>3.41357993396805E-2</v>
      </c>
      <c r="D17" s="19">
        <v>4.7092284973884867E-2</v>
      </c>
      <c r="E17" s="19">
        <v>2.7982466283335609E-2</v>
      </c>
      <c r="F17" s="19">
        <v>4.7480104245500108E-2</v>
      </c>
      <c r="G17" s="19">
        <v>6.4778974183440613E-2</v>
      </c>
      <c r="H17" s="19">
        <v>2.595041089325233E-2</v>
      </c>
      <c r="I17" s="19">
        <v>3.8476958396326782E-2</v>
      </c>
      <c r="J17" s="19">
        <v>3.0741083907847418E-2</v>
      </c>
      <c r="K17" s="19">
        <v>3.8294950420650536E-2</v>
      </c>
      <c r="L17" s="19">
        <v>5.7591449860056244E-2</v>
      </c>
    </row>
    <row r="18" spans="1:19" x14ac:dyDescent="0.25">
      <c r="A18" s="38"/>
      <c r="B18" s="38" t="s">
        <v>181</v>
      </c>
      <c r="C18" s="19">
        <v>3.3342894468302603E-2</v>
      </c>
      <c r="D18" s="19">
        <v>4.0852754680555187E-2</v>
      </c>
      <c r="E18" s="19">
        <v>2.6878500352005383E-2</v>
      </c>
      <c r="F18" s="19">
        <v>4.3491273514515184E-2</v>
      </c>
      <c r="G18" s="19">
        <v>5.9193934844470955E-2</v>
      </c>
      <c r="H18" s="19">
        <v>2.4651145402035647E-2</v>
      </c>
      <c r="I18" s="19">
        <v>3.4532030905175683E-2</v>
      </c>
      <c r="J18" s="19">
        <v>2.7229648489992219E-2</v>
      </c>
      <c r="K18" s="19">
        <v>3.6244929212622796E-2</v>
      </c>
      <c r="L18" s="19">
        <v>4.9934673459718866E-2</v>
      </c>
    </row>
    <row r="19" spans="1:19" x14ac:dyDescent="0.25">
      <c r="A19" s="38">
        <v>2020</v>
      </c>
      <c r="B19" s="38" t="s">
        <v>182</v>
      </c>
      <c r="C19" s="19">
        <v>3.3566005480946119E-2</v>
      </c>
      <c r="D19" s="19">
        <v>4.3637483429455844E-2</v>
      </c>
      <c r="E19" s="19">
        <v>2.7835718537304936E-2</v>
      </c>
      <c r="F19" s="19">
        <v>4.5871004958787702E-2</v>
      </c>
      <c r="G19" s="19">
        <v>5.9197780808708383E-2</v>
      </c>
      <c r="H19" s="19">
        <v>2.51467632809695E-2</v>
      </c>
      <c r="I19" s="19">
        <v>3.3775987300655647E-2</v>
      </c>
      <c r="J19" s="19">
        <v>3.0469834240359275E-2</v>
      </c>
      <c r="K19" s="19">
        <v>3.6944816756900777E-2</v>
      </c>
      <c r="L19" s="19">
        <v>4.9085866216304307E-2</v>
      </c>
    </row>
    <row r="20" spans="1:19" x14ac:dyDescent="0.25">
      <c r="A20" s="38"/>
      <c r="B20" s="38" t="s">
        <v>183</v>
      </c>
      <c r="C20" s="19">
        <v>2.7194865091008359E-2</v>
      </c>
      <c r="D20" s="19">
        <v>3.0917953307719615E-2</v>
      </c>
      <c r="E20" s="19">
        <v>2.0286402334947374E-2</v>
      </c>
      <c r="F20" s="19">
        <v>3.916281235269313E-2</v>
      </c>
      <c r="G20" s="19">
        <v>4.7483323374616845E-2</v>
      </c>
      <c r="H20" s="19">
        <v>2.2261109831913425E-2</v>
      </c>
      <c r="I20" s="19">
        <v>2.4992764845322334E-2</v>
      </c>
      <c r="J20" s="19">
        <v>2.0609450905343735E-2</v>
      </c>
      <c r="K20" s="19">
        <v>3.3336679247303193E-2</v>
      </c>
      <c r="L20" s="19">
        <v>4.0169741991783352E-2</v>
      </c>
    </row>
    <row r="21" spans="1:19" x14ac:dyDescent="0.25">
      <c r="A21" s="38"/>
      <c r="B21" s="38" t="s">
        <v>180</v>
      </c>
      <c r="C21" s="19">
        <v>3.0228445270533873E-2</v>
      </c>
      <c r="D21" s="19">
        <v>3.5868722152712119E-2</v>
      </c>
      <c r="E21" s="19">
        <v>2.4499012136607393E-2</v>
      </c>
      <c r="F21" s="19">
        <v>4.4671028198205363E-2</v>
      </c>
      <c r="G21" s="19">
        <v>5.2436946276326467E-2</v>
      </c>
      <c r="H21" s="19">
        <v>3.703231505470838E-2</v>
      </c>
      <c r="I21" s="19">
        <v>3.5342948914308718E-2</v>
      </c>
      <c r="J21" s="19">
        <v>3.1331311296207913E-2</v>
      </c>
      <c r="K21" s="19">
        <v>5.4221651049872518E-2</v>
      </c>
      <c r="L21" s="19">
        <v>5.786668705206393E-2</v>
      </c>
    </row>
    <row r="22" spans="1:19" x14ac:dyDescent="0.25">
      <c r="A22" s="38"/>
      <c r="B22" s="38" t="s">
        <v>181</v>
      </c>
      <c r="C22" s="19">
        <v>3.2694535717990234E-2</v>
      </c>
      <c r="D22" s="19">
        <v>4.663542593522467E-2</v>
      </c>
      <c r="E22" s="19">
        <v>5.172084866084295E-2</v>
      </c>
      <c r="F22" s="19">
        <v>3.6630069856330209E-2</v>
      </c>
      <c r="G22" s="19">
        <v>3.0377438269560922E-2</v>
      </c>
      <c r="H22" s="19">
        <v>2.98850154971174E-2</v>
      </c>
      <c r="I22" s="19">
        <v>2.7438950855904944E-2</v>
      </c>
      <c r="J22" s="19">
        <v>2.4622667609357229E-2</v>
      </c>
      <c r="K22" s="19">
        <v>4.2624526484623171E-2</v>
      </c>
      <c r="L22" s="19">
        <v>4.2715190877048934E-2</v>
      </c>
    </row>
    <row r="23" spans="1:19" x14ac:dyDescent="0.25">
      <c r="A23" s="38">
        <v>2021</v>
      </c>
      <c r="B23" s="38" t="s">
        <v>182</v>
      </c>
      <c r="C23" s="19">
        <v>3.2924692599153149E-2</v>
      </c>
      <c r="D23" s="19">
        <v>3.5446737087049873E-2</v>
      </c>
      <c r="E23" s="19">
        <v>3.148703430290669E-2</v>
      </c>
      <c r="F23" s="19">
        <v>4.2344316055711498E-2</v>
      </c>
      <c r="G23" s="19">
        <v>5.4652692656490497E-2</v>
      </c>
      <c r="H23" s="19">
        <v>2.9330119073708819E-2</v>
      </c>
      <c r="I23" s="19">
        <v>2.7758819823603526E-2</v>
      </c>
      <c r="J23" s="19">
        <v>3.1172298070322631E-2</v>
      </c>
      <c r="K23" s="19">
        <v>4.0985524732587084E-2</v>
      </c>
      <c r="L23" s="19">
        <v>4.1814602362063531E-2</v>
      </c>
    </row>
    <row r="24" spans="1:19" x14ac:dyDescent="0.25">
      <c r="A24" s="38"/>
      <c r="B24" s="38" t="s">
        <v>183</v>
      </c>
      <c r="C24" s="19">
        <v>4.7225077955334829E-2</v>
      </c>
      <c r="D24" s="19">
        <v>4.3905292302967067E-2</v>
      </c>
      <c r="E24" s="19">
        <v>2.8704304890754526E-2</v>
      </c>
      <c r="F24" s="19">
        <v>5.7043057478011777E-2</v>
      </c>
      <c r="G24" s="19">
        <v>7.5288363856625129E-2</v>
      </c>
      <c r="H24" s="19">
        <v>2.8455026646847695E-2</v>
      </c>
      <c r="I24" s="19">
        <v>1.8918023352139449E-2</v>
      </c>
      <c r="J24" s="19">
        <v>2.7007127513416274E-2</v>
      </c>
      <c r="K24" s="19">
        <v>3.63189947828449E-2</v>
      </c>
      <c r="L24" s="19">
        <v>6.1772944425254488E-2</v>
      </c>
    </row>
    <row r="25" spans="1:19" x14ac:dyDescent="0.25">
      <c r="A25" s="38"/>
      <c r="B25" s="38" t="s">
        <v>180</v>
      </c>
      <c r="C25" s="19">
        <v>3.2651170540407448E-2</v>
      </c>
      <c r="D25" s="19">
        <v>3.5462314304168532E-2</v>
      </c>
      <c r="E25" s="19">
        <v>3.0657184129332951E-2</v>
      </c>
      <c r="F25" s="19">
        <v>3.9878714246742816E-2</v>
      </c>
      <c r="G25" s="19">
        <v>6.5520887770265532E-2</v>
      </c>
      <c r="H25" s="19">
        <v>3.0181633614907732E-2</v>
      </c>
      <c r="I25" s="19">
        <v>2.756825573993495E-2</v>
      </c>
      <c r="J25" s="19">
        <v>3.2009290816210352E-2</v>
      </c>
      <c r="K25" s="19">
        <v>3.6568874952446949E-2</v>
      </c>
      <c r="L25" s="19">
        <v>4.99668737294518E-2</v>
      </c>
    </row>
    <row r="26" spans="1:19" x14ac:dyDescent="0.25">
      <c r="A26" s="38"/>
      <c r="B26" s="38" t="s">
        <v>181</v>
      </c>
      <c r="C26" s="19">
        <v>3.5766043730054729E-2</v>
      </c>
      <c r="D26" s="19">
        <v>4.5405990144401234E-2</v>
      </c>
      <c r="E26" s="19">
        <v>3.6126741190887039E-2</v>
      </c>
      <c r="F26" s="19">
        <v>4.8960741410395053E-2</v>
      </c>
      <c r="G26" s="19">
        <v>6.0513246189363538E-2</v>
      </c>
      <c r="H26" s="19">
        <v>2.49567919699538E-2</v>
      </c>
      <c r="I26" s="19">
        <v>2.9522969512130324E-2</v>
      </c>
      <c r="J26" s="19">
        <v>3.1160551171201822E-2</v>
      </c>
      <c r="K26" s="19">
        <v>3.529076465109944E-2</v>
      </c>
      <c r="L26" s="19">
        <v>4.7140324434516712E-2</v>
      </c>
    </row>
    <row r="27" spans="1:19" x14ac:dyDescent="0.25">
      <c r="A27" s="38">
        <v>2022</v>
      </c>
      <c r="B27" s="38" t="s">
        <v>182</v>
      </c>
      <c r="C27" s="19">
        <v>3.3299497123922203E-2</v>
      </c>
      <c r="D27" s="19">
        <v>4.0953092614445165E-2</v>
      </c>
      <c r="E27" s="19">
        <v>4.1127792236227291E-2</v>
      </c>
      <c r="F27" s="19">
        <v>4.4890382689957403E-2</v>
      </c>
      <c r="G27" s="19">
        <v>5.4768181282393878E-2</v>
      </c>
      <c r="H27" s="19">
        <v>3.0912135083625742E-2</v>
      </c>
      <c r="I27" s="19">
        <v>2.9968201431368812E-2</v>
      </c>
      <c r="J27" s="19">
        <v>2.4718920778079263E-2</v>
      </c>
      <c r="K27" s="19">
        <v>3.9861398252006595E-2</v>
      </c>
      <c r="L27" s="19">
        <v>4.8971669960418351E-2</v>
      </c>
    </row>
    <row r="28" spans="1:19" x14ac:dyDescent="0.25">
      <c r="A28" s="6"/>
      <c r="B28" s="6"/>
      <c r="C28" s="191"/>
      <c r="D28" s="191"/>
      <c r="E28" s="191"/>
      <c r="F28" s="191"/>
      <c r="G28" s="191"/>
      <c r="H28" s="191"/>
      <c r="I28" s="191"/>
      <c r="J28" s="191"/>
      <c r="K28" s="191"/>
      <c r="L28" s="191"/>
      <c r="M28" s="6"/>
      <c r="N28" s="6"/>
      <c r="O28" s="6"/>
      <c r="P28" s="6"/>
      <c r="Q28" s="6"/>
      <c r="R28" s="6"/>
      <c r="S28" s="6"/>
    </row>
    <row r="29" spans="1:19" x14ac:dyDescent="0.25">
      <c r="A29" s="6"/>
      <c r="B29" s="6"/>
      <c r="C29" s="6"/>
      <c r="D29" s="6"/>
      <c r="E29" s="6"/>
      <c r="F29" s="6"/>
      <c r="G29" s="6"/>
      <c r="H29" s="6"/>
      <c r="I29" s="6"/>
      <c r="J29" s="6"/>
      <c r="K29" s="6"/>
      <c r="L29" s="6"/>
      <c r="M29" s="6"/>
      <c r="N29" s="6"/>
      <c r="O29" s="6"/>
      <c r="P29" s="6"/>
      <c r="Q29" s="6"/>
      <c r="R29" s="6"/>
      <c r="S29" s="6"/>
    </row>
    <row r="30" spans="1:19" x14ac:dyDescent="0.25">
      <c r="A30" s="6"/>
      <c r="B30" s="6"/>
      <c r="C30" s="6"/>
      <c r="D30" s="6"/>
      <c r="E30" s="6"/>
      <c r="F30" s="6"/>
      <c r="G30" s="6"/>
      <c r="H30" s="6"/>
      <c r="I30" s="6"/>
      <c r="J30" s="6"/>
      <c r="K30" s="6"/>
      <c r="L30" s="6"/>
      <c r="M30" s="6"/>
      <c r="N30" s="6"/>
      <c r="O30" s="6"/>
      <c r="P30" s="6"/>
      <c r="Q30" s="6"/>
      <c r="R30" s="6"/>
      <c r="S30" s="6"/>
    </row>
    <row r="31" spans="1:19" x14ac:dyDescent="0.25">
      <c r="A31" s="6"/>
      <c r="B31" s="6"/>
      <c r="C31" s="6"/>
      <c r="D31" s="6"/>
      <c r="E31" s="6"/>
      <c r="F31" s="6"/>
      <c r="G31" s="6"/>
      <c r="H31" s="6"/>
      <c r="I31" s="6"/>
      <c r="J31" s="6"/>
      <c r="K31" s="6"/>
      <c r="L31" s="6"/>
      <c r="M31" s="6"/>
      <c r="N31" s="6"/>
      <c r="O31" s="6"/>
      <c r="P31" s="6"/>
      <c r="Q31" s="6"/>
      <c r="R31" s="6"/>
      <c r="S31" s="6"/>
    </row>
    <row r="32" spans="1:19" x14ac:dyDescent="0.25">
      <c r="A32" s="6"/>
      <c r="B32" s="6"/>
      <c r="C32" s="6"/>
      <c r="D32" s="6"/>
      <c r="E32" s="6"/>
      <c r="F32" s="6"/>
      <c r="G32" s="6"/>
      <c r="H32" s="6"/>
      <c r="I32" s="6"/>
      <c r="J32" s="6"/>
      <c r="K32" s="6"/>
      <c r="L32" s="6"/>
      <c r="M32" s="6"/>
      <c r="N32" s="6"/>
      <c r="O32" s="6"/>
      <c r="P32" s="6"/>
      <c r="Q32" s="6"/>
      <c r="R32" s="6"/>
      <c r="S32" s="6"/>
    </row>
    <row r="33" spans="1:19" x14ac:dyDescent="0.25">
      <c r="A33" s="6"/>
      <c r="B33" s="6"/>
      <c r="C33" s="6"/>
      <c r="D33" s="6"/>
      <c r="E33" s="6"/>
      <c r="F33" s="6"/>
      <c r="G33" s="6"/>
      <c r="H33" s="6"/>
      <c r="I33" s="6"/>
      <c r="J33" s="6"/>
      <c r="K33" s="6"/>
      <c r="L33" s="6"/>
      <c r="M33" s="6"/>
      <c r="N33" s="6"/>
      <c r="O33" s="6"/>
      <c r="P33" s="6"/>
      <c r="Q33" s="6"/>
      <c r="R33" s="6"/>
      <c r="S33" s="6"/>
    </row>
    <row r="34" spans="1:19" x14ac:dyDescent="0.25">
      <c r="A34" s="6"/>
      <c r="B34" s="6"/>
      <c r="C34" s="6"/>
      <c r="D34" s="6"/>
      <c r="E34" s="6"/>
      <c r="F34" s="6"/>
      <c r="G34" s="6"/>
      <c r="H34" s="6"/>
      <c r="I34" s="6"/>
      <c r="J34" s="6"/>
      <c r="K34" s="6"/>
      <c r="L34" s="6"/>
      <c r="M34" s="6"/>
      <c r="N34" s="6"/>
      <c r="O34" s="6"/>
      <c r="P34" s="6"/>
      <c r="Q34" s="6"/>
      <c r="R34" s="6"/>
      <c r="S34" s="6"/>
    </row>
    <row r="35" spans="1:19" x14ac:dyDescent="0.25">
      <c r="A35" s="6"/>
      <c r="B35" s="6"/>
      <c r="C35" s="6"/>
      <c r="D35" s="6"/>
      <c r="E35" s="6"/>
      <c r="F35" s="6"/>
      <c r="G35" s="6"/>
      <c r="H35" s="6"/>
      <c r="I35" s="6"/>
      <c r="J35" s="6"/>
      <c r="K35" s="6"/>
      <c r="L35" s="6"/>
      <c r="M35" s="6"/>
      <c r="N35" s="6"/>
      <c r="O35" s="6"/>
      <c r="P35" s="6"/>
      <c r="Q35" s="6"/>
      <c r="R35" s="6"/>
      <c r="S35" s="6"/>
    </row>
    <row r="36" spans="1:19" x14ac:dyDescent="0.25">
      <c r="A36" s="6"/>
      <c r="B36" s="6"/>
      <c r="C36" s="6"/>
      <c r="D36" s="6"/>
      <c r="E36" s="6"/>
      <c r="F36" s="6"/>
      <c r="G36" s="6"/>
      <c r="H36" s="6"/>
      <c r="I36" s="6"/>
      <c r="J36" s="6"/>
      <c r="K36" s="6"/>
      <c r="L36" s="6"/>
      <c r="M36" s="6"/>
      <c r="N36" s="6"/>
      <c r="O36" s="6"/>
      <c r="P36" s="6"/>
      <c r="Q36" s="6"/>
      <c r="R36" s="6"/>
      <c r="S36" s="6"/>
    </row>
    <row r="37" spans="1:19" x14ac:dyDescent="0.25">
      <c r="A37" s="6"/>
      <c r="B37" s="6"/>
      <c r="C37" s="6"/>
      <c r="D37" s="6"/>
      <c r="E37" s="6"/>
      <c r="F37" s="6"/>
      <c r="G37" s="6"/>
      <c r="H37" s="6"/>
      <c r="I37" s="6"/>
      <c r="J37" s="6"/>
      <c r="K37" s="6"/>
      <c r="L37" s="6"/>
      <c r="M37" s="6"/>
      <c r="N37" s="6"/>
      <c r="O37" s="6"/>
      <c r="P37" s="6"/>
      <c r="Q37" s="6"/>
      <c r="R37" s="6"/>
      <c r="S37" s="6"/>
    </row>
    <row r="38" spans="1:19" x14ac:dyDescent="0.25">
      <c r="A38" s="6"/>
      <c r="B38" s="6"/>
      <c r="C38" s="6"/>
      <c r="D38" s="6"/>
      <c r="E38" s="6"/>
      <c r="F38" s="6"/>
      <c r="G38" s="6"/>
      <c r="H38" s="6"/>
      <c r="I38" s="6"/>
      <c r="J38" s="6"/>
      <c r="K38" s="6"/>
      <c r="L38" s="6"/>
      <c r="M38" s="6"/>
      <c r="N38" s="6"/>
      <c r="O38" s="6"/>
      <c r="P38" s="6"/>
      <c r="Q38" s="6"/>
      <c r="R38" s="6"/>
      <c r="S38" s="6"/>
    </row>
    <row r="39" spans="1:19" x14ac:dyDescent="0.25">
      <c r="A39" s="6"/>
      <c r="B39" s="6"/>
      <c r="C39" s="6"/>
      <c r="D39" s="6"/>
      <c r="E39" s="6"/>
      <c r="F39" s="6"/>
      <c r="G39" s="6"/>
      <c r="H39" s="6"/>
      <c r="I39" s="6"/>
      <c r="J39" s="6"/>
      <c r="K39" s="6"/>
      <c r="L39" s="6"/>
      <c r="M39" s="6"/>
      <c r="N39" s="6"/>
      <c r="O39" s="6"/>
      <c r="P39" s="6"/>
      <c r="Q39" s="6"/>
      <c r="R39" s="6"/>
      <c r="S39" s="6"/>
    </row>
    <row r="40" spans="1:19" x14ac:dyDescent="0.25">
      <c r="A40" s="6"/>
      <c r="B40" s="6"/>
      <c r="C40" s="6"/>
      <c r="D40" s="6"/>
      <c r="E40" s="6"/>
      <c r="F40" s="6"/>
      <c r="G40" s="6"/>
      <c r="H40" s="6"/>
      <c r="I40" s="6"/>
      <c r="J40" s="6"/>
      <c r="K40" s="6"/>
      <c r="L40" s="6"/>
      <c r="M40" s="6"/>
      <c r="N40" s="6"/>
      <c r="O40" s="6"/>
      <c r="P40" s="6"/>
      <c r="Q40" s="6"/>
      <c r="R40" s="6"/>
      <c r="S40" s="6"/>
    </row>
    <row r="41" spans="1:19" x14ac:dyDescent="0.25">
      <c r="A41" s="6"/>
      <c r="B41" s="6"/>
      <c r="C41" s="6"/>
      <c r="D41" s="6"/>
      <c r="E41" s="6"/>
      <c r="F41" s="6"/>
      <c r="G41" s="6"/>
      <c r="H41" s="6"/>
      <c r="I41" s="6"/>
      <c r="J41" s="6"/>
      <c r="K41" s="6"/>
      <c r="L41" s="6"/>
      <c r="M41" s="6"/>
      <c r="N41" s="6"/>
      <c r="O41" s="6"/>
      <c r="P41" s="6"/>
      <c r="Q41" s="6"/>
      <c r="R41" s="6"/>
      <c r="S41" s="6"/>
    </row>
  </sheetData>
  <mergeCells count="2">
    <mergeCell ref="A5:M5"/>
    <mergeCell ref="A3:L3"/>
  </mergeCells>
  <phoneticPr fontId="18" type="noConversion"/>
  <conditionalFormatting sqref="H4:O4 N5:O5">
    <cfRule type="iconSet" priority="124">
      <iconSet showValue="0">
        <cfvo type="percent" val="0"/>
        <cfvo type="num" val="0"/>
        <cfvo type="num" val="1"/>
      </iconSet>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68504-E2E8-4FE7-891B-2E063B5F2211}">
  <dimension ref="A1:L110"/>
  <sheetViews>
    <sheetView showGridLines="0" zoomScaleNormal="100" workbookViewId="0"/>
  </sheetViews>
  <sheetFormatPr defaultColWidth="9.140625" defaultRowHeight="15" x14ac:dyDescent="0.25"/>
  <cols>
    <col min="1" max="1" width="9.140625" style="3"/>
    <col min="2" max="2" width="20.5703125" style="3" customWidth="1"/>
    <col min="3" max="3" width="12.5703125" style="3" customWidth="1"/>
    <col min="4" max="8" width="17.85546875" style="3" customWidth="1"/>
    <col min="9" max="16384" width="9.140625" style="3"/>
  </cols>
  <sheetData>
    <row r="1" spans="1:12" s="53" customFormat="1" ht="18.75" x14ac:dyDescent="0.3">
      <c r="A1" t="s">
        <v>261</v>
      </c>
    </row>
    <row r="2" spans="1:12" s="7" customFormat="1" ht="11.45" customHeight="1" x14ac:dyDescent="0.3">
      <c r="A2" s="161"/>
      <c r="B2" s="161"/>
      <c r="C2" s="161"/>
      <c r="D2" s="162"/>
      <c r="E2" s="162"/>
      <c r="F2" s="162"/>
      <c r="G2" s="162"/>
      <c r="H2" s="162"/>
    </row>
    <row r="3" spans="1:12" s="7" customFormat="1" ht="15.95" customHeight="1" x14ac:dyDescent="0.25">
      <c r="A3" s="208" t="s">
        <v>208</v>
      </c>
      <c r="B3" s="208"/>
      <c r="C3" s="208"/>
      <c r="D3" s="208"/>
      <c r="E3" s="208"/>
      <c r="F3" s="208"/>
      <c r="G3" s="208"/>
      <c r="H3" s="208"/>
      <c r="I3" s="208"/>
      <c r="J3" s="208"/>
      <c r="K3" s="208"/>
      <c r="L3" s="208"/>
    </row>
    <row r="4" spans="1:12" s="7" customFormat="1" ht="14.25" customHeight="1" x14ac:dyDescent="0.25">
      <c r="A4" s="20"/>
      <c r="B4" s="20"/>
      <c r="C4" s="20"/>
      <c r="D4" s="20"/>
      <c r="E4" s="20"/>
      <c r="F4" s="20"/>
      <c r="G4" s="20"/>
      <c r="H4" s="20"/>
      <c r="I4" s="20"/>
      <c r="J4" s="20"/>
      <c r="K4" s="20"/>
      <c r="L4" s="20"/>
    </row>
    <row r="5" spans="1:12" s="2" customFormat="1" ht="15" customHeight="1" x14ac:dyDescent="0.3">
      <c r="A5" s="208" t="s">
        <v>59</v>
      </c>
      <c r="B5" s="208"/>
      <c r="C5" s="208"/>
      <c r="D5" s="208"/>
      <c r="E5" s="208"/>
      <c r="F5" s="208"/>
      <c r="G5" s="208"/>
      <c r="H5" s="208"/>
      <c r="I5" s="208"/>
      <c r="J5" s="208"/>
      <c r="K5" s="208"/>
      <c r="L5" s="208" t="s">
        <v>4</v>
      </c>
    </row>
    <row r="6" spans="1:12" s="2" customFormat="1" ht="15" customHeight="1" x14ac:dyDescent="0.3">
      <c r="B6" s="11"/>
      <c r="C6" s="11"/>
      <c r="D6" s="11"/>
      <c r="E6" s="11"/>
      <c r="F6" s="11"/>
      <c r="G6" s="11"/>
      <c r="H6" s="11"/>
      <c r="L6" s="8"/>
    </row>
    <row r="8" spans="1:12" x14ac:dyDescent="0.25">
      <c r="B8" s="14"/>
      <c r="C8" s="14"/>
      <c r="D8" s="242" t="s">
        <v>4</v>
      </c>
      <c r="E8" s="243"/>
      <c r="F8" s="243"/>
      <c r="G8" s="243"/>
      <c r="H8" s="244"/>
    </row>
    <row r="9" spans="1:12" x14ac:dyDescent="0.25">
      <c r="B9" s="15"/>
      <c r="C9" s="16"/>
      <c r="D9" s="17" t="s">
        <v>26</v>
      </c>
      <c r="E9" s="17" t="s">
        <v>149</v>
      </c>
      <c r="F9" s="17" t="s">
        <v>150</v>
      </c>
      <c r="G9" s="17" t="s">
        <v>151</v>
      </c>
      <c r="H9" s="17" t="s">
        <v>152</v>
      </c>
    </row>
    <row r="10" spans="1:12" x14ac:dyDescent="0.25">
      <c r="B10" s="238" t="s">
        <v>5</v>
      </c>
      <c r="C10" s="101">
        <v>2017</v>
      </c>
      <c r="D10" s="100">
        <v>11</v>
      </c>
      <c r="E10" s="100">
        <v>16</v>
      </c>
      <c r="F10" s="100">
        <v>5</v>
      </c>
      <c r="G10" s="100">
        <v>0</v>
      </c>
      <c r="H10" s="100">
        <v>0</v>
      </c>
      <c r="I10" s="103"/>
    </row>
    <row r="11" spans="1:12" x14ac:dyDescent="0.25">
      <c r="B11" s="239"/>
      <c r="C11" s="101" t="s">
        <v>153</v>
      </c>
      <c r="D11" s="100">
        <v>18</v>
      </c>
      <c r="E11" s="100">
        <v>3</v>
      </c>
      <c r="F11" s="100">
        <v>15</v>
      </c>
      <c r="G11" s="100">
        <v>6</v>
      </c>
      <c r="H11" s="100">
        <v>0</v>
      </c>
      <c r="I11" s="103"/>
    </row>
    <row r="12" spans="1:12" x14ac:dyDescent="0.25">
      <c r="B12" s="239"/>
      <c r="C12" s="101" t="s">
        <v>154</v>
      </c>
      <c r="D12" s="100">
        <v>29</v>
      </c>
      <c r="E12" s="100">
        <v>6</v>
      </c>
      <c r="F12" s="100">
        <v>15</v>
      </c>
      <c r="G12" s="100">
        <v>9</v>
      </c>
      <c r="H12" s="100">
        <v>0</v>
      </c>
      <c r="I12" s="103"/>
    </row>
    <row r="13" spans="1:12" x14ac:dyDescent="0.25">
      <c r="B13" s="239"/>
      <c r="C13" s="101" t="s">
        <v>155</v>
      </c>
      <c r="D13" s="100">
        <v>48</v>
      </c>
      <c r="E13" s="100">
        <v>7</v>
      </c>
      <c r="F13" s="100">
        <v>3</v>
      </c>
      <c r="G13" s="100">
        <v>0</v>
      </c>
      <c r="H13" s="100">
        <v>0</v>
      </c>
      <c r="I13" s="103"/>
    </row>
    <row r="14" spans="1:12" x14ac:dyDescent="0.25">
      <c r="B14" s="239"/>
      <c r="C14" s="101" t="s">
        <v>156</v>
      </c>
      <c r="D14" s="100">
        <v>68</v>
      </c>
      <c r="E14" s="100">
        <v>4</v>
      </c>
      <c r="F14" s="100">
        <v>0</v>
      </c>
      <c r="G14" s="100">
        <v>0</v>
      </c>
      <c r="H14" s="100">
        <v>0</v>
      </c>
      <c r="I14" s="103"/>
    </row>
    <row r="15" spans="1:12" x14ac:dyDescent="0.25">
      <c r="B15" s="240"/>
      <c r="C15" s="101" t="s">
        <v>186</v>
      </c>
      <c r="D15" s="100">
        <v>106</v>
      </c>
      <c r="E15" s="100">
        <v>8</v>
      </c>
      <c r="F15" s="100">
        <v>9</v>
      </c>
      <c r="G15" s="100">
        <v>8</v>
      </c>
      <c r="H15" s="100">
        <v>0</v>
      </c>
      <c r="I15" s="103"/>
    </row>
    <row r="16" spans="1:12" x14ac:dyDescent="0.25">
      <c r="B16" s="3" t="s">
        <v>32</v>
      </c>
      <c r="C16" s="102"/>
      <c r="D16" s="153"/>
      <c r="E16" s="153"/>
      <c r="F16" s="153"/>
      <c r="G16" s="153"/>
      <c r="H16" s="153"/>
      <c r="I16" s="103"/>
    </row>
    <row r="17" spans="2:9" x14ac:dyDescent="0.25">
      <c r="B17" s="238" t="s">
        <v>0</v>
      </c>
      <c r="C17" s="101">
        <v>2017</v>
      </c>
      <c r="D17" s="100">
        <v>50</v>
      </c>
      <c r="E17" s="100">
        <v>30</v>
      </c>
      <c r="F17" s="100">
        <v>64</v>
      </c>
      <c r="G17" s="100">
        <v>0</v>
      </c>
      <c r="H17" s="100">
        <v>0</v>
      </c>
      <c r="I17" s="103"/>
    </row>
    <row r="18" spans="2:9" x14ac:dyDescent="0.25">
      <c r="B18" s="239"/>
      <c r="C18" s="101" t="s">
        <v>153</v>
      </c>
      <c r="D18" s="100">
        <v>51</v>
      </c>
      <c r="E18" s="100">
        <v>9</v>
      </c>
      <c r="F18" s="100">
        <v>41</v>
      </c>
      <c r="G18" s="100">
        <v>17</v>
      </c>
      <c r="H18" s="100">
        <v>9</v>
      </c>
      <c r="I18" s="103"/>
    </row>
    <row r="19" spans="2:9" x14ac:dyDescent="0.25">
      <c r="B19" s="239"/>
      <c r="C19" s="101" t="s">
        <v>154</v>
      </c>
      <c r="D19" s="100">
        <v>83</v>
      </c>
      <c r="E19" s="100">
        <v>13</v>
      </c>
      <c r="F19" s="100">
        <v>36</v>
      </c>
      <c r="G19" s="100">
        <v>30</v>
      </c>
      <c r="H19" s="100">
        <v>9</v>
      </c>
      <c r="I19" s="103"/>
    </row>
    <row r="20" spans="2:9" x14ac:dyDescent="0.25">
      <c r="B20" s="239"/>
      <c r="C20" s="101" t="s">
        <v>155</v>
      </c>
      <c r="D20" s="100">
        <v>187</v>
      </c>
      <c r="E20" s="100">
        <v>15</v>
      </c>
      <c r="F20" s="100">
        <v>12</v>
      </c>
      <c r="G20" s="100">
        <v>3</v>
      </c>
      <c r="H20" s="100">
        <v>0</v>
      </c>
      <c r="I20" s="103"/>
    </row>
    <row r="21" spans="2:9" x14ac:dyDescent="0.25">
      <c r="B21" s="239"/>
      <c r="C21" s="101" t="s">
        <v>156</v>
      </c>
      <c r="D21" s="100">
        <v>201</v>
      </c>
      <c r="E21" s="100">
        <v>9</v>
      </c>
      <c r="F21" s="100">
        <v>0</v>
      </c>
      <c r="G21" s="100">
        <v>0</v>
      </c>
      <c r="H21" s="100">
        <v>0</v>
      </c>
      <c r="I21" s="103"/>
    </row>
    <row r="22" spans="2:9" x14ac:dyDescent="0.25">
      <c r="B22" s="240"/>
      <c r="C22" s="101" t="s">
        <v>186</v>
      </c>
      <c r="D22" s="100">
        <v>364</v>
      </c>
      <c r="E22" s="100">
        <v>13</v>
      </c>
      <c r="F22" s="100">
        <v>18</v>
      </c>
      <c r="G22" s="100">
        <v>57</v>
      </c>
      <c r="H22" s="100">
        <v>9</v>
      </c>
      <c r="I22" s="103"/>
    </row>
    <row r="23" spans="2:9" x14ac:dyDescent="0.25">
      <c r="B23" s="3" t="s">
        <v>32</v>
      </c>
      <c r="C23" s="102"/>
      <c r="D23" s="153"/>
      <c r="E23" s="153"/>
      <c r="F23" s="153"/>
      <c r="G23" s="153"/>
      <c r="H23" s="153"/>
      <c r="I23" s="103"/>
    </row>
    <row r="24" spans="2:9" x14ac:dyDescent="0.25">
      <c r="B24" s="238" t="s">
        <v>6</v>
      </c>
      <c r="C24" s="101">
        <v>2017</v>
      </c>
      <c r="D24" s="100">
        <v>37</v>
      </c>
      <c r="E24" s="100">
        <v>20</v>
      </c>
      <c r="F24" s="100">
        <v>34</v>
      </c>
      <c r="G24" s="100">
        <v>85</v>
      </c>
      <c r="H24" s="100">
        <v>21</v>
      </c>
      <c r="I24" s="103"/>
    </row>
    <row r="25" spans="2:9" x14ac:dyDescent="0.25">
      <c r="B25" s="239"/>
      <c r="C25" s="101" t="s">
        <v>153</v>
      </c>
      <c r="D25" s="100">
        <v>88</v>
      </c>
      <c r="E25" s="100">
        <v>16</v>
      </c>
      <c r="F25" s="100">
        <v>30</v>
      </c>
      <c r="G25" s="100">
        <v>105</v>
      </c>
      <c r="H25" s="100">
        <v>60</v>
      </c>
      <c r="I25" s="103"/>
    </row>
    <row r="26" spans="2:9" x14ac:dyDescent="0.25">
      <c r="B26" s="239"/>
      <c r="C26" s="101" t="s">
        <v>154</v>
      </c>
      <c r="D26" s="100">
        <v>107</v>
      </c>
      <c r="E26" s="100">
        <v>38</v>
      </c>
      <c r="F26" s="100">
        <v>52</v>
      </c>
      <c r="G26" s="100">
        <v>60</v>
      </c>
      <c r="H26" s="100">
        <v>50</v>
      </c>
      <c r="I26" s="103"/>
    </row>
    <row r="27" spans="2:9" x14ac:dyDescent="0.25">
      <c r="B27" s="239"/>
      <c r="C27" s="101" t="s">
        <v>155</v>
      </c>
      <c r="D27" s="100">
        <v>281</v>
      </c>
      <c r="E27" s="100">
        <v>98</v>
      </c>
      <c r="F27" s="100">
        <v>52</v>
      </c>
      <c r="G27" s="100">
        <v>6</v>
      </c>
      <c r="H27" s="100">
        <v>5</v>
      </c>
      <c r="I27" s="103"/>
    </row>
    <row r="28" spans="2:9" x14ac:dyDescent="0.25">
      <c r="B28" s="239"/>
      <c r="C28" s="101" t="s">
        <v>156</v>
      </c>
      <c r="D28" s="100">
        <v>307</v>
      </c>
      <c r="E28" s="100">
        <v>20</v>
      </c>
      <c r="F28" s="100">
        <v>5</v>
      </c>
      <c r="G28" s="100">
        <v>5</v>
      </c>
      <c r="H28" s="100">
        <v>0</v>
      </c>
      <c r="I28" s="103"/>
    </row>
    <row r="29" spans="2:9" x14ac:dyDescent="0.25">
      <c r="B29" s="240"/>
      <c r="C29" s="101" t="s">
        <v>186</v>
      </c>
      <c r="D29" s="100">
        <v>244</v>
      </c>
      <c r="E29" s="100">
        <v>35</v>
      </c>
      <c r="F29" s="100">
        <v>10</v>
      </c>
      <c r="G29" s="100">
        <v>5</v>
      </c>
      <c r="H29" s="100">
        <v>0</v>
      </c>
      <c r="I29" s="103"/>
    </row>
    <row r="30" spans="2:9" x14ac:dyDescent="0.25">
      <c r="B30" s="3" t="s">
        <v>32</v>
      </c>
      <c r="C30" s="102"/>
      <c r="D30" s="153"/>
      <c r="E30" s="153"/>
      <c r="F30" s="153"/>
      <c r="G30" s="153"/>
      <c r="H30" s="153"/>
      <c r="I30" s="103"/>
    </row>
    <row r="31" spans="2:9" x14ac:dyDescent="0.25">
      <c r="B31" s="238" t="s">
        <v>7</v>
      </c>
      <c r="C31" s="101">
        <v>2017</v>
      </c>
      <c r="D31" s="100">
        <v>11</v>
      </c>
      <c r="E31" s="100">
        <v>10</v>
      </c>
      <c r="F31" s="100">
        <v>16</v>
      </c>
      <c r="G31" s="100">
        <v>2</v>
      </c>
      <c r="H31" s="100">
        <v>0</v>
      </c>
      <c r="I31" s="103"/>
    </row>
    <row r="32" spans="2:9" x14ac:dyDescent="0.25">
      <c r="B32" s="239"/>
      <c r="C32" s="101" t="s">
        <v>153</v>
      </c>
      <c r="D32" s="100">
        <v>10</v>
      </c>
      <c r="E32" s="100">
        <v>5</v>
      </c>
      <c r="F32" s="100">
        <v>12</v>
      </c>
      <c r="G32" s="100">
        <v>5</v>
      </c>
      <c r="H32" s="100">
        <v>0</v>
      </c>
      <c r="I32" s="103"/>
    </row>
    <row r="33" spans="2:9" x14ac:dyDescent="0.25">
      <c r="B33" s="239"/>
      <c r="C33" s="101" t="s">
        <v>154</v>
      </c>
      <c r="D33" s="100">
        <v>23</v>
      </c>
      <c r="E33" s="100">
        <v>11</v>
      </c>
      <c r="F33" s="100">
        <v>13</v>
      </c>
      <c r="G33" s="100">
        <v>4</v>
      </c>
      <c r="H33" s="100">
        <v>1</v>
      </c>
      <c r="I33" s="103"/>
    </row>
    <row r="34" spans="2:9" x14ac:dyDescent="0.25">
      <c r="B34" s="239"/>
      <c r="C34" s="101" t="s">
        <v>155</v>
      </c>
      <c r="D34" s="100">
        <v>53</v>
      </c>
      <c r="E34" s="100">
        <v>4</v>
      </c>
      <c r="F34" s="100">
        <v>2</v>
      </c>
      <c r="G34" s="100">
        <v>0</v>
      </c>
      <c r="H34" s="100">
        <v>0</v>
      </c>
      <c r="I34" s="103"/>
    </row>
    <row r="35" spans="2:9" x14ac:dyDescent="0.25">
      <c r="B35" s="239"/>
      <c r="C35" s="101" t="s">
        <v>156</v>
      </c>
      <c r="D35" s="100">
        <v>46</v>
      </c>
      <c r="E35" s="100">
        <v>5</v>
      </c>
      <c r="F35" s="100">
        <v>0</v>
      </c>
      <c r="G35" s="100">
        <v>0</v>
      </c>
      <c r="H35" s="100">
        <v>0</v>
      </c>
      <c r="I35" s="103"/>
    </row>
    <row r="36" spans="2:9" x14ac:dyDescent="0.25">
      <c r="B36" s="240"/>
      <c r="C36" s="101" t="s">
        <v>186</v>
      </c>
      <c r="D36" s="100">
        <v>83</v>
      </c>
      <c r="E36" s="100">
        <v>5</v>
      </c>
      <c r="F36" s="100">
        <v>3</v>
      </c>
      <c r="G36" s="100">
        <v>0</v>
      </c>
      <c r="H36" s="100">
        <v>0</v>
      </c>
      <c r="I36" s="103"/>
    </row>
    <row r="37" spans="2:9" x14ac:dyDescent="0.25">
      <c r="B37" s="3" t="s">
        <v>32</v>
      </c>
      <c r="C37" s="102"/>
      <c r="D37" s="153"/>
      <c r="E37" s="153"/>
      <c r="F37" s="153"/>
      <c r="G37" s="153"/>
      <c r="H37" s="153"/>
      <c r="I37" s="103"/>
    </row>
    <row r="38" spans="2:9" x14ac:dyDescent="0.25">
      <c r="B38" s="238" t="s">
        <v>8</v>
      </c>
      <c r="C38" s="101">
        <v>2017</v>
      </c>
      <c r="D38" s="100">
        <v>1</v>
      </c>
      <c r="E38" s="100">
        <v>0</v>
      </c>
      <c r="F38" s="100">
        <v>0</v>
      </c>
      <c r="G38" s="100">
        <v>0</v>
      </c>
      <c r="H38" s="100">
        <v>0</v>
      </c>
      <c r="I38" s="103"/>
    </row>
    <row r="39" spans="2:9" x14ac:dyDescent="0.25">
      <c r="B39" s="239"/>
      <c r="C39" s="101" t="s">
        <v>153</v>
      </c>
      <c r="D39" s="100">
        <v>1</v>
      </c>
      <c r="E39" s="100">
        <v>0</v>
      </c>
      <c r="F39" s="100">
        <v>0</v>
      </c>
      <c r="G39" s="100">
        <v>0</v>
      </c>
      <c r="H39" s="100">
        <v>0</v>
      </c>
      <c r="I39" s="103"/>
    </row>
    <row r="40" spans="2:9" x14ac:dyDescent="0.25">
      <c r="B40" s="239"/>
      <c r="C40" s="101" t="s">
        <v>154</v>
      </c>
      <c r="D40" s="100">
        <v>3</v>
      </c>
      <c r="E40" s="100">
        <v>2</v>
      </c>
      <c r="F40" s="100">
        <v>0</v>
      </c>
      <c r="G40" s="100">
        <v>0</v>
      </c>
      <c r="H40" s="100">
        <v>0</v>
      </c>
      <c r="I40" s="103"/>
    </row>
    <row r="41" spans="2:9" x14ac:dyDescent="0.25">
      <c r="B41" s="239"/>
      <c r="C41" s="101" t="s">
        <v>155</v>
      </c>
      <c r="D41" s="100">
        <v>3</v>
      </c>
      <c r="E41" s="100">
        <v>3</v>
      </c>
      <c r="F41" s="100">
        <v>0</v>
      </c>
      <c r="G41" s="100">
        <v>0</v>
      </c>
      <c r="H41" s="100">
        <v>0</v>
      </c>
      <c r="I41" s="103"/>
    </row>
    <row r="42" spans="2:9" x14ac:dyDescent="0.25">
      <c r="B42" s="239"/>
      <c r="C42" s="101" t="s">
        <v>156</v>
      </c>
      <c r="D42" s="100">
        <v>4</v>
      </c>
      <c r="E42" s="100">
        <v>2</v>
      </c>
      <c r="F42" s="100">
        <v>0</v>
      </c>
      <c r="G42" s="100">
        <v>0</v>
      </c>
      <c r="H42" s="100">
        <v>0</v>
      </c>
      <c r="I42" s="103"/>
    </row>
    <row r="43" spans="2:9" x14ac:dyDescent="0.25">
      <c r="B43" s="240"/>
      <c r="C43" s="101" t="s">
        <v>186</v>
      </c>
      <c r="D43" s="100">
        <v>10</v>
      </c>
      <c r="E43" s="100">
        <v>3</v>
      </c>
      <c r="F43" s="100">
        <v>0</v>
      </c>
      <c r="G43" s="100">
        <v>0</v>
      </c>
      <c r="H43" s="100">
        <v>0</v>
      </c>
      <c r="I43" s="103"/>
    </row>
    <row r="44" spans="2:9" x14ac:dyDescent="0.25">
      <c r="B44" s="3" t="s">
        <v>32</v>
      </c>
      <c r="C44" s="102"/>
      <c r="D44" s="153"/>
      <c r="E44" s="153"/>
      <c r="F44" s="153"/>
      <c r="G44" s="153"/>
      <c r="H44" s="153"/>
      <c r="I44" s="103"/>
    </row>
    <row r="45" spans="2:9" x14ac:dyDescent="0.25">
      <c r="B45" s="238" t="s">
        <v>1</v>
      </c>
      <c r="C45" s="101">
        <v>2017</v>
      </c>
      <c r="D45" s="100">
        <v>9</v>
      </c>
      <c r="E45" s="100">
        <v>9</v>
      </c>
      <c r="F45" s="100">
        <v>1</v>
      </c>
      <c r="G45" s="100">
        <v>0</v>
      </c>
      <c r="H45" s="100">
        <v>0</v>
      </c>
      <c r="I45" s="103"/>
    </row>
    <row r="46" spans="2:9" x14ac:dyDescent="0.25">
      <c r="B46" s="239"/>
      <c r="C46" s="101" t="s">
        <v>153</v>
      </c>
      <c r="D46" s="100">
        <v>11</v>
      </c>
      <c r="E46" s="100">
        <v>5</v>
      </c>
      <c r="F46" s="100">
        <v>5</v>
      </c>
      <c r="G46" s="100">
        <v>0</v>
      </c>
      <c r="H46" s="100">
        <v>0</v>
      </c>
      <c r="I46" s="103"/>
    </row>
    <row r="47" spans="2:9" x14ac:dyDescent="0.25">
      <c r="B47" s="239"/>
      <c r="C47" s="101" t="s">
        <v>154</v>
      </c>
      <c r="D47" s="100">
        <v>21</v>
      </c>
      <c r="E47" s="100">
        <v>8</v>
      </c>
      <c r="F47" s="100">
        <v>5</v>
      </c>
      <c r="G47" s="100">
        <v>1</v>
      </c>
      <c r="H47" s="100">
        <v>0</v>
      </c>
      <c r="I47" s="103"/>
    </row>
    <row r="48" spans="2:9" x14ac:dyDescent="0.25">
      <c r="B48" s="239"/>
      <c r="C48" s="101" t="s">
        <v>155</v>
      </c>
      <c r="D48" s="100">
        <v>51</v>
      </c>
      <c r="E48" s="100">
        <v>0</v>
      </c>
      <c r="F48" s="100">
        <v>17</v>
      </c>
      <c r="G48" s="100">
        <v>1</v>
      </c>
      <c r="H48" s="100">
        <v>0</v>
      </c>
      <c r="I48" s="103"/>
    </row>
    <row r="49" spans="2:10" x14ac:dyDescent="0.25">
      <c r="B49" s="239"/>
      <c r="C49" s="101" t="s">
        <v>156</v>
      </c>
      <c r="D49" s="100">
        <v>60</v>
      </c>
      <c r="E49" s="100">
        <v>0</v>
      </c>
      <c r="F49" s="100">
        <v>0</v>
      </c>
      <c r="G49" s="100">
        <v>0</v>
      </c>
      <c r="H49" s="100">
        <v>0</v>
      </c>
      <c r="I49" s="103"/>
    </row>
    <row r="50" spans="2:10" x14ac:dyDescent="0.25">
      <c r="B50" s="240"/>
      <c r="C50" s="101" t="s">
        <v>186</v>
      </c>
      <c r="D50" s="100">
        <v>136</v>
      </c>
      <c r="E50" s="100">
        <v>0</v>
      </c>
      <c r="F50" s="100">
        <v>0</v>
      </c>
      <c r="G50" s="100">
        <v>0</v>
      </c>
      <c r="H50" s="100">
        <v>0</v>
      </c>
      <c r="I50" s="103"/>
    </row>
    <row r="51" spans="2:10" x14ac:dyDescent="0.25">
      <c r="B51" s="3" t="s">
        <v>32</v>
      </c>
      <c r="C51" s="102"/>
      <c r="D51" s="153"/>
      <c r="E51" s="153"/>
      <c r="F51" s="153"/>
      <c r="G51" s="153"/>
      <c r="H51" s="153"/>
      <c r="I51" s="103"/>
    </row>
    <row r="52" spans="2:10" x14ac:dyDescent="0.25">
      <c r="B52" s="238" t="s">
        <v>3</v>
      </c>
      <c r="C52" s="101">
        <v>2017</v>
      </c>
      <c r="D52" s="100">
        <f>D10+D17+D24+D31+D38+D45</f>
        <v>119</v>
      </c>
      <c r="E52" s="100">
        <f t="shared" ref="E52:H52" si="0">E10+E17+E24+E31+E38+E45</f>
        <v>85</v>
      </c>
      <c r="F52" s="100">
        <f t="shared" si="0"/>
        <v>120</v>
      </c>
      <c r="G52" s="100">
        <f t="shared" si="0"/>
        <v>87</v>
      </c>
      <c r="H52" s="100">
        <f t="shared" si="0"/>
        <v>21</v>
      </c>
      <c r="I52" s="103"/>
    </row>
    <row r="53" spans="2:10" x14ac:dyDescent="0.25">
      <c r="B53" s="239"/>
      <c r="C53" s="101" t="s">
        <v>153</v>
      </c>
      <c r="D53" s="100">
        <f t="shared" ref="D53:H57" si="1">D11+D18+D25+D32+D39+D46</f>
        <v>179</v>
      </c>
      <c r="E53" s="100">
        <f t="shared" si="1"/>
        <v>38</v>
      </c>
      <c r="F53" s="100">
        <f t="shared" si="1"/>
        <v>103</v>
      </c>
      <c r="G53" s="100">
        <f t="shared" si="1"/>
        <v>133</v>
      </c>
      <c r="H53" s="100">
        <f t="shared" si="1"/>
        <v>69</v>
      </c>
      <c r="I53" s="103"/>
    </row>
    <row r="54" spans="2:10" x14ac:dyDescent="0.25">
      <c r="B54" s="239"/>
      <c r="C54" s="101" t="s">
        <v>154</v>
      </c>
      <c r="D54" s="100">
        <f t="shared" si="1"/>
        <v>266</v>
      </c>
      <c r="E54" s="100">
        <f t="shared" si="1"/>
        <v>78</v>
      </c>
      <c r="F54" s="100">
        <f t="shared" si="1"/>
        <v>121</v>
      </c>
      <c r="G54" s="100">
        <f t="shared" si="1"/>
        <v>104</v>
      </c>
      <c r="H54" s="100">
        <f t="shared" si="1"/>
        <v>60</v>
      </c>
      <c r="I54" s="103"/>
      <c r="J54" s="103"/>
    </row>
    <row r="55" spans="2:10" x14ac:dyDescent="0.25">
      <c r="B55" s="239"/>
      <c r="C55" s="101" t="s">
        <v>155</v>
      </c>
      <c r="D55" s="100">
        <f t="shared" si="1"/>
        <v>623</v>
      </c>
      <c r="E55" s="100">
        <f t="shared" si="1"/>
        <v>127</v>
      </c>
      <c r="F55" s="100">
        <f t="shared" si="1"/>
        <v>86</v>
      </c>
      <c r="G55" s="100">
        <f t="shared" si="1"/>
        <v>10</v>
      </c>
      <c r="H55" s="100">
        <f t="shared" si="1"/>
        <v>5</v>
      </c>
      <c r="I55" s="103"/>
      <c r="J55" s="103"/>
    </row>
    <row r="56" spans="2:10" x14ac:dyDescent="0.25">
      <c r="B56" s="239"/>
      <c r="C56" s="101" t="s">
        <v>156</v>
      </c>
      <c r="D56" s="100">
        <f t="shared" si="1"/>
        <v>686</v>
      </c>
      <c r="E56" s="100">
        <f t="shared" si="1"/>
        <v>40</v>
      </c>
      <c r="F56" s="100">
        <f t="shared" si="1"/>
        <v>5</v>
      </c>
      <c r="G56" s="100">
        <f t="shared" si="1"/>
        <v>5</v>
      </c>
      <c r="H56" s="100">
        <f t="shared" si="1"/>
        <v>0</v>
      </c>
      <c r="I56" s="103"/>
      <c r="J56" s="103"/>
    </row>
    <row r="57" spans="2:10" x14ac:dyDescent="0.25">
      <c r="B57" s="240"/>
      <c r="C57" s="101" t="s">
        <v>186</v>
      </c>
      <c r="D57" s="100">
        <f t="shared" si="1"/>
        <v>943</v>
      </c>
      <c r="E57" s="100">
        <f t="shared" si="1"/>
        <v>64</v>
      </c>
      <c r="F57" s="100">
        <f t="shared" si="1"/>
        <v>40</v>
      </c>
      <c r="G57" s="100">
        <f t="shared" si="1"/>
        <v>70</v>
      </c>
      <c r="H57" s="100">
        <f t="shared" si="1"/>
        <v>9</v>
      </c>
      <c r="I57" s="103"/>
      <c r="J57" s="104"/>
    </row>
    <row r="58" spans="2:10" x14ac:dyDescent="0.25">
      <c r="I58" s="103"/>
    </row>
    <row r="59" spans="2:10" x14ac:dyDescent="0.25">
      <c r="B59" s="14"/>
      <c r="C59" s="14"/>
      <c r="D59" s="242" t="s">
        <v>9</v>
      </c>
      <c r="E59" s="243"/>
      <c r="F59" s="243"/>
      <c r="G59" s="243"/>
      <c r="H59" s="244"/>
      <c r="I59" s="103"/>
    </row>
    <row r="60" spans="2:10" x14ac:dyDescent="0.25">
      <c r="B60" s="15"/>
      <c r="C60" s="16"/>
      <c r="D60" s="17" t="s">
        <v>26</v>
      </c>
      <c r="E60" s="17" t="s">
        <v>149</v>
      </c>
      <c r="F60" s="17" t="s">
        <v>150</v>
      </c>
      <c r="G60" s="17" t="s">
        <v>151</v>
      </c>
      <c r="H60" s="17" t="s">
        <v>152</v>
      </c>
      <c r="I60" s="103"/>
    </row>
    <row r="61" spans="2:10" x14ac:dyDescent="0.25">
      <c r="B61" s="241" t="s">
        <v>5</v>
      </c>
      <c r="C61" s="101">
        <v>2017</v>
      </c>
      <c r="D61" s="100">
        <v>12</v>
      </c>
      <c r="E61" s="100">
        <v>8</v>
      </c>
      <c r="F61" s="100">
        <v>0</v>
      </c>
      <c r="G61" s="100">
        <v>0</v>
      </c>
      <c r="H61" s="100">
        <v>0</v>
      </c>
      <c r="I61" s="103"/>
    </row>
    <row r="62" spans="2:10" x14ac:dyDescent="0.25">
      <c r="B62" s="241"/>
      <c r="C62" s="101" t="s">
        <v>153</v>
      </c>
      <c r="D62" s="100">
        <v>10</v>
      </c>
      <c r="E62" s="100">
        <v>8</v>
      </c>
      <c r="F62" s="100">
        <v>0</v>
      </c>
      <c r="G62" s="100">
        <v>0</v>
      </c>
      <c r="H62" s="100">
        <v>0</v>
      </c>
      <c r="I62" s="103"/>
    </row>
    <row r="63" spans="2:10" x14ac:dyDescent="0.25">
      <c r="B63" s="241"/>
      <c r="C63" s="101" t="s">
        <v>154</v>
      </c>
      <c r="D63" s="100">
        <v>20</v>
      </c>
      <c r="E63" s="100">
        <v>11</v>
      </c>
      <c r="F63" s="100">
        <v>0</v>
      </c>
      <c r="G63" s="100">
        <v>0</v>
      </c>
      <c r="H63" s="100">
        <v>0</v>
      </c>
      <c r="I63" s="103"/>
    </row>
    <row r="64" spans="2:10" x14ac:dyDescent="0.25">
      <c r="B64" s="241"/>
      <c r="C64" s="101" t="s">
        <v>155</v>
      </c>
      <c r="D64" s="100">
        <v>24</v>
      </c>
      <c r="E64" s="100">
        <v>2</v>
      </c>
      <c r="F64" s="100">
        <v>0</v>
      </c>
      <c r="G64" s="100">
        <v>0</v>
      </c>
      <c r="H64" s="100">
        <v>0</v>
      </c>
      <c r="I64" s="103"/>
    </row>
    <row r="65" spans="2:9" x14ac:dyDescent="0.25">
      <c r="B65" s="241"/>
      <c r="C65" s="101" t="s">
        <v>155</v>
      </c>
      <c r="D65" s="100">
        <v>47</v>
      </c>
      <c r="E65" s="100">
        <v>6</v>
      </c>
      <c r="F65" s="100">
        <v>0</v>
      </c>
      <c r="G65" s="100">
        <v>0</v>
      </c>
      <c r="H65" s="100">
        <v>0</v>
      </c>
      <c r="I65" s="103"/>
    </row>
    <row r="66" spans="2:9" x14ac:dyDescent="0.25">
      <c r="B66" s="241"/>
      <c r="C66" s="101" t="s">
        <v>156</v>
      </c>
      <c r="D66" s="100">
        <v>43</v>
      </c>
      <c r="E66" s="100">
        <v>3</v>
      </c>
      <c r="F66" s="100">
        <v>0</v>
      </c>
      <c r="G66" s="100">
        <v>0</v>
      </c>
      <c r="H66" s="100">
        <v>0</v>
      </c>
      <c r="I66" s="103"/>
    </row>
    <row r="67" spans="2:9" x14ac:dyDescent="0.25">
      <c r="B67" s="241"/>
      <c r="C67" s="101" t="s">
        <v>156</v>
      </c>
      <c r="D67" s="100">
        <v>35</v>
      </c>
      <c r="E67" s="100">
        <v>6</v>
      </c>
      <c r="F67" s="100">
        <v>0</v>
      </c>
      <c r="G67" s="100">
        <v>0</v>
      </c>
      <c r="H67" s="100">
        <v>0</v>
      </c>
      <c r="I67" s="103"/>
    </row>
    <row r="68" spans="2:9" x14ac:dyDescent="0.25">
      <c r="B68" s="241"/>
      <c r="C68" s="101" t="s">
        <v>186</v>
      </c>
      <c r="D68" s="100">
        <v>17</v>
      </c>
      <c r="E68" s="100">
        <v>5</v>
      </c>
      <c r="F68" s="100">
        <v>0</v>
      </c>
      <c r="G68" s="100">
        <v>0</v>
      </c>
      <c r="H68" s="100">
        <v>0</v>
      </c>
      <c r="I68" s="103"/>
    </row>
    <row r="69" spans="2:9" x14ac:dyDescent="0.25">
      <c r="B69" s="3" t="s">
        <v>32</v>
      </c>
      <c r="C69" s="102"/>
      <c r="I69" s="103"/>
    </row>
    <row r="70" spans="2:9" x14ac:dyDescent="0.25">
      <c r="B70" s="241" t="s">
        <v>0</v>
      </c>
      <c r="C70" s="101">
        <v>2017</v>
      </c>
      <c r="D70" s="100">
        <v>30</v>
      </c>
      <c r="E70" s="100">
        <v>13</v>
      </c>
      <c r="F70" s="100">
        <v>8</v>
      </c>
      <c r="G70" s="100">
        <v>0</v>
      </c>
      <c r="H70" s="100">
        <v>0</v>
      </c>
      <c r="I70" s="103"/>
    </row>
    <row r="71" spans="2:9" x14ac:dyDescent="0.25">
      <c r="B71" s="241"/>
      <c r="C71" s="101" t="s">
        <v>153</v>
      </c>
      <c r="D71" s="100">
        <v>37</v>
      </c>
      <c r="E71" s="100">
        <v>15</v>
      </c>
      <c r="F71" s="100">
        <v>12</v>
      </c>
      <c r="G71" s="100">
        <v>0</v>
      </c>
      <c r="H71" s="100">
        <v>0</v>
      </c>
      <c r="I71" s="103"/>
    </row>
    <row r="72" spans="2:9" x14ac:dyDescent="0.25">
      <c r="B72" s="241"/>
      <c r="C72" s="101" t="s">
        <v>154</v>
      </c>
      <c r="D72" s="100">
        <v>47</v>
      </c>
      <c r="E72" s="100">
        <v>16</v>
      </c>
      <c r="F72" s="100">
        <v>22</v>
      </c>
      <c r="G72" s="100">
        <v>0</v>
      </c>
      <c r="H72" s="100">
        <v>0</v>
      </c>
      <c r="I72" s="103"/>
    </row>
    <row r="73" spans="2:9" x14ac:dyDescent="0.25">
      <c r="B73" s="241"/>
      <c r="C73" s="101" t="s">
        <v>155</v>
      </c>
      <c r="D73" s="100">
        <v>51</v>
      </c>
      <c r="E73" s="100">
        <v>1</v>
      </c>
      <c r="F73" s="100">
        <v>1</v>
      </c>
      <c r="G73" s="100">
        <v>1</v>
      </c>
      <c r="H73" s="100">
        <v>0</v>
      </c>
      <c r="I73" s="103"/>
    </row>
    <row r="74" spans="2:9" x14ac:dyDescent="0.25">
      <c r="B74" s="241"/>
      <c r="C74" s="101" t="s">
        <v>155</v>
      </c>
      <c r="D74" s="100">
        <v>118</v>
      </c>
      <c r="E74" s="100">
        <v>2</v>
      </c>
      <c r="F74" s="100">
        <v>1</v>
      </c>
      <c r="G74" s="100">
        <v>2</v>
      </c>
      <c r="H74" s="100">
        <v>0</v>
      </c>
      <c r="I74" s="103"/>
    </row>
    <row r="75" spans="2:9" x14ac:dyDescent="0.25">
      <c r="B75" s="241"/>
      <c r="C75" s="101" t="s">
        <v>156</v>
      </c>
      <c r="D75" s="100">
        <v>69</v>
      </c>
      <c r="E75" s="100">
        <v>2</v>
      </c>
      <c r="F75" s="100">
        <v>0</v>
      </c>
      <c r="G75" s="100">
        <v>0</v>
      </c>
      <c r="H75" s="100">
        <v>0</v>
      </c>
      <c r="I75" s="103"/>
    </row>
    <row r="76" spans="2:9" x14ac:dyDescent="0.25">
      <c r="B76" s="241"/>
      <c r="C76" s="101" t="s">
        <v>156</v>
      </c>
      <c r="D76" s="100">
        <v>32</v>
      </c>
      <c r="E76" s="100">
        <v>0</v>
      </c>
      <c r="F76" s="100">
        <v>0</v>
      </c>
      <c r="G76" s="100">
        <v>0</v>
      </c>
      <c r="H76" s="100">
        <v>0</v>
      </c>
      <c r="I76" s="103"/>
    </row>
    <row r="77" spans="2:9" x14ac:dyDescent="0.25">
      <c r="B77" s="241"/>
      <c r="C77" s="101" t="s">
        <v>186</v>
      </c>
      <c r="D77" s="100">
        <v>39</v>
      </c>
      <c r="E77" s="100">
        <v>4</v>
      </c>
      <c r="F77" s="100">
        <v>0</v>
      </c>
      <c r="G77" s="100">
        <v>0</v>
      </c>
      <c r="H77" s="100">
        <v>0</v>
      </c>
      <c r="I77" s="103"/>
    </row>
    <row r="78" spans="2:9" x14ac:dyDescent="0.25">
      <c r="B78" s="3" t="s">
        <v>32</v>
      </c>
      <c r="C78" s="102"/>
      <c r="I78" s="103"/>
    </row>
    <row r="79" spans="2:9" x14ac:dyDescent="0.25">
      <c r="B79" s="238" t="s">
        <v>6</v>
      </c>
      <c r="C79" s="101">
        <v>2017</v>
      </c>
      <c r="D79" s="100">
        <v>181</v>
      </c>
      <c r="E79" s="100">
        <v>69</v>
      </c>
      <c r="F79" s="100">
        <v>131</v>
      </c>
      <c r="G79" s="100">
        <v>0</v>
      </c>
      <c r="H79" s="100">
        <v>0</v>
      </c>
      <c r="I79" s="103"/>
    </row>
    <row r="80" spans="2:9" x14ac:dyDescent="0.25">
      <c r="B80" s="239"/>
      <c r="C80" s="101" t="s">
        <v>153</v>
      </c>
      <c r="D80" s="100">
        <v>205</v>
      </c>
      <c r="E80" s="100">
        <v>58</v>
      </c>
      <c r="F80" s="100">
        <v>141</v>
      </c>
      <c r="G80" s="100">
        <v>89</v>
      </c>
      <c r="H80" s="100">
        <v>11</v>
      </c>
      <c r="I80" s="103"/>
    </row>
    <row r="81" spans="2:9" x14ac:dyDescent="0.25">
      <c r="B81" s="239"/>
      <c r="C81" s="101" t="s">
        <v>154</v>
      </c>
      <c r="D81" s="100">
        <v>257</v>
      </c>
      <c r="E81" s="100">
        <v>83</v>
      </c>
      <c r="F81" s="100">
        <v>123</v>
      </c>
      <c r="G81" s="100">
        <v>32</v>
      </c>
      <c r="H81" s="100">
        <v>9</v>
      </c>
      <c r="I81" s="103"/>
    </row>
    <row r="82" spans="2:9" x14ac:dyDescent="0.25">
      <c r="B82" s="239"/>
      <c r="C82" s="101" t="s">
        <v>155</v>
      </c>
      <c r="D82" s="100">
        <v>351</v>
      </c>
      <c r="E82" s="100">
        <v>82</v>
      </c>
      <c r="F82" s="100">
        <v>82</v>
      </c>
      <c r="G82" s="100">
        <v>27</v>
      </c>
      <c r="H82" s="100">
        <v>0</v>
      </c>
      <c r="I82" s="103"/>
    </row>
    <row r="83" spans="2:9" x14ac:dyDescent="0.25">
      <c r="B83" s="239"/>
      <c r="C83" s="101" t="s">
        <v>155</v>
      </c>
      <c r="D83" s="100">
        <v>470</v>
      </c>
      <c r="E83" s="100">
        <v>42</v>
      </c>
      <c r="F83" s="100">
        <v>16</v>
      </c>
      <c r="G83" s="100">
        <v>0</v>
      </c>
      <c r="H83" s="100">
        <v>0</v>
      </c>
      <c r="I83" s="103"/>
    </row>
    <row r="84" spans="2:9" x14ac:dyDescent="0.25">
      <c r="B84" s="239"/>
      <c r="C84" s="101" t="s">
        <v>156</v>
      </c>
      <c r="D84" s="100">
        <v>389</v>
      </c>
      <c r="E84" s="100">
        <v>52</v>
      </c>
      <c r="F84" s="100">
        <v>51</v>
      </c>
      <c r="G84" s="100">
        <v>24</v>
      </c>
      <c r="H84" s="100">
        <v>0</v>
      </c>
      <c r="I84" s="103"/>
    </row>
    <row r="85" spans="2:9" x14ac:dyDescent="0.25">
      <c r="B85" s="240"/>
      <c r="C85" s="101" t="s">
        <v>186</v>
      </c>
      <c r="D85" s="100">
        <v>93</v>
      </c>
      <c r="E85" s="100">
        <v>15</v>
      </c>
      <c r="F85" s="100">
        <v>38</v>
      </c>
      <c r="G85" s="100">
        <v>8</v>
      </c>
      <c r="H85" s="100">
        <v>0</v>
      </c>
      <c r="I85" s="103"/>
    </row>
    <row r="86" spans="2:9" x14ac:dyDescent="0.25">
      <c r="B86" s="3" t="s">
        <v>32</v>
      </c>
      <c r="C86" s="102"/>
      <c r="I86" s="103"/>
    </row>
    <row r="87" spans="2:9" x14ac:dyDescent="0.25">
      <c r="B87" s="241" t="s">
        <v>7</v>
      </c>
      <c r="C87" s="101">
        <v>2017</v>
      </c>
      <c r="D87" s="100">
        <v>19</v>
      </c>
      <c r="E87" s="100">
        <v>25</v>
      </c>
      <c r="F87" s="100">
        <v>0</v>
      </c>
      <c r="G87" s="100">
        <v>0</v>
      </c>
      <c r="H87" s="100">
        <v>0</v>
      </c>
      <c r="I87" s="103"/>
    </row>
    <row r="88" spans="2:9" x14ac:dyDescent="0.25">
      <c r="B88" s="241"/>
      <c r="C88" s="101" t="s">
        <v>153</v>
      </c>
      <c r="D88" s="100">
        <v>28</v>
      </c>
      <c r="E88" s="100">
        <v>15</v>
      </c>
      <c r="F88" s="100">
        <v>2</v>
      </c>
      <c r="G88" s="100">
        <v>0</v>
      </c>
      <c r="H88" s="100">
        <v>0</v>
      </c>
      <c r="I88" s="103"/>
    </row>
    <row r="89" spans="2:9" x14ac:dyDescent="0.25">
      <c r="B89" s="241"/>
      <c r="C89" s="101" t="s">
        <v>154</v>
      </c>
      <c r="D89" s="100">
        <v>42</v>
      </c>
      <c r="E89" s="100">
        <v>19</v>
      </c>
      <c r="F89" s="100">
        <v>1</v>
      </c>
      <c r="G89" s="100">
        <v>0</v>
      </c>
      <c r="H89" s="100">
        <v>0</v>
      </c>
      <c r="I89" s="103"/>
    </row>
    <row r="90" spans="2:9" x14ac:dyDescent="0.25">
      <c r="B90" s="241"/>
      <c r="C90" s="101" t="s">
        <v>155</v>
      </c>
      <c r="D90" s="100">
        <v>49</v>
      </c>
      <c r="E90" s="100">
        <v>1</v>
      </c>
      <c r="F90" s="100">
        <v>0</v>
      </c>
      <c r="G90" s="100">
        <v>0</v>
      </c>
      <c r="H90" s="100">
        <v>0</v>
      </c>
      <c r="I90" s="103"/>
    </row>
    <row r="91" spans="2:9" x14ac:dyDescent="0.25">
      <c r="B91" s="241"/>
      <c r="C91" s="101" t="s">
        <v>155</v>
      </c>
      <c r="D91" s="100">
        <v>82</v>
      </c>
      <c r="E91" s="100">
        <v>2</v>
      </c>
      <c r="F91" s="100">
        <v>0</v>
      </c>
      <c r="G91" s="100">
        <v>0</v>
      </c>
      <c r="H91" s="100">
        <v>0</v>
      </c>
      <c r="I91" s="103"/>
    </row>
    <row r="92" spans="2:9" x14ac:dyDescent="0.25">
      <c r="B92" s="241"/>
      <c r="C92" s="101" t="s">
        <v>156</v>
      </c>
      <c r="D92" s="100">
        <v>55</v>
      </c>
      <c r="E92" s="100">
        <v>1</v>
      </c>
      <c r="F92" s="100">
        <v>0</v>
      </c>
      <c r="G92" s="100">
        <v>0</v>
      </c>
      <c r="H92" s="100">
        <v>0</v>
      </c>
      <c r="I92" s="103"/>
    </row>
    <row r="93" spans="2:9" x14ac:dyDescent="0.25">
      <c r="B93" s="241"/>
      <c r="C93" s="101" t="s">
        <v>156</v>
      </c>
      <c r="D93" s="100">
        <v>29</v>
      </c>
      <c r="E93" s="100">
        <v>2</v>
      </c>
      <c r="F93" s="100">
        <v>0</v>
      </c>
      <c r="G93" s="100">
        <v>0</v>
      </c>
      <c r="H93" s="100">
        <v>0</v>
      </c>
      <c r="I93" s="103"/>
    </row>
    <row r="94" spans="2:9" x14ac:dyDescent="0.25">
      <c r="B94" s="241"/>
      <c r="C94" s="101" t="s">
        <v>186</v>
      </c>
      <c r="D94" s="100">
        <v>28</v>
      </c>
      <c r="E94" s="100">
        <v>3</v>
      </c>
      <c r="F94" s="100"/>
      <c r="G94" s="100"/>
      <c r="H94" s="100"/>
      <c r="I94" s="103"/>
    </row>
    <row r="95" spans="2:9" x14ac:dyDescent="0.25">
      <c r="B95" s="3" t="s">
        <v>32</v>
      </c>
      <c r="C95" s="102"/>
      <c r="I95" s="103"/>
    </row>
    <row r="96" spans="2:9" x14ac:dyDescent="0.25">
      <c r="B96" s="238" t="s">
        <v>1</v>
      </c>
      <c r="C96" s="101">
        <v>2017</v>
      </c>
      <c r="D96" s="100">
        <v>7</v>
      </c>
      <c r="E96" s="100">
        <v>2</v>
      </c>
      <c r="F96" s="100">
        <v>0</v>
      </c>
      <c r="G96" s="100">
        <v>0</v>
      </c>
      <c r="H96" s="100">
        <v>0</v>
      </c>
      <c r="I96" s="103"/>
    </row>
    <row r="97" spans="2:9" x14ac:dyDescent="0.25">
      <c r="B97" s="239"/>
      <c r="C97" s="101" t="s">
        <v>153</v>
      </c>
      <c r="D97" s="100">
        <v>7</v>
      </c>
      <c r="E97" s="100">
        <v>2</v>
      </c>
      <c r="F97" s="100">
        <v>1</v>
      </c>
      <c r="G97" s="100">
        <v>0</v>
      </c>
      <c r="H97" s="100">
        <v>0</v>
      </c>
      <c r="I97" s="103"/>
    </row>
    <row r="98" spans="2:9" x14ac:dyDescent="0.25">
      <c r="B98" s="239"/>
      <c r="C98" s="101" t="s">
        <v>154</v>
      </c>
      <c r="D98" s="100">
        <v>9</v>
      </c>
      <c r="E98" s="100">
        <v>2</v>
      </c>
      <c r="F98" s="100">
        <v>2</v>
      </c>
      <c r="G98" s="100">
        <v>0</v>
      </c>
      <c r="H98" s="100">
        <v>0</v>
      </c>
      <c r="I98" s="103"/>
    </row>
    <row r="99" spans="2:9" x14ac:dyDescent="0.25">
      <c r="B99" s="239"/>
      <c r="C99" s="101" t="s">
        <v>155</v>
      </c>
      <c r="D99" s="100">
        <v>14</v>
      </c>
      <c r="E99" s="100">
        <v>0</v>
      </c>
      <c r="F99" s="100">
        <v>0</v>
      </c>
      <c r="G99" s="100">
        <v>0</v>
      </c>
      <c r="H99" s="100">
        <v>0</v>
      </c>
      <c r="I99" s="103"/>
    </row>
    <row r="100" spans="2:9" x14ac:dyDescent="0.25">
      <c r="B100" s="239"/>
      <c r="C100" s="101" t="s">
        <v>155</v>
      </c>
      <c r="D100" s="100">
        <v>26</v>
      </c>
      <c r="E100" s="100">
        <v>0</v>
      </c>
      <c r="F100" s="100">
        <v>0</v>
      </c>
      <c r="G100" s="100">
        <v>0</v>
      </c>
      <c r="H100" s="100">
        <v>0</v>
      </c>
      <c r="I100" s="103"/>
    </row>
    <row r="101" spans="2:9" x14ac:dyDescent="0.25">
      <c r="B101" s="239"/>
      <c r="C101" s="101" t="s">
        <v>156</v>
      </c>
      <c r="D101" s="100">
        <v>15</v>
      </c>
      <c r="E101" s="100">
        <v>0</v>
      </c>
      <c r="F101" s="100">
        <v>0</v>
      </c>
      <c r="G101" s="100">
        <v>0</v>
      </c>
      <c r="H101" s="100">
        <v>0</v>
      </c>
      <c r="I101" s="103"/>
    </row>
    <row r="102" spans="2:9" x14ac:dyDescent="0.25">
      <c r="B102" s="240"/>
      <c r="C102" s="101" t="s">
        <v>186</v>
      </c>
      <c r="D102" s="100">
        <v>5</v>
      </c>
      <c r="E102" s="100">
        <v>1</v>
      </c>
      <c r="F102" s="100">
        <v>0</v>
      </c>
      <c r="G102" s="100">
        <v>0</v>
      </c>
      <c r="H102" s="100">
        <v>0</v>
      </c>
      <c r="I102" s="103"/>
    </row>
    <row r="103" spans="2:9" x14ac:dyDescent="0.25">
      <c r="B103" s="3" t="s">
        <v>32</v>
      </c>
      <c r="C103" s="102"/>
      <c r="I103" s="103"/>
    </row>
    <row r="104" spans="2:9" x14ac:dyDescent="0.25">
      <c r="B104" s="238" t="s">
        <v>3</v>
      </c>
      <c r="C104" s="101">
        <v>2017</v>
      </c>
      <c r="D104" s="100">
        <f>D61+D70+D79+D87+D96</f>
        <v>249</v>
      </c>
      <c r="E104" s="100">
        <f t="shared" ref="E104:H104" si="2">E61+E70+E79+E87+E96</f>
        <v>117</v>
      </c>
      <c r="F104" s="100">
        <f t="shared" si="2"/>
        <v>139</v>
      </c>
      <c r="G104" s="100">
        <f t="shared" si="2"/>
        <v>0</v>
      </c>
      <c r="H104" s="100">
        <f t="shared" si="2"/>
        <v>0</v>
      </c>
      <c r="I104" s="103"/>
    </row>
    <row r="105" spans="2:9" x14ac:dyDescent="0.25">
      <c r="B105" s="239"/>
      <c r="C105" s="101" t="s">
        <v>153</v>
      </c>
      <c r="D105" s="100">
        <f t="shared" ref="D105:H110" si="3">D62+D71+D80+D88+D97</f>
        <v>287</v>
      </c>
      <c r="E105" s="100">
        <f t="shared" si="3"/>
        <v>98</v>
      </c>
      <c r="F105" s="100">
        <f t="shared" si="3"/>
        <v>156</v>
      </c>
      <c r="G105" s="100">
        <f t="shared" si="3"/>
        <v>89</v>
      </c>
      <c r="H105" s="100">
        <f t="shared" si="3"/>
        <v>11</v>
      </c>
      <c r="I105" s="103"/>
    </row>
    <row r="106" spans="2:9" x14ac:dyDescent="0.25">
      <c r="B106" s="239"/>
      <c r="C106" s="101" t="s">
        <v>154</v>
      </c>
      <c r="D106" s="100">
        <f t="shared" si="3"/>
        <v>375</v>
      </c>
      <c r="E106" s="100">
        <f t="shared" si="3"/>
        <v>131</v>
      </c>
      <c r="F106" s="100">
        <f t="shared" si="3"/>
        <v>148</v>
      </c>
      <c r="G106" s="100">
        <f t="shared" si="3"/>
        <v>32</v>
      </c>
      <c r="H106" s="100">
        <f t="shared" si="3"/>
        <v>9</v>
      </c>
      <c r="I106" s="103"/>
    </row>
    <row r="107" spans="2:9" x14ac:dyDescent="0.25">
      <c r="B107" s="239"/>
      <c r="C107" s="101" t="s">
        <v>155</v>
      </c>
      <c r="D107" s="100">
        <f t="shared" si="3"/>
        <v>489</v>
      </c>
      <c r="E107" s="100">
        <f t="shared" si="3"/>
        <v>86</v>
      </c>
      <c r="F107" s="100">
        <f t="shared" si="3"/>
        <v>83</v>
      </c>
      <c r="G107" s="100">
        <f t="shared" si="3"/>
        <v>28</v>
      </c>
      <c r="H107" s="100">
        <f t="shared" si="3"/>
        <v>0</v>
      </c>
      <c r="I107" s="103"/>
    </row>
    <row r="108" spans="2:9" x14ac:dyDescent="0.25">
      <c r="B108" s="239"/>
      <c r="C108" s="101" t="s">
        <v>155</v>
      </c>
      <c r="D108" s="100">
        <f t="shared" si="3"/>
        <v>743</v>
      </c>
      <c r="E108" s="100">
        <f t="shared" si="3"/>
        <v>52</v>
      </c>
      <c r="F108" s="100">
        <f t="shared" si="3"/>
        <v>17</v>
      </c>
      <c r="G108" s="100">
        <f t="shared" si="3"/>
        <v>2</v>
      </c>
      <c r="H108" s="100">
        <f t="shared" si="3"/>
        <v>0</v>
      </c>
      <c r="I108" s="103"/>
    </row>
    <row r="109" spans="2:9" x14ac:dyDescent="0.25">
      <c r="B109" s="239"/>
      <c r="C109" s="101" t="s">
        <v>156</v>
      </c>
      <c r="D109" s="100">
        <f t="shared" si="3"/>
        <v>571</v>
      </c>
      <c r="E109" s="100">
        <f t="shared" si="3"/>
        <v>58</v>
      </c>
      <c r="F109" s="100">
        <f t="shared" si="3"/>
        <v>51</v>
      </c>
      <c r="G109" s="100">
        <f t="shared" si="3"/>
        <v>24</v>
      </c>
      <c r="H109" s="100">
        <f t="shared" si="3"/>
        <v>0</v>
      </c>
      <c r="I109" s="103"/>
    </row>
    <row r="110" spans="2:9" x14ac:dyDescent="0.25">
      <c r="B110" s="240"/>
      <c r="C110" s="101" t="s">
        <v>186</v>
      </c>
      <c r="D110" s="100">
        <f t="shared" si="3"/>
        <v>194</v>
      </c>
      <c r="E110" s="100">
        <f t="shared" si="3"/>
        <v>24</v>
      </c>
      <c r="F110" s="100">
        <f t="shared" si="3"/>
        <v>38</v>
      </c>
      <c r="G110" s="100">
        <f t="shared" si="3"/>
        <v>8</v>
      </c>
      <c r="H110" s="100">
        <f t="shared" si="3"/>
        <v>0</v>
      </c>
      <c r="I110" s="104"/>
    </row>
  </sheetData>
  <mergeCells count="17">
    <mergeCell ref="B24:B29"/>
    <mergeCell ref="A3:L3"/>
    <mergeCell ref="A5:L5"/>
    <mergeCell ref="D8:H8"/>
    <mergeCell ref="B10:B15"/>
    <mergeCell ref="B17:B22"/>
    <mergeCell ref="B31:B36"/>
    <mergeCell ref="B38:B43"/>
    <mergeCell ref="B45:B50"/>
    <mergeCell ref="B52:B57"/>
    <mergeCell ref="D59:H59"/>
    <mergeCell ref="B79:B85"/>
    <mergeCell ref="B96:B102"/>
    <mergeCell ref="B104:B110"/>
    <mergeCell ref="B61:B68"/>
    <mergeCell ref="B70:B77"/>
    <mergeCell ref="B87:B94"/>
  </mergeCells>
  <pageMargins left="0.7" right="0.7" top="0.75" bottom="0.75" header="0.3" footer="0.3"/>
  <pageSetup paperSize="9" orientation="portrait" r:id="rId1"/>
  <ignoredErrors>
    <ignoredError sqref="D52:H57" unlocked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ABB9F-ADE2-47E0-B14B-6752832F8C94}">
  <dimension ref="A1:Q44"/>
  <sheetViews>
    <sheetView showGridLines="0" workbookViewId="0"/>
  </sheetViews>
  <sheetFormatPr defaultColWidth="8.7109375" defaultRowHeight="15" x14ac:dyDescent="0.25"/>
  <cols>
    <col min="1" max="1" width="8.7109375" style="49"/>
    <col min="2" max="2" width="26.7109375" style="49" bestFit="1" customWidth="1"/>
    <col min="3" max="3" width="11.7109375" style="49" customWidth="1"/>
    <col min="4" max="17" width="10.85546875" style="49" customWidth="1"/>
    <col min="18" max="18" width="35" style="49" bestFit="1" customWidth="1"/>
    <col min="19" max="16384" width="8.7109375" style="49"/>
  </cols>
  <sheetData>
    <row r="1" spans="1:17" s="53" customFormat="1" ht="18.75" x14ac:dyDescent="0.3">
      <c r="A1" t="s">
        <v>262</v>
      </c>
    </row>
    <row r="3" spans="1:17" x14ac:dyDescent="0.25">
      <c r="A3" s="175" t="s">
        <v>209</v>
      </c>
    </row>
    <row r="5" spans="1:17" x14ac:dyDescent="0.25">
      <c r="A5" s="175" t="s">
        <v>192</v>
      </c>
    </row>
    <row r="8" spans="1:17" x14ac:dyDescent="0.25">
      <c r="C8" s="112" t="s">
        <v>157</v>
      </c>
      <c r="D8" s="112">
        <v>2008</v>
      </c>
      <c r="E8" s="112">
        <v>2009</v>
      </c>
      <c r="F8" s="112">
        <v>2010</v>
      </c>
      <c r="G8" s="112">
        <v>2011</v>
      </c>
      <c r="H8" s="112">
        <v>2012</v>
      </c>
      <c r="I8" s="112">
        <v>2013</v>
      </c>
      <c r="J8" s="112">
        <v>2014</v>
      </c>
      <c r="K8" s="112">
        <v>2015</v>
      </c>
      <c r="L8" s="112">
        <v>2016</v>
      </c>
      <c r="M8" s="112">
        <v>2017</v>
      </c>
      <c r="N8" s="112">
        <v>2018</v>
      </c>
      <c r="O8" s="112">
        <v>2019</v>
      </c>
      <c r="P8" s="112">
        <v>2020</v>
      </c>
      <c r="Q8" s="112">
        <v>2021</v>
      </c>
    </row>
    <row r="9" spans="1:17" x14ac:dyDescent="0.25">
      <c r="B9" s="67" t="s">
        <v>0</v>
      </c>
      <c r="C9" s="68">
        <v>1691</v>
      </c>
      <c r="D9" s="68">
        <v>2888</v>
      </c>
      <c r="E9" s="68">
        <v>14004</v>
      </c>
      <c r="F9" s="68">
        <v>69967</v>
      </c>
      <c r="G9" s="68">
        <v>80222</v>
      </c>
      <c r="H9" s="68">
        <v>53917</v>
      </c>
      <c r="I9" s="68">
        <v>33933</v>
      </c>
      <c r="J9" s="68">
        <v>37158</v>
      </c>
      <c r="K9" s="68">
        <v>33444</v>
      </c>
      <c r="L9" s="68">
        <v>29472</v>
      </c>
      <c r="M9" s="68">
        <v>43208</v>
      </c>
      <c r="N9" s="68">
        <v>59285</v>
      </c>
      <c r="O9" s="68">
        <v>77546</v>
      </c>
      <c r="P9" s="68">
        <v>110711</v>
      </c>
      <c r="Q9" s="68">
        <v>107390</v>
      </c>
    </row>
    <row r="10" spans="1:17" x14ac:dyDescent="0.25">
      <c r="B10" s="67" t="s">
        <v>1</v>
      </c>
      <c r="C10" s="68">
        <v>69</v>
      </c>
      <c r="D10" s="68">
        <v>279</v>
      </c>
      <c r="E10" s="68">
        <v>803</v>
      </c>
      <c r="F10" s="68">
        <v>2335</v>
      </c>
      <c r="G10" s="68">
        <v>6868</v>
      </c>
      <c r="H10" s="68">
        <v>1526</v>
      </c>
      <c r="I10" s="68">
        <v>2413</v>
      </c>
      <c r="J10" s="68">
        <v>1232</v>
      </c>
      <c r="K10" s="68">
        <v>1069</v>
      </c>
      <c r="L10" s="68">
        <v>1003</v>
      </c>
      <c r="M10" s="68">
        <v>1955</v>
      </c>
      <c r="N10" s="68">
        <v>3203</v>
      </c>
      <c r="O10" s="68">
        <v>3802</v>
      </c>
      <c r="P10" s="68">
        <v>5568</v>
      </c>
      <c r="Q10" s="68">
        <v>6098</v>
      </c>
    </row>
    <row r="11" spans="1:17" x14ac:dyDescent="0.25">
      <c r="B11" s="67" t="s">
        <v>6</v>
      </c>
      <c r="C11" s="68">
        <v>1566</v>
      </c>
      <c r="D11" s="68">
        <v>2037</v>
      </c>
      <c r="E11" s="68">
        <v>8433</v>
      </c>
      <c r="F11" s="68">
        <v>35685</v>
      </c>
      <c r="G11" s="68">
        <v>60256</v>
      </c>
      <c r="H11" s="68">
        <v>66239</v>
      </c>
      <c r="I11" s="68">
        <v>33384</v>
      </c>
      <c r="J11" s="68">
        <v>40105</v>
      </c>
      <c r="K11" s="68">
        <v>31373</v>
      </c>
      <c r="L11" s="68">
        <v>26757</v>
      </c>
      <c r="M11" s="68">
        <v>31386</v>
      </c>
      <c r="N11" s="68">
        <v>47244</v>
      </c>
      <c r="O11" s="68">
        <v>61769</v>
      </c>
      <c r="P11" s="68">
        <v>74333</v>
      </c>
      <c r="Q11" s="68">
        <v>79177</v>
      </c>
    </row>
    <row r="12" spans="1:17" x14ac:dyDescent="0.25">
      <c r="B12" s="67" t="s">
        <v>5</v>
      </c>
      <c r="C12" s="68">
        <v>1591</v>
      </c>
      <c r="D12" s="68">
        <v>3087</v>
      </c>
      <c r="E12" s="68">
        <v>18283</v>
      </c>
      <c r="F12" s="68">
        <v>48697</v>
      </c>
      <c r="G12" s="68">
        <v>95303</v>
      </c>
      <c r="H12" s="68">
        <v>130257</v>
      </c>
      <c r="I12" s="68">
        <v>71208</v>
      </c>
      <c r="J12" s="68">
        <v>57749</v>
      </c>
      <c r="K12" s="68">
        <v>39510</v>
      </c>
      <c r="L12" s="68">
        <v>34427</v>
      </c>
      <c r="M12" s="68">
        <v>46453</v>
      </c>
      <c r="N12" s="68">
        <v>55098</v>
      </c>
      <c r="O12" s="68">
        <v>70700</v>
      </c>
      <c r="P12" s="68">
        <v>88387</v>
      </c>
      <c r="Q12" s="68">
        <v>87945</v>
      </c>
    </row>
    <row r="13" spans="1:17" x14ac:dyDescent="0.25">
      <c r="B13" s="67" t="s">
        <v>7</v>
      </c>
      <c r="C13" s="68">
        <v>2508</v>
      </c>
      <c r="D13" s="68">
        <v>3456</v>
      </c>
      <c r="E13" s="68">
        <v>8569</v>
      </c>
      <c r="F13" s="68">
        <v>16705</v>
      </c>
      <c r="G13" s="68">
        <v>63553</v>
      </c>
      <c r="H13" s="68">
        <v>41851</v>
      </c>
      <c r="I13" s="68">
        <v>29187</v>
      </c>
      <c r="J13" s="68">
        <v>15166</v>
      </c>
      <c r="K13" s="68">
        <v>12081</v>
      </c>
      <c r="L13" s="68">
        <v>12604</v>
      </c>
      <c r="M13" s="68">
        <v>16190</v>
      </c>
      <c r="N13" s="68">
        <v>21889</v>
      </c>
      <c r="O13" s="68">
        <v>27085</v>
      </c>
      <c r="P13" s="68">
        <v>36344</v>
      </c>
      <c r="Q13" s="68">
        <v>31145</v>
      </c>
    </row>
    <row r="14" spans="1:17" x14ac:dyDescent="0.25">
      <c r="B14" s="67" t="s">
        <v>8</v>
      </c>
      <c r="C14" s="68">
        <v>69</v>
      </c>
      <c r="D14" s="68">
        <v>161</v>
      </c>
      <c r="E14" s="68">
        <v>1452</v>
      </c>
      <c r="F14" s="68">
        <v>1889</v>
      </c>
      <c r="G14" s="68">
        <v>2475</v>
      </c>
      <c r="H14" s="68">
        <v>6364</v>
      </c>
      <c r="I14" s="68">
        <v>7658</v>
      </c>
      <c r="J14" s="68">
        <v>4207</v>
      </c>
      <c r="K14" s="68">
        <v>2020</v>
      </c>
      <c r="L14" s="68">
        <v>2483</v>
      </c>
      <c r="M14" s="68">
        <v>2393</v>
      </c>
      <c r="N14" s="68">
        <v>2641</v>
      </c>
      <c r="O14" s="68">
        <v>2891</v>
      </c>
      <c r="P14" s="68">
        <v>3361</v>
      </c>
      <c r="Q14" s="68">
        <v>3965</v>
      </c>
    </row>
    <row r="15" spans="1:17" x14ac:dyDescent="0.25">
      <c r="B15" s="67" t="s">
        <v>3</v>
      </c>
      <c r="C15" s="116">
        <f>SUM(C9:C14)</f>
        <v>7494</v>
      </c>
      <c r="D15" s="116">
        <f t="shared" ref="D15:Q15" si="0">SUM(D9:D14)</f>
        <v>11908</v>
      </c>
      <c r="E15" s="116">
        <f t="shared" si="0"/>
        <v>51544</v>
      </c>
      <c r="F15" s="116">
        <f t="shared" si="0"/>
        <v>175278</v>
      </c>
      <c r="G15" s="116">
        <f t="shared" si="0"/>
        <v>308677</v>
      </c>
      <c r="H15" s="116">
        <f t="shared" si="0"/>
        <v>300154</v>
      </c>
      <c r="I15" s="116">
        <f t="shared" si="0"/>
        <v>177783</v>
      </c>
      <c r="J15" s="116">
        <f t="shared" si="0"/>
        <v>155617</v>
      </c>
      <c r="K15" s="116">
        <f t="shared" si="0"/>
        <v>119497</v>
      </c>
      <c r="L15" s="116">
        <f t="shared" si="0"/>
        <v>106746</v>
      </c>
      <c r="M15" s="116">
        <f t="shared" si="0"/>
        <v>141585</v>
      </c>
      <c r="N15" s="116">
        <f t="shared" si="0"/>
        <v>189360</v>
      </c>
      <c r="O15" s="116">
        <f t="shared" si="0"/>
        <v>243793</v>
      </c>
      <c r="P15" s="116">
        <f t="shared" si="0"/>
        <v>318704</v>
      </c>
      <c r="Q15" s="116">
        <f t="shared" si="0"/>
        <v>315720</v>
      </c>
    </row>
    <row r="16" spans="1:17" x14ac:dyDescent="0.25">
      <c r="D16" s="115"/>
      <c r="E16" s="115"/>
      <c r="F16" s="115"/>
      <c r="G16" s="115"/>
      <c r="H16" s="115"/>
      <c r="I16" s="115"/>
      <c r="J16" s="115"/>
      <c r="K16" s="115"/>
      <c r="L16" s="115"/>
      <c r="M16" s="115"/>
      <c r="N16" s="115"/>
      <c r="O16" s="115"/>
      <c r="P16" s="115"/>
      <c r="Q16" s="115"/>
    </row>
    <row r="17" spans="2:17" x14ac:dyDescent="0.25">
      <c r="C17" s="112" t="s">
        <v>157</v>
      </c>
      <c r="D17" s="112">
        <v>2008</v>
      </c>
      <c r="E17" s="112">
        <v>2009</v>
      </c>
      <c r="F17" s="112">
        <v>2010</v>
      </c>
      <c r="G17" s="112">
        <v>2011</v>
      </c>
      <c r="H17" s="112">
        <v>2012</v>
      </c>
      <c r="I17" s="112">
        <v>2013</v>
      </c>
      <c r="J17" s="112">
        <v>2014</v>
      </c>
      <c r="K17" s="112">
        <v>2015</v>
      </c>
      <c r="L17" s="112">
        <v>2016</v>
      </c>
      <c r="M17" s="112">
        <v>2017</v>
      </c>
      <c r="N17" s="112">
        <v>2018</v>
      </c>
      <c r="O17" s="112">
        <v>2019</v>
      </c>
      <c r="P17" s="112">
        <v>2020</v>
      </c>
      <c r="Q17" s="112">
        <v>2021</v>
      </c>
    </row>
    <row r="18" spans="2:17" x14ac:dyDescent="0.25">
      <c r="B18" s="67" t="s">
        <v>0</v>
      </c>
      <c r="C18" s="114">
        <v>1.691E-3</v>
      </c>
      <c r="D18" s="114">
        <v>4.5789999999999997E-3</v>
      </c>
      <c r="E18" s="114">
        <v>1.8582999999999999E-2</v>
      </c>
      <c r="F18" s="114">
        <v>8.8550000000000004E-2</v>
      </c>
      <c r="G18" s="114">
        <v>0.16877200000000001</v>
      </c>
      <c r="H18" s="114">
        <v>0.222689</v>
      </c>
      <c r="I18" s="114">
        <v>0.25662200000000002</v>
      </c>
      <c r="J18" s="114">
        <v>0.29377999999999999</v>
      </c>
      <c r="K18" s="114">
        <v>0.32722400000000001</v>
      </c>
      <c r="L18" s="114">
        <v>0.35669600000000001</v>
      </c>
      <c r="M18" s="114">
        <v>0.39990399999999998</v>
      </c>
      <c r="N18" s="114">
        <v>0.45918900000000001</v>
      </c>
      <c r="O18" s="114">
        <v>0.53673499999999996</v>
      </c>
      <c r="P18" s="114">
        <v>0.64744599999999997</v>
      </c>
      <c r="Q18" s="114">
        <v>0.75483599999999995</v>
      </c>
    </row>
    <row r="19" spans="2:17" x14ac:dyDescent="0.25">
      <c r="B19" s="67" t="s">
        <v>1</v>
      </c>
      <c r="C19" s="114">
        <v>6.8999999999999997E-5</v>
      </c>
      <c r="D19" s="114">
        <v>3.48E-4</v>
      </c>
      <c r="E19" s="114">
        <v>1.1509999999999999E-3</v>
      </c>
      <c r="F19" s="114">
        <v>3.4859999999999999E-3</v>
      </c>
      <c r="G19" s="114">
        <v>1.0354E-2</v>
      </c>
      <c r="H19" s="114">
        <v>1.188E-2</v>
      </c>
      <c r="I19" s="114">
        <v>1.4293E-2</v>
      </c>
      <c r="J19" s="114">
        <v>1.5525000000000001E-2</v>
      </c>
      <c r="K19" s="114">
        <v>1.6594000000000001E-2</v>
      </c>
      <c r="L19" s="114">
        <v>1.7597000000000002E-2</v>
      </c>
      <c r="M19" s="114">
        <v>1.9552E-2</v>
      </c>
      <c r="N19" s="114">
        <v>2.2755000000000001E-2</v>
      </c>
      <c r="O19" s="114">
        <v>2.6557000000000001E-2</v>
      </c>
      <c r="P19" s="114">
        <v>3.2125000000000001E-2</v>
      </c>
      <c r="Q19" s="114">
        <v>3.8223E-2</v>
      </c>
    </row>
    <row r="20" spans="2:17" x14ac:dyDescent="0.25">
      <c r="B20" s="67" t="s">
        <v>6</v>
      </c>
      <c r="C20" s="114">
        <v>1.5659999999999999E-3</v>
      </c>
      <c r="D20" s="114">
        <v>3.6029999999999999E-3</v>
      </c>
      <c r="E20" s="114">
        <v>1.2036E-2</v>
      </c>
      <c r="F20" s="114">
        <v>4.7721E-2</v>
      </c>
      <c r="G20" s="114">
        <v>0.107977</v>
      </c>
      <c r="H20" s="114">
        <v>0.17421600000000001</v>
      </c>
      <c r="I20" s="114">
        <v>0.20760000000000001</v>
      </c>
      <c r="J20" s="114">
        <v>0.24770500000000001</v>
      </c>
      <c r="K20" s="114">
        <v>0.27907799999999999</v>
      </c>
      <c r="L20" s="114">
        <v>0.30583500000000002</v>
      </c>
      <c r="M20" s="114">
        <v>0.33722099999999999</v>
      </c>
      <c r="N20" s="114">
        <v>0.384465</v>
      </c>
      <c r="O20" s="114">
        <v>0.44623400000000002</v>
      </c>
      <c r="P20" s="114">
        <v>0.520567</v>
      </c>
      <c r="Q20" s="114">
        <v>0.59974400000000005</v>
      </c>
    </row>
    <row r="21" spans="2:17" x14ac:dyDescent="0.25">
      <c r="B21" s="67" t="s">
        <v>5</v>
      </c>
      <c r="C21" s="114">
        <v>1.591E-3</v>
      </c>
      <c r="D21" s="114">
        <v>4.6779999999999999E-3</v>
      </c>
      <c r="E21" s="114">
        <v>2.2960999999999999E-2</v>
      </c>
      <c r="F21" s="114">
        <v>7.1657999999999999E-2</v>
      </c>
      <c r="G21" s="114">
        <v>0.166961</v>
      </c>
      <c r="H21" s="114">
        <v>0.29721799999999998</v>
      </c>
      <c r="I21" s="114">
        <v>0.36842599999999998</v>
      </c>
      <c r="J21" s="114">
        <v>0.42617500000000003</v>
      </c>
      <c r="K21" s="114">
        <v>0.46568500000000002</v>
      </c>
      <c r="L21" s="114">
        <v>0.500112</v>
      </c>
      <c r="M21" s="114">
        <v>0.54656499999999997</v>
      </c>
      <c r="N21" s="114">
        <v>0.60166299999999995</v>
      </c>
      <c r="O21" s="114">
        <v>0.67236300000000004</v>
      </c>
      <c r="P21" s="114">
        <v>0.76075000000000004</v>
      </c>
      <c r="Q21" s="114">
        <v>0.84869499999999998</v>
      </c>
    </row>
    <row r="22" spans="2:17" x14ac:dyDescent="0.25">
      <c r="B22" s="67" t="s">
        <v>7</v>
      </c>
      <c r="C22" s="114">
        <v>2.5079999999999998E-3</v>
      </c>
      <c r="D22" s="114">
        <v>5.9639999999999997E-3</v>
      </c>
      <c r="E22" s="114">
        <v>1.4533000000000001E-2</v>
      </c>
      <c r="F22" s="114">
        <v>3.1237999999999998E-2</v>
      </c>
      <c r="G22" s="114">
        <v>9.4791E-2</v>
      </c>
      <c r="H22" s="114">
        <v>0.13664200000000001</v>
      </c>
      <c r="I22" s="114">
        <v>0.165829</v>
      </c>
      <c r="J22" s="114">
        <v>0.18099499999999999</v>
      </c>
      <c r="K22" s="114">
        <v>0.193076</v>
      </c>
      <c r="L22" s="114">
        <v>0.20568</v>
      </c>
      <c r="M22" s="114">
        <v>0.22187000000000001</v>
      </c>
      <c r="N22" s="114">
        <v>0.243759</v>
      </c>
      <c r="O22" s="114">
        <v>0.27084399999999997</v>
      </c>
      <c r="P22" s="114">
        <v>0.30718800000000002</v>
      </c>
      <c r="Q22" s="114">
        <v>0.33833299999999999</v>
      </c>
    </row>
    <row r="23" spans="2:17" x14ac:dyDescent="0.25">
      <c r="B23" s="67" t="s">
        <v>8</v>
      </c>
      <c r="C23" s="114">
        <v>6.8999999999999997E-5</v>
      </c>
      <c r="D23" s="114">
        <v>2.3000000000000001E-4</v>
      </c>
      <c r="E23" s="114">
        <v>1.6819999999999999E-3</v>
      </c>
      <c r="F23" s="114">
        <v>3.571E-3</v>
      </c>
      <c r="G23" s="114">
        <v>6.0460000000000002E-3</v>
      </c>
      <c r="H23" s="114">
        <v>1.2409999999999999E-2</v>
      </c>
      <c r="I23" s="114">
        <v>2.0067999999999999E-2</v>
      </c>
      <c r="J23" s="114">
        <v>2.4275000000000001E-2</v>
      </c>
      <c r="K23" s="114">
        <v>2.6294999999999999E-2</v>
      </c>
      <c r="L23" s="114">
        <v>2.8778000000000001E-2</v>
      </c>
      <c r="M23" s="114">
        <v>3.1171000000000001E-2</v>
      </c>
      <c r="N23" s="114">
        <v>3.3812000000000002E-2</v>
      </c>
      <c r="O23" s="114">
        <v>3.6703E-2</v>
      </c>
      <c r="P23" s="114">
        <v>4.0064000000000002E-2</v>
      </c>
      <c r="Q23" s="114">
        <v>4.4028999999999999E-2</v>
      </c>
    </row>
    <row r="24" spans="2:17" x14ac:dyDescent="0.25">
      <c r="B24" s="67" t="s">
        <v>158</v>
      </c>
      <c r="C24" s="114">
        <v>0</v>
      </c>
      <c r="D24" s="114">
        <v>1.1907999999999998E-2</v>
      </c>
      <c r="E24" s="114">
        <v>5.1543999999999993E-2</v>
      </c>
      <c r="F24" s="114">
        <v>0.17527799999999999</v>
      </c>
      <c r="G24" s="114">
        <v>0.30867699999999998</v>
      </c>
      <c r="H24" s="114">
        <v>0.30015400000000003</v>
      </c>
      <c r="I24" s="114">
        <v>0.17778299999999991</v>
      </c>
      <c r="J24" s="114">
        <v>0.15561700000000012</v>
      </c>
      <c r="K24" s="114">
        <v>0.11949699999999996</v>
      </c>
      <c r="L24" s="114">
        <v>0.10674600000000001</v>
      </c>
      <c r="M24" s="114">
        <v>0.14158500000000007</v>
      </c>
      <c r="N24" s="114">
        <v>0.18935999999999997</v>
      </c>
      <c r="O24" s="114">
        <v>0.24379299999999993</v>
      </c>
      <c r="P24" s="114">
        <v>0.31870399999999988</v>
      </c>
      <c r="Q24" s="114">
        <v>0.31572000000000022</v>
      </c>
    </row>
    <row r="25" spans="2:17" x14ac:dyDescent="0.25">
      <c r="B25" s="67" t="s">
        <v>159</v>
      </c>
      <c r="C25" s="114">
        <v>7.4939999999999998E-3</v>
      </c>
      <c r="D25" s="114">
        <v>7.4940000000000007E-3</v>
      </c>
      <c r="E25" s="114">
        <v>1.9402000000000003E-2</v>
      </c>
      <c r="F25" s="114">
        <v>7.0946000000000009E-2</v>
      </c>
      <c r="G25" s="114">
        <v>0.246224</v>
      </c>
      <c r="H25" s="114">
        <v>0.55490099999999998</v>
      </c>
      <c r="I25" s="114">
        <v>0.85505500000000001</v>
      </c>
      <c r="J25" s="114">
        <v>1.0328379999999999</v>
      </c>
      <c r="K25" s="114">
        <v>1.188455</v>
      </c>
      <c r="L25" s="114">
        <v>1.307952</v>
      </c>
      <c r="M25" s="114">
        <v>1.414698</v>
      </c>
      <c r="N25" s="114">
        <v>1.5562830000000001</v>
      </c>
      <c r="O25" s="114">
        <v>1.7456430000000001</v>
      </c>
      <c r="P25" s="114">
        <v>1.989436</v>
      </c>
      <c r="Q25" s="114">
        <v>2.3081399999999999</v>
      </c>
    </row>
    <row r="26" spans="2:17" x14ac:dyDescent="0.25">
      <c r="B26" s="67" t="s">
        <v>3</v>
      </c>
      <c r="C26" s="114">
        <f>SUM(C18:C23)</f>
        <v>7.4939999999999989E-3</v>
      </c>
      <c r="D26" s="114">
        <f t="shared" ref="D26:Q26" si="1">SUM(D18:D23)</f>
        <v>1.9401999999999999E-2</v>
      </c>
      <c r="E26" s="114">
        <f t="shared" si="1"/>
        <v>7.0946000000000009E-2</v>
      </c>
      <c r="F26" s="114">
        <f t="shared" si="1"/>
        <v>0.246224</v>
      </c>
      <c r="G26" s="114">
        <f t="shared" si="1"/>
        <v>0.55490099999999998</v>
      </c>
      <c r="H26" s="114">
        <f t="shared" si="1"/>
        <v>0.85505500000000001</v>
      </c>
      <c r="I26" s="114">
        <f t="shared" si="1"/>
        <v>1.0328379999999999</v>
      </c>
      <c r="J26" s="114">
        <f t="shared" si="1"/>
        <v>1.188455</v>
      </c>
      <c r="K26" s="114">
        <f t="shared" si="1"/>
        <v>1.307952</v>
      </c>
      <c r="L26" s="114">
        <f t="shared" si="1"/>
        <v>1.414698</v>
      </c>
      <c r="M26" s="114">
        <f t="shared" si="1"/>
        <v>1.5562830000000001</v>
      </c>
      <c r="N26" s="114">
        <f t="shared" si="1"/>
        <v>1.7456429999999998</v>
      </c>
      <c r="O26" s="114">
        <f t="shared" si="1"/>
        <v>1.9894360000000002</v>
      </c>
      <c r="P26" s="114">
        <f t="shared" si="1"/>
        <v>2.3081399999999999</v>
      </c>
      <c r="Q26" s="114">
        <f t="shared" si="1"/>
        <v>2.6238600000000001</v>
      </c>
    </row>
    <row r="27" spans="2:17" s="117" customFormat="1" x14ac:dyDescent="0.25">
      <c r="D27" s="118"/>
      <c r="E27" s="118"/>
      <c r="F27" s="118"/>
      <c r="G27" s="118"/>
      <c r="H27" s="118"/>
      <c r="I27" s="118"/>
      <c r="J27" s="118"/>
      <c r="K27" s="118"/>
      <c r="L27" s="118"/>
      <c r="M27" s="118"/>
      <c r="N27" s="118"/>
      <c r="O27" s="118"/>
      <c r="P27" s="118"/>
      <c r="Q27" s="118"/>
    </row>
    <row r="28" spans="2:17" x14ac:dyDescent="0.25">
      <c r="B28" s="113"/>
      <c r="C28" s="113"/>
      <c r="D28" s="113"/>
      <c r="E28" s="113"/>
      <c r="F28" s="113"/>
    </row>
    <row r="29" spans="2:17" x14ac:dyDescent="0.25">
      <c r="B29" s="113"/>
      <c r="C29" s="113"/>
      <c r="D29" s="113"/>
      <c r="E29" s="113"/>
      <c r="F29" s="113"/>
    </row>
    <row r="30" spans="2:17" x14ac:dyDescent="0.25">
      <c r="B30" s="113"/>
      <c r="C30" s="113"/>
      <c r="D30" s="113"/>
      <c r="E30" s="113"/>
      <c r="F30" s="113"/>
    </row>
    <row r="31" spans="2:17" x14ac:dyDescent="0.25">
      <c r="B31" s="113"/>
      <c r="C31" s="113"/>
      <c r="D31" s="113"/>
      <c r="E31" s="113"/>
      <c r="F31" s="113"/>
    </row>
    <row r="32" spans="2:17" x14ac:dyDescent="0.25">
      <c r="B32" s="113"/>
      <c r="C32" s="113"/>
      <c r="D32" s="113"/>
      <c r="E32" s="113"/>
      <c r="F32" s="113"/>
    </row>
    <row r="33" spans="2:17" x14ac:dyDescent="0.25">
      <c r="B33" s="113"/>
      <c r="C33" s="113"/>
      <c r="D33" s="113"/>
      <c r="E33" s="113"/>
      <c r="F33" s="113"/>
    </row>
    <row r="34" spans="2:17" x14ac:dyDescent="0.25">
      <c r="B34" s="113"/>
      <c r="C34" s="113"/>
      <c r="D34" s="113"/>
      <c r="E34" s="113"/>
      <c r="F34" s="113"/>
    </row>
    <row r="38" spans="2:17" x14ac:dyDescent="0.25">
      <c r="C38" s="113"/>
      <c r="D38" s="113"/>
      <c r="E38" s="113"/>
      <c r="F38" s="113"/>
      <c r="G38" s="113"/>
      <c r="H38" s="113"/>
      <c r="I38" s="113"/>
      <c r="J38" s="113"/>
      <c r="K38" s="113"/>
      <c r="L38" s="113"/>
      <c r="M38" s="113"/>
      <c r="N38" s="113"/>
      <c r="O38" s="113"/>
      <c r="P38" s="113"/>
      <c r="Q38" s="113"/>
    </row>
    <row r="39" spans="2:17" x14ac:dyDescent="0.25">
      <c r="C39" s="113"/>
      <c r="D39" s="113"/>
      <c r="E39" s="113"/>
      <c r="F39" s="113"/>
      <c r="G39" s="113"/>
      <c r="H39" s="113"/>
      <c r="I39" s="113"/>
      <c r="J39" s="113"/>
      <c r="K39" s="113"/>
      <c r="L39" s="113"/>
      <c r="M39" s="113"/>
      <c r="N39" s="113"/>
      <c r="O39" s="113"/>
      <c r="P39" s="113"/>
      <c r="Q39" s="113"/>
    </row>
    <row r="40" spans="2:17" x14ac:dyDescent="0.25">
      <c r="C40" s="113"/>
      <c r="D40" s="113"/>
      <c r="E40" s="113"/>
      <c r="F40" s="113"/>
      <c r="G40" s="113"/>
      <c r="H40" s="113"/>
      <c r="I40" s="113"/>
      <c r="J40" s="113"/>
      <c r="K40" s="113"/>
      <c r="L40" s="113"/>
      <c r="M40" s="113"/>
      <c r="N40" s="113"/>
      <c r="O40" s="113"/>
      <c r="P40" s="113"/>
      <c r="Q40" s="113"/>
    </row>
    <row r="41" spans="2:17" x14ac:dyDescent="0.25">
      <c r="C41" s="113"/>
      <c r="D41" s="113"/>
      <c r="E41" s="113"/>
      <c r="F41" s="113"/>
      <c r="G41" s="113"/>
      <c r="H41" s="113"/>
      <c r="I41" s="113"/>
      <c r="J41" s="113"/>
      <c r="K41" s="113"/>
      <c r="L41" s="113"/>
      <c r="M41" s="113"/>
      <c r="N41" s="113"/>
      <c r="O41" s="113"/>
      <c r="P41" s="113"/>
      <c r="Q41" s="113"/>
    </row>
    <row r="42" spans="2:17" x14ac:dyDescent="0.25">
      <c r="C42" s="113"/>
      <c r="D42" s="113"/>
      <c r="E42" s="113"/>
      <c r="F42" s="113"/>
      <c r="G42" s="113"/>
      <c r="H42" s="113"/>
      <c r="I42" s="113"/>
      <c r="J42" s="113"/>
      <c r="K42" s="113"/>
      <c r="L42" s="113"/>
      <c r="M42" s="113"/>
      <c r="N42" s="113"/>
      <c r="O42" s="113"/>
      <c r="P42" s="113"/>
      <c r="Q42" s="113"/>
    </row>
    <row r="43" spans="2:17" x14ac:dyDescent="0.25">
      <c r="C43" s="113"/>
      <c r="D43" s="113"/>
      <c r="E43" s="113"/>
      <c r="F43" s="113"/>
      <c r="G43" s="113"/>
      <c r="H43" s="113"/>
      <c r="I43" s="113"/>
      <c r="J43" s="113"/>
      <c r="K43" s="113"/>
      <c r="L43" s="113"/>
      <c r="M43" s="113"/>
      <c r="N43" s="113"/>
      <c r="O43" s="113"/>
      <c r="P43" s="113"/>
      <c r="Q43" s="113"/>
    </row>
    <row r="44" spans="2:17" x14ac:dyDescent="0.25">
      <c r="C44" s="113"/>
      <c r="D44" s="113"/>
      <c r="E44" s="113"/>
      <c r="F44" s="113"/>
      <c r="G44" s="113"/>
      <c r="H44" s="113"/>
      <c r="I44" s="113"/>
      <c r="J44" s="113"/>
      <c r="K44" s="113"/>
      <c r="L44" s="113"/>
      <c r="M44" s="113"/>
      <c r="N44" s="113"/>
      <c r="O44" s="113"/>
      <c r="P44" s="113"/>
      <c r="Q44" s="113"/>
    </row>
  </sheetData>
  <pageMargins left="0.7" right="0.7" top="0.75" bottom="0.75" header="0.3" footer="0.3"/>
  <pageSetup paperSize="9" orientation="portrait" r:id="rId1"/>
  <ignoredErrors>
    <ignoredError sqref="C26:Q26"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7358B-4725-422D-9C2B-EECDF3F522A5}">
  <dimension ref="A1:R49"/>
  <sheetViews>
    <sheetView showGridLines="0" workbookViewId="0"/>
  </sheetViews>
  <sheetFormatPr defaultRowHeight="15" x14ac:dyDescent="0.25"/>
  <cols>
    <col min="1" max="1" width="19.140625" customWidth="1"/>
    <col min="3" max="4" width="11.140625" bestFit="1" customWidth="1"/>
    <col min="5" max="6" width="10.140625" bestFit="1" customWidth="1"/>
    <col min="7" max="7" width="9.140625" bestFit="1" customWidth="1"/>
    <col min="8" max="8" width="3.140625" style="18" customWidth="1"/>
    <col min="9" max="9" width="3.28515625" style="18" customWidth="1"/>
    <col min="10" max="10" width="15.5703125" style="199" customWidth="1"/>
    <col min="11" max="11" width="8.7109375" style="18"/>
  </cols>
  <sheetData>
    <row r="1" spans="1:18" s="53" customFormat="1" ht="18.75" x14ac:dyDescent="0.3">
      <c r="A1" t="s">
        <v>263</v>
      </c>
      <c r="H1" s="99"/>
      <c r="I1" s="99"/>
      <c r="K1" s="99"/>
    </row>
    <row r="2" spans="1:18" s="7" customFormat="1" x14ac:dyDescent="0.25">
      <c r="H2" s="61"/>
      <c r="I2" s="61"/>
      <c r="K2" s="61"/>
    </row>
    <row r="3" spans="1:18" s="7" customFormat="1" ht="75" customHeight="1" x14ac:dyDescent="0.25">
      <c r="A3" s="208" t="s">
        <v>210</v>
      </c>
      <c r="B3" s="208"/>
      <c r="C3" s="208"/>
      <c r="D3" s="208"/>
      <c r="E3" s="208"/>
      <c r="F3" s="208"/>
      <c r="G3" s="208"/>
      <c r="H3" s="208"/>
      <c r="I3" s="208"/>
      <c r="J3" s="208"/>
      <c r="K3" s="180"/>
      <c r="L3" s="180"/>
      <c r="M3" s="180"/>
      <c r="N3" s="180"/>
      <c r="O3" s="180"/>
      <c r="P3" s="180"/>
      <c r="Q3" s="180"/>
      <c r="R3" s="180"/>
    </row>
    <row r="4" spans="1:18" x14ac:dyDescent="0.25">
      <c r="A4" s="171"/>
      <c r="B4" s="171"/>
      <c r="C4" s="171"/>
      <c r="D4" s="171"/>
      <c r="E4" s="171"/>
      <c r="F4" s="171"/>
      <c r="G4" s="171"/>
      <c r="H4" s="176"/>
      <c r="I4" s="176"/>
      <c r="J4" s="198"/>
      <c r="K4" s="176"/>
      <c r="L4" s="171"/>
      <c r="M4" s="171"/>
      <c r="N4" s="171"/>
      <c r="O4" s="171"/>
      <c r="P4" s="171"/>
      <c r="Q4" s="171"/>
      <c r="R4" s="171"/>
    </row>
    <row r="5" spans="1:18" ht="12" customHeight="1" x14ac:dyDescent="0.25">
      <c r="A5" s="171" t="s">
        <v>211</v>
      </c>
      <c r="B5" s="171"/>
      <c r="C5" s="171"/>
      <c r="D5" s="171"/>
      <c r="E5" s="171"/>
      <c r="F5" s="171"/>
      <c r="G5" s="171"/>
      <c r="H5" s="176"/>
      <c r="I5" s="176"/>
      <c r="J5" s="198"/>
      <c r="K5" s="176"/>
      <c r="L5" s="171"/>
      <c r="M5" s="171"/>
      <c r="N5" s="171"/>
      <c r="O5" s="171"/>
      <c r="P5" s="171"/>
      <c r="Q5" s="171"/>
      <c r="R5" s="171"/>
    </row>
    <row r="8" spans="1:18" ht="60" x14ac:dyDescent="0.25">
      <c r="C8" s="56" t="s">
        <v>18</v>
      </c>
      <c r="D8" s="56" t="s">
        <v>14</v>
      </c>
      <c r="E8" s="56" t="s">
        <v>142</v>
      </c>
      <c r="F8" s="56" t="s">
        <v>21</v>
      </c>
      <c r="G8" s="56" t="s">
        <v>143</v>
      </c>
      <c r="I8" s="18" t="s">
        <v>144</v>
      </c>
      <c r="J8" s="200" t="s">
        <v>145</v>
      </c>
    </row>
    <row r="9" spans="1:18" x14ac:dyDescent="0.25">
      <c r="A9" s="216" t="s">
        <v>5</v>
      </c>
      <c r="B9" s="96" t="s">
        <v>71</v>
      </c>
      <c r="C9" s="97">
        <v>83418</v>
      </c>
      <c r="D9" s="97">
        <v>54528</v>
      </c>
      <c r="E9" s="97">
        <v>6589</v>
      </c>
      <c r="F9" s="97">
        <v>5944</v>
      </c>
      <c r="G9" s="97">
        <v>0</v>
      </c>
      <c r="H9" s="98">
        <v>100</v>
      </c>
      <c r="I9" s="98">
        <v>150479</v>
      </c>
      <c r="J9" s="107"/>
    </row>
    <row r="10" spans="1:18" x14ac:dyDescent="0.25">
      <c r="A10" s="216"/>
      <c r="B10" s="96" t="s">
        <v>72</v>
      </c>
      <c r="C10" s="97">
        <v>26770</v>
      </c>
      <c r="D10" s="97">
        <v>13647</v>
      </c>
      <c r="E10" s="97">
        <v>6515</v>
      </c>
      <c r="F10" s="97">
        <v>3249</v>
      </c>
      <c r="G10" s="97">
        <v>0</v>
      </c>
      <c r="H10" s="98">
        <v>100</v>
      </c>
      <c r="I10" s="98">
        <v>50181</v>
      </c>
      <c r="J10" s="107"/>
      <c r="K10" s="94"/>
    </row>
    <row r="11" spans="1:18" x14ac:dyDescent="0.25">
      <c r="A11" s="216"/>
      <c r="B11" s="96" t="s">
        <v>73</v>
      </c>
      <c r="C11" s="97">
        <v>19667</v>
      </c>
      <c r="D11" s="97">
        <v>12906</v>
      </c>
      <c r="E11" s="97">
        <v>4242</v>
      </c>
      <c r="F11" s="97">
        <v>1746</v>
      </c>
      <c r="G11" s="97">
        <v>0</v>
      </c>
      <c r="H11" s="98">
        <v>100</v>
      </c>
      <c r="I11" s="98">
        <v>38561</v>
      </c>
      <c r="J11" s="107">
        <f>(I11-$I$10)/$I$10</f>
        <v>-0.23156174647775055</v>
      </c>
      <c r="K11" s="94">
        <f t="shared" ref="K11:K49" si="0">IF((I11-I10)/I10&lt;0,((I11-I10)/I10)*-1,(I11-I10)/I10)</f>
        <v>0.23156174647775055</v>
      </c>
    </row>
    <row r="12" spans="1:18" x14ac:dyDescent="0.25">
      <c r="A12" s="216"/>
      <c r="B12" s="96" t="s">
        <v>74</v>
      </c>
      <c r="C12" s="97">
        <v>16177</v>
      </c>
      <c r="D12" s="97">
        <v>9270</v>
      </c>
      <c r="E12" s="97">
        <v>2334</v>
      </c>
      <c r="F12" s="97">
        <v>1239</v>
      </c>
      <c r="G12" s="97">
        <v>353</v>
      </c>
      <c r="H12" s="98">
        <v>100</v>
      </c>
      <c r="I12" s="98">
        <v>29373</v>
      </c>
      <c r="J12" s="107">
        <f t="shared" ref="J12" si="1">(I12-$I$10)/$I$10</f>
        <v>-0.4146589346565433</v>
      </c>
      <c r="K12" s="94">
        <f t="shared" si="0"/>
        <v>0.23827182905007649</v>
      </c>
    </row>
    <row r="13" spans="1:18" x14ac:dyDescent="0.25">
      <c r="A13" s="216"/>
      <c r="B13" s="96" t="s">
        <v>75</v>
      </c>
      <c r="C13" s="97">
        <v>12670</v>
      </c>
      <c r="D13" s="97">
        <v>8070</v>
      </c>
      <c r="E13" s="97">
        <v>1038</v>
      </c>
      <c r="F13" s="97">
        <v>906</v>
      </c>
      <c r="G13" s="97">
        <v>308</v>
      </c>
      <c r="H13" s="98">
        <v>100</v>
      </c>
      <c r="I13" s="98">
        <v>22992</v>
      </c>
      <c r="J13" s="107">
        <f>(I13-$I$10)/$I$10</f>
        <v>-0.54181861660787944</v>
      </c>
      <c r="K13" s="94">
        <f t="shared" si="0"/>
        <v>0.21724032274537841</v>
      </c>
    </row>
    <row r="14" spans="1:18" x14ac:dyDescent="0.25">
      <c r="A14" t="s">
        <v>32</v>
      </c>
      <c r="C14" s="50"/>
      <c r="D14" s="50"/>
      <c r="E14" s="50"/>
      <c r="F14" s="50"/>
      <c r="G14" s="50"/>
      <c r="H14" s="98"/>
      <c r="I14" s="98"/>
      <c r="J14" s="107"/>
      <c r="K14" s="94"/>
    </row>
    <row r="15" spans="1:18" x14ac:dyDescent="0.25">
      <c r="A15" s="216" t="s">
        <v>0</v>
      </c>
      <c r="B15" s="96" t="s">
        <v>71</v>
      </c>
      <c r="C15" s="97">
        <v>169142</v>
      </c>
      <c r="D15" s="97">
        <v>109856</v>
      </c>
      <c r="E15" s="97">
        <v>16380</v>
      </c>
      <c r="F15" s="97">
        <v>17338</v>
      </c>
      <c r="G15" s="97">
        <v>0</v>
      </c>
      <c r="H15" s="98">
        <v>100</v>
      </c>
      <c r="I15" s="98">
        <v>312716</v>
      </c>
      <c r="J15" s="107"/>
      <c r="K15" s="94"/>
    </row>
    <row r="16" spans="1:18" x14ac:dyDescent="0.25">
      <c r="A16" s="216"/>
      <c r="B16" s="96" t="s">
        <v>72</v>
      </c>
      <c r="C16" s="97">
        <v>66161</v>
      </c>
      <c r="D16" s="97">
        <v>26777</v>
      </c>
      <c r="E16" s="97">
        <v>15760</v>
      </c>
      <c r="F16" s="97">
        <v>6661</v>
      </c>
      <c r="G16" s="97">
        <v>0</v>
      </c>
      <c r="H16" s="98">
        <v>100</v>
      </c>
      <c r="I16" s="98">
        <v>115359</v>
      </c>
      <c r="J16" s="107"/>
      <c r="K16" s="94"/>
    </row>
    <row r="17" spans="1:11" x14ac:dyDescent="0.25">
      <c r="A17" s="216"/>
      <c r="B17" s="96" t="s">
        <v>73</v>
      </c>
      <c r="C17" s="97">
        <v>59186</v>
      </c>
      <c r="D17" s="97">
        <v>30013</v>
      </c>
      <c r="E17" s="97">
        <v>13788</v>
      </c>
      <c r="F17" s="97">
        <v>5560</v>
      </c>
      <c r="G17" s="97">
        <v>0</v>
      </c>
      <c r="H17" s="98">
        <v>100</v>
      </c>
      <c r="I17" s="98">
        <v>108547</v>
      </c>
      <c r="J17" s="107">
        <f>(I17-$I$16)/$I$16</f>
        <v>-5.9050442531575341E-2</v>
      </c>
      <c r="K17" s="94">
        <f t="shared" si="0"/>
        <v>5.9050442531575341E-2</v>
      </c>
    </row>
    <row r="18" spans="1:11" x14ac:dyDescent="0.25">
      <c r="A18" s="216"/>
      <c r="B18" s="96" t="s">
        <v>74</v>
      </c>
      <c r="C18" s="97">
        <v>44431</v>
      </c>
      <c r="D18" s="97">
        <v>19399</v>
      </c>
      <c r="E18" s="97">
        <v>7371</v>
      </c>
      <c r="F18" s="97">
        <v>3634</v>
      </c>
      <c r="G18" s="97">
        <v>1014</v>
      </c>
      <c r="H18" s="98">
        <v>100</v>
      </c>
      <c r="I18" s="98">
        <v>75849</v>
      </c>
      <c r="J18" s="107">
        <f t="shared" ref="J18:J19" si="2">(I18-$I$16)/$I$16</f>
        <v>-0.34249603411957452</v>
      </c>
      <c r="K18" s="94">
        <f t="shared" si="0"/>
        <v>0.30123356702626514</v>
      </c>
    </row>
    <row r="19" spans="1:11" x14ac:dyDescent="0.25">
      <c r="A19" s="216"/>
      <c r="B19" s="96" t="s">
        <v>75</v>
      </c>
      <c r="C19" s="97">
        <v>35463</v>
      </c>
      <c r="D19" s="97">
        <v>18433</v>
      </c>
      <c r="E19" s="97">
        <v>2852</v>
      </c>
      <c r="F19" s="97">
        <v>2799</v>
      </c>
      <c r="G19" s="97">
        <v>1014</v>
      </c>
      <c r="H19" s="98">
        <v>100</v>
      </c>
      <c r="I19" s="98">
        <v>60561</v>
      </c>
      <c r="J19" s="107">
        <f t="shared" si="2"/>
        <v>-0.47502145476295737</v>
      </c>
      <c r="K19" s="94">
        <f t="shared" si="0"/>
        <v>0.20155835937190997</v>
      </c>
    </row>
    <row r="20" spans="1:11" x14ac:dyDescent="0.25">
      <c r="A20" t="s">
        <v>32</v>
      </c>
      <c r="C20" s="50"/>
      <c r="D20" s="50"/>
      <c r="E20" s="50"/>
      <c r="F20" s="50"/>
      <c r="G20" s="50"/>
      <c r="H20" s="98"/>
      <c r="I20" s="98"/>
      <c r="J20" s="107"/>
      <c r="K20" s="94"/>
    </row>
    <row r="21" spans="1:11" x14ac:dyDescent="0.25">
      <c r="A21" s="216" t="s">
        <v>6</v>
      </c>
      <c r="B21" s="96" t="s">
        <v>16</v>
      </c>
      <c r="C21" s="97">
        <v>61558</v>
      </c>
      <c r="D21" s="97">
        <v>32954</v>
      </c>
      <c r="E21" s="97">
        <v>14317</v>
      </c>
      <c r="F21" s="97">
        <v>12503</v>
      </c>
      <c r="G21" s="97">
        <v>0</v>
      </c>
      <c r="H21" s="98">
        <v>100</v>
      </c>
      <c r="I21" s="98">
        <v>121332</v>
      </c>
      <c r="J21" s="107"/>
      <c r="K21" s="94"/>
    </row>
    <row r="22" spans="1:11" x14ac:dyDescent="0.25">
      <c r="A22" s="216"/>
      <c r="B22" s="96" t="s">
        <v>17</v>
      </c>
      <c r="C22" s="97">
        <v>63946</v>
      </c>
      <c r="D22" s="97">
        <v>38241</v>
      </c>
      <c r="E22" s="97">
        <v>16214</v>
      </c>
      <c r="F22" s="97">
        <v>8991</v>
      </c>
      <c r="G22" s="97">
        <v>0</v>
      </c>
      <c r="H22" s="98">
        <v>100</v>
      </c>
      <c r="I22" s="98">
        <v>127392</v>
      </c>
      <c r="J22" s="107"/>
      <c r="K22" s="94"/>
    </row>
    <row r="23" spans="1:11" x14ac:dyDescent="0.25">
      <c r="A23" s="216"/>
      <c r="B23" s="96" t="s">
        <v>25</v>
      </c>
      <c r="C23" s="97">
        <v>69225</v>
      </c>
      <c r="D23" s="97">
        <v>35471</v>
      </c>
      <c r="E23" s="97">
        <v>14513</v>
      </c>
      <c r="F23" s="97">
        <v>7519</v>
      </c>
      <c r="G23" s="97">
        <v>0</v>
      </c>
      <c r="H23" s="98">
        <v>100</v>
      </c>
      <c r="I23" s="98">
        <v>126728</v>
      </c>
      <c r="J23" s="107">
        <f>(I23-$I$22)/$I$22</f>
        <v>-5.2122582265762369E-3</v>
      </c>
      <c r="K23" s="94">
        <f t="shared" si="0"/>
        <v>5.2122582265762369E-3</v>
      </c>
    </row>
    <row r="24" spans="1:11" x14ac:dyDescent="0.25">
      <c r="A24" s="216"/>
      <c r="B24" s="96" t="s">
        <v>52</v>
      </c>
      <c r="C24" s="97">
        <v>60662</v>
      </c>
      <c r="D24" s="97">
        <v>29607</v>
      </c>
      <c r="E24" s="97">
        <v>7030</v>
      </c>
      <c r="F24" s="97">
        <v>6435</v>
      </c>
      <c r="G24" s="97">
        <v>0</v>
      </c>
      <c r="H24" s="98">
        <v>100</v>
      </c>
      <c r="I24" s="98">
        <v>103734</v>
      </c>
      <c r="J24" s="107">
        <f t="shared" ref="J24:J25" si="3">(I24-$I$22)/$I$22</f>
        <v>-0.18571024868123587</v>
      </c>
      <c r="K24" s="94">
        <f t="shared" si="0"/>
        <v>0.18144372198724829</v>
      </c>
    </row>
    <row r="25" spans="1:11" x14ac:dyDescent="0.25">
      <c r="A25" s="216"/>
      <c r="B25" s="96" t="s">
        <v>64</v>
      </c>
      <c r="C25" s="97">
        <v>36128</v>
      </c>
      <c r="D25" s="97">
        <v>19989</v>
      </c>
      <c r="E25" s="97">
        <v>2804</v>
      </c>
      <c r="F25" s="97">
        <v>2814</v>
      </c>
      <c r="G25" s="97">
        <v>0</v>
      </c>
      <c r="H25" s="98">
        <v>100</v>
      </c>
      <c r="I25" s="98">
        <v>61735</v>
      </c>
      <c r="J25" s="107">
        <f t="shared" si="3"/>
        <v>-0.51539343129866866</v>
      </c>
      <c r="K25" s="94">
        <f t="shared" si="0"/>
        <v>0.40487207665760505</v>
      </c>
    </row>
    <row r="26" spans="1:11" x14ac:dyDescent="0.25">
      <c r="A26" t="s">
        <v>32</v>
      </c>
      <c r="C26" s="50"/>
      <c r="D26" s="50"/>
      <c r="E26" s="50"/>
      <c r="F26" s="50"/>
      <c r="G26" s="50"/>
      <c r="H26" s="98"/>
      <c r="I26" s="98"/>
      <c r="J26" s="107"/>
      <c r="K26" s="94"/>
    </row>
    <row r="27" spans="1:11" x14ac:dyDescent="0.25">
      <c r="A27" s="216" t="s">
        <v>7</v>
      </c>
      <c r="B27" s="96" t="s">
        <v>71</v>
      </c>
      <c r="C27" s="97">
        <v>42070</v>
      </c>
      <c r="D27" s="97">
        <v>25991</v>
      </c>
      <c r="E27" s="97">
        <v>4779</v>
      </c>
      <c r="F27" s="97">
        <v>4318</v>
      </c>
      <c r="G27" s="97">
        <v>0</v>
      </c>
      <c r="H27" s="98">
        <v>100</v>
      </c>
      <c r="I27" s="98">
        <v>77158</v>
      </c>
      <c r="J27" s="107"/>
      <c r="K27" s="94"/>
    </row>
    <row r="28" spans="1:11" x14ac:dyDescent="0.25">
      <c r="A28" s="216"/>
      <c r="B28" s="96" t="s">
        <v>72</v>
      </c>
      <c r="C28" s="97">
        <v>20169</v>
      </c>
      <c r="D28" s="97">
        <v>9921</v>
      </c>
      <c r="E28" s="97">
        <v>5430</v>
      </c>
      <c r="F28" s="97">
        <v>2126</v>
      </c>
      <c r="G28" s="97">
        <v>0</v>
      </c>
      <c r="H28" s="98">
        <v>100</v>
      </c>
      <c r="I28" s="98">
        <v>37646</v>
      </c>
      <c r="J28" s="107"/>
      <c r="K28" s="94"/>
    </row>
    <row r="29" spans="1:11" x14ac:dyDescent="0.25">
      <c r="A29" s="216"/>
      <c r="B29" s="96" t="s">
        <v>73</v>
      </c>
      <c r="C29" s="97">
        <v>18428</v>
      </c>
      <c r="D29" s="97">
        <v>10748</v>
      </c>
      <c r="E29" s="97">
        <v>3816</v>
      </c>
      <c r="F29" s="97">
        <v>1457</v>
      </c>
      <c r="G29" s="97">
        <v>0</v>
      </c>
      <c r="H29" s="98">
        <v>100</v>
      </c>
      <c r="I29" s="98">
        <v>34449</v>
      </c>
      <c r="J29" s="107">
        <f>(I29-$I$28)/$I$28</f>
        <v>-8.4922700950964242E-2</v>
      </c>
      <c r="K29" s="94">
        <f t="shared" si="0"/>
        <v>8.4922700950964242E-2</v>
      </c>
    </row>
    <row r="30" spans="1:11" x14ac:dyDescent="0.25">
      <c r="A30" s="216"/>
      <c r="B30" s="96" t="s">
        <v>74</v>
      </c>
      <c r="C30" s="97">
        <v>14708</v>
      </c>
      <c r="D30" s="97">
        <v>8201</v>
      </c>
      <c r="E30" s="97">
        <v>2029</v>
      </c>
      <c r="F30" s="97">
        <v>1312</v>
      </c>
      <c r="G30" s="97">
        <v>322</v>
      </c>
      <c r="H30" s="98">
        <v>100</v>
      </c>
      <c r="I30" s="98">
        <v>26572</v>
      </c>
      <c r="J30" s="107">
        <f t="shared" ref="J30:J31" si="4">(I30-$I$28)/$I$28</f>
        <v>-0.29416139828932691</v>
      </c>
      <c r="K30" s="94">
        <f t="shared" si="0"/>
        <v>0.22865685506110481</v>
      </c>
    </row>
    <row r="31" spans="1:11" x14ac:dyDescent="0.25">
      <c r="A31" s="216"/>
      <c r="B31" s="96" t="s">
        <v>75</v>
      </c>
      <c r="C31" s="97">
        <v>8892</v>
      </c>
      <c r="D31" s="97">
        <v>6241</v>
      </c>
      <c r="E31" s="97">
        <v>732</v>
      </c>
      <c r="F31" s="97">
        <v>648</v>
      </c>
      <c r="G31" s="97">
        <v>369</v>
      </c>
      <c r="H31" s="98">
        <v>100</v>
      </c>
      <c r="I31" s="98">
        <v>16882</v>
      </c>
      <c r="J31" s="107">
        <f t="shared" si="4"/>
        <v>-0.55155926260426069</v>
      </c>
      <c r="K31" s="94">
        <f t="shared" si="0"/>
        <v>0.36466957699834412</v>
      </c>
    </row>
    <row r="32" spans="1:11" x14ac:dyDescent="0.25">
      <c r="A32" t="s">
        <v>32</v>
      </c>
      <c r="C32" s="50"/>
      <c r="D32" s="50"/>
      <c r="E32" s="50"/>
      <c r="F32" s="50"/>
      <c r="G32" s="50"/>
      <c r="H32" s="98"/>
      <c r="I32" s="98"/>
      <c r="J32" s="107"/>
      <c r="K32" s="94"/>
    </row>
    <row r="33" spans="1:11" x14ac:dyDescent="0.25">
      <c r="A33" s="216" t="s">
        <v>8</v>
      </c>
      <c r="B33" s="96" t="s">
        <v>71</v>
      </c>
      <c r="C33" s="97">
        <v>7769</v>
      </c>
      <c r="D33" s="97">
        <v>2369</v>
      </c>
      <c r="E33" s="97">
        <v>0</v>
      </c>
      <c r="F33" s="97">
        <v>0</v>
      </c>
      <c r="G33" s="97">
        <v>0</v>
      </c>
      <c r="H33" s="98">
        <v>100</v>
      </c>
      <c r="I33" s="98">
        <v>10138</v>
      </c>
      <c r="J33" s="107"/>
      <c r="K33" s="94"/>
    </row>
    <row r="34" spans="1:11" x14ac:dyDescent="0.25">
      <c r="A34" s="216"/>
      <c r="B34" s="96" t="s">
        <v>72</v>
      </c>
      <c r="C34" s="97">
        <v>11688</v>
      </c>
      <c r="D34" s="97">
        <v>5896</v>
      </c>
      <c r="E34" s="97">
        <v>0</v>
      </c>
      <c r="F34" s="97">
        <v>0</v>
      </c>
      <c r="G34" s="97">
        <v>0</v>
      </c>
      <c r="H34" s="98">
        <v>100</v>
      </c>
      <c r="I34" s="98">
        <v>17584</v>
      </c>
      <c r="J34" s="107"/>
      <c r="K34" s="94"/>
    </row>
    <row r="35" spans="1:11" x14ac:dyDescent="0.25">
      <c r="A35" s="216"/>
      <c r="B35" s="96" t="s">
        <v>73</v>
      </c>
      <c r="C35" s="97">
        <v>12015</v>
      </c>
      <c r="D35" s="97">
        <v>8045</v>
      </c>
      <c r="E35" s="97">
        <v>0</v>
      </c>
      <c r="F35" s="97">
        <v>2</v>
      </c>
      <c r="G35" s="97">
        <v>0</v>
      </c>
      <c r="H35" s="98">
        <v>100</v>
      </c>
      <c r="I35" s="98">
        <v>20062</v>
      </c>
      <c r="J35" s="107">
        <f>(I35-$I$34)/$I$34</f>
        <v>0.14092356687898089</v>
      </c>
      <c r="K35" s="94">
        <f t="shared" si="0"/>
        <v>0.14092356687898089</v>
      </c>
    </row>
    <row r="36" spans="1:11" x14ac:dyDescent="0.25">
      <c r="A36" s="216"/>
      <c r="B36" s="96" t="s">
        <v>74</v>
      </c>
      <c r="C36" s="97">
        <v>7764</v>
      </c>
      <c r="D36" s="97">
        <v>3725</v>
      </c>
      <c r="E36" s="97">
        <v>2</v>
      </c>
      <c r="F36" s="97">
        <v>1</v>
      </c>
      <c r="G36" s="97">
        <v>441</v>
      </c>
      <c r="H36" s="98">
        <v>100</v>
      </c>
      <c r="I36" s="98">
        <v>11933</v>
      </c>
      <c r="J36" s="107">
        <f t="shared" ref="J36:J37" si="5">(I36-$I$34)/$I$34</f>
        <v>-0.32137170154686079</v>
      </c>
      <c r="K36" s="94">
        <f t="shared" si="0"/>
        <v>0.40519389891336854</v>
      </c>
    </row>
    <row r="37" spans="1:11" x14ac:dyDescent="0.25">
      <c r="A37" s="216"/>
      <c r="B37" s="96" t="s">
        <v>75</v>
      </c>
      <c r="C37" s="97">
        <v>6201</v>
      </c>
      <c r="D37" s="97">
        <v>3488</v>
      </c>
      <c r="E37" s="97">
        <v>20</v>
      </c>
      <c r="F37" s="97">
        <v>27</v>
      </c>
      <c r="G37" s="97">
        <v>227</v>
      </c>
      <c r="H37" s="98">
        <v>100</v>
      </c>
      <c r="I37" s="98">
        <v>9963</v>
      </c>
      <c r="J37" s="107">
        <f t="shared" si="5"/>
        <v>-0.43340536851683348</v>
      </c>
      <c r="K37" s="94">
        <f t="shared" si="0"/>
        <v>0.16508841029079024</v>
      </c>
    </row>
    <row r="38" spans="1:11" x14ac:dyDescent="0.25">
      <c r="A38" t="s">
        <v>32</v>
      </c>
      <c r="C38" s="50"/>
      <c r="D38" s="50"/>
      <c r="E38" s="50"/>
      <c r="F38" s="50"/>
      <c r="G38" s="50"/>
      <c r="H38" s="98"/>
      <c r="I38" s="98"/>
      <c r="J38" s="107"/>
      <c r="K38" s="94"/>
    </row>
    <row r="39" spans="1:11" x14ac:dyDescent="0.25">
      <c r="A39" s="216" t="s">
        <v>1</v>
      </c>
      <c r="B39" s="96" t="s">
        <v>71</v>
      </c>
      <c r="C39" s="97">
        <v>4871</v>
      </c>
      <c r="D39" s="97">
        <v>4028</v>
      </c>
      <c r="E39" s="97">
        <v>299</v>
      </c>
      <c r="F39" s="97">
        <v>132</v>
      </c>
      <c r="G39" s="97">
        <v>0</v>
      </c>
      <c r="H39" s="98">
        <v>100</v>
      </c>
      <c r="I39" s="98">
        <v>9330</v>
      </c>
      <c r="J39" s="107"/>
      <c r="K39" s="94"/>
    </row>
    <row r="40" spans="1:11" x14ac:dyDescent="0.25">
      <c r="A40" s="216"/>
      <c r="B40" s="96" t="s">
        <v>72</v>
      </c>
      <c r="C40" s="97">
        <v>901</v>
      </c>
      <c r="D40" s="97">
        <v>500</v>
      </c>
      <c r="E40" s="97">
        <v>50</v>
      </c>
      <c r="F40" s="97">
        <v>51</v>
      </c>
      <c r="G40" s="97">
        <v>0</v>
      </c>
      <c r="H40" s="98">
        <v>100</v>
      </c>
      <c r="I40" s="98">
        <v>1502</v>
      </c>
      <c r="J40" s="107"/>
      <c r="K40" s="94"/>
    </row>
    <row r="41" spans="1:11" x14ac:dyDescent="0.25">
      <c r="A41" s="216"/>
      <c r="B41" s="96" t="s">
        <v>73</v>
      </c>
      <c r="C41" s="97">
        <v>895</v>
      </c>
      <c r="D41" s="97">
        <v>606</v>
      </c>
      <c r="E41" s="97">
        <v>86</v>
      </c>
      <c r="F41" s="97">
        <v>51</v>
      </c>
      <c r="G41" s="97">
        <v>0</v>
      </c>
      <c r="H41" s="98">
        <v>100</v>
      </c>
      <c r="I41" s="98">
        <v>1638</v>
      </c>
      <c r="J41" s="107">
        <f>(I41-$I$40)/$I$40</f>
        <v>9.0545938748335553E-2</v>
      </c>
      <c r="K41" s="94">
        <f t="shared" si="0"/>
        <v>9.0545938748335553E-2</v>
      </c>
    </row>
    <row r="42" spans="1:11" x14ac:dyDescent="0.25">
      <c r="A42" s="216"/>
      <c r="B42" s="96" t="s">
        <v>74</v>
      </c>
      <c r="C42" s="97">
        <v>799</v>
      </c>
      <c r="D42" s="97">
        <v>561</v>
      </c>
      <c r="E42" s="97">
        <v>44</v>
      </c>
      <c r="F42" s="97">
        <v>72</v>
      </c>
      <c r="G42" s="97">
        <v>43</v>
      </c>
      <c r="H42" s="98">
        <v>100</v>
      </c>
      <c r="I42" s="98">
        <v>1519</v>
      </c>
      <c r="J42" s="107">
        <f t="shared" ref="J42:J43" si="6">(I42-$I$40)/$I$40</f>
        <v>1.1318242343541944E-2</v>
      </c>
      <c r="K42" s="94">
        <f t="shared" si="0"/>
        <v>7.2649572649572655E-2</v>
      </c>
    </row>
    <row r="43" spans="1:11" x14ac:dyDescent="0.25">
      <c r="A43" s="216"/>
      <c r="B43" s="96" t="s">
        <v>75</v>
      </c>
      <c r="C43" s="97">
        <v>876</v>
      </c>
      <c r="D43" s="97">
        <v>585</v>
      </c>
      <c r="E43" s="97">
        <v>67</v>
      </c>
      <c r="F43" s="97">
        <v>76</v>
      </c>
      <c r="G43" s="97">
        <v>35</v>
      </c>
      <c r="H43" s="98">
        <v>100</v>
      </c>
      <c r="I43" s="98">
        <v>1639</v>
      </c>
      <c r="J43" s="107">
        <f t="shared" si="6"/>
        <v>9.1211717709720377E-2</v>
      </c>
      <c r="K43" s="94">
        <f t="shared" si="0"/>
        <v>7.8999341672152737E-2</v>
      </c>
    </row>
    <row r="44" spans="1:11" x14ac:dyDescent="0.25">
      <c r="A44" t="s">
        <v>32</v>
      </c>
      <c r="C44" s="50"/>
      <c r="D44" s="50"/>
      <c r="E44" s="50"/>
      <c r="F44" s="50"/>
      <c r="G44" s="50"/>
      <c r="H44" s="98"/>
      <c r="I44" s="98"/>
      <c r="J44" s="107"/>
      <c r="K44" s="94"/>
    </row>
    <row r="45" spans="1:11" x14ac:dyDescent="0.25">
      <c r="A45" s="216" t="s">
        <v>12</v>
      </c>
      <c r="B45" s="96" t="s">
        <v>16</v>
      </c>
      <c r="C45" s="97">
        <v>368828</v>
      </c>
      <c r="D45" s="97">
        <v>229726</v>
      </c>
      <c r="E45" s="97">
        <v>42364</v>
      </c>
      <c r="F45" s="97">
        <v>40235</v>
      </c>
      <c r="G45" s="97">
        <v>0</v>
      </c>
      <c r="H45" s="98">
        <v>100</v>
      </c>
      <c r="I45" s="98">
        <v>681153</v>
      </c>
      <c r="J45" s="107"/>
      <c r="K45" s="94"/>
    </row>
    <row r="46" spans="1:11" x14ac:dyDescent="0.25">
      <c r="A46" s="216"/>
      <c r="B46" s="96" t="s">
        <v>17</v>
      </c>
      <c r="C46" s="97">
        <v>189635</v>
      </c>
      <c r="D46" s="97">
        <v>94982</v>
      </c>
      <c r="E46" s="97">
        <v>43969</v>
      </c>
      <c r="F46" s="97">
        <v>21078</v>
      </c>
      <c r="G46" s="97">
        <v>0</v>
      </c>
      <c r="H46" s="98">
        <v>100</v>
      </c>
      <c r="I46" s="98">
        <v>349664</v>
      </c>
      <c r="J46" s="107"/>
      <c r="K46" s="94"/>
    </row>
    <row r="47" spans="1:11" x14ac:dyDescent="0.25">
      <c r="A47" s="216"/>
      <c r="B47" s="96" t="s">
        <v>25</v>
      </c>
      <c r="C47" s="97">
        <v>179416</v>
      </c>
      <c r="D47" s="97">
        <v>97789</v>
      </c>
      <c r="E47" s="97">
        <v>36445</v>
      </c>
      <c r="F47" s="97">
        <v>16335</v>
      </c>
      <c r="G47" s="97">
        <v>0</v>
      </c>
      <c r="H47" s="98">
        <v>100</v>
      </c>
      <c r="I47" s="98">
        <v>329985</v>
      </c>
      <c r="J47" s="107">
        <f>(I47-$I$46)/$I$46</f>
        <v>-5.6279742838839575E-2</v>
      </c>
      <c r="K47" s="94">
        <f t="shared" si="0"/>
        <v>5.6279742838839575E-2</v>
      </c>
    </row>
    <row r="48" spans="1:11" x14ac:dyDescent="0.25">
      <c r="A48" s="216"/>
      <c r="B48" s="96" t="s">
        <v>52</v>
      </c>
      <c r="C48" s="97">
        <v>144541</v>
      </c>
      <c r="D48" s="97">
        <v>70763</v>
      </c>
      <c r="E48" s="97">
        <v>18810</v>
      </c>
      <c r="F48" s="97">
        <v>12693</v>
      </c>
      <c r="G48" s="97">
        <v>2173</v>
      </c>
      <c r="H48" s="98">
        <v>100</v>
      </c>
      <c r="I48" s="98">
        <v>248980</v>
      </c>
      <c r="J48" s="107">
        <f t="shared" ref="J48:J49" si="7">(I48-$I$46)/$I$46</f>
        <v>-0.28794499862725359</v>
      </c>
      <c r="K48" s="94">
        <f t="shared" si="0"/>
        <v>0.24548085519038745</v>
      </c>
    </row>
    <row r="49" spans="1:11" x14ac:dyDescent="0.25">
      <c r="A49" s="216"/>
      <c r="B49" s="96" t="s">
        <v>64</v>
      </c>
      <c r="C49" s="97">
        <v>100230</v>
      </c>
      <c r="D49" s="97">
        <v>56806</v>
      </c>
      <c r="E49" s="97">
        <v>7513</v>
      </c>
      <c r="F49" s="97">
        <v>7270</v>
      </c>
      <c r="G49" s="97">
        <v>1953</v>
      </c>
      <c r="H49" s="98">
        <v>100</v>
      </c>
      <c r="I49" s="98">
        <v>173772</v>
      </c>
      <c r="J49" s="107">
        <f t="shared" si="7"/>
        <v>-0.50303148165095635</v>
      </c>
      <c r="K49" s="94">
        <f t="shared" si="0"/>
        <v>0.30206442284520846</v>
      </c>
    </row>
  </sheetData>
  <mergeCells count="8">
    <mergeCell ref="A3:J3"/>
    <mergeCell ref="A33:A37"/>
    <mergeCell ref="A39:A43"/>
    <mergeCell ref="A45:A49"/>
    <mergeCell ref="A9:A13"/>
    <mergeCell ref="A15:A19"/>
    <mergeCell ref="A21:A25"/>
    <mergeCell ref="A27:A3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AA5C-7DC2-4EA2-ABC7-B9077FA58C6A}">
  <dimension ref="A1:S37"/>
  <sheetViews>
    <sheetView showGridLines="0" workbookViewId="0"/>
  </sheetViews>
  <sheetFormatPr defaultRowHeight="15" x14ac:dyDescent="0.25"/>
  <cols>
    <col min="1" max="1" width="19.140625" customWidth="1"/>
    <col min="3" max="4" width="11.140625" bestFit="1" customWidth="1"/>
    <col min="5" max="6" width="10.140625" bestFit="1" customWidth="1"/>
    <col min="7" max="7" width="9.140625" bestFit="1" customWidth="1"/>
    <col min="8" max="8" width="11.140625" customWidth="1"/>
    <col min="9" max="9" width="3.140625" style="18" customWidth="1"/>
    <col min="10" max="10" width="3.42578125" style="18" customWidth="1"/>
    <col min="11" max="11" width="15.5703125" style="36" customWidth="1"/>
    <col min="12" max="12" width="8.7109375" style="18"/>
  </cols>
  <sheetData>
    <row r="1" spans="1:19" s="53" customFormat="1" ht="18.75" x14ac:dyDescent="0.3">
      <c r="A1" t="s">
        <v>264</v>
      </c>
      <c r="B1"/>
      <c r="C1"/>
      <c r="D1"/>
      <c r="E1"/>
      <c r="F1"/>
      <c r="I1" s="99"/>
      <c r="J1" s="99"/>
      <c r="L1" s="99"/>
    </row>
    <row r="2" spans="1:19" s="7" customFormat="1" x14ac:dyDescent="0.25">
      <c r="I2" s="61"/>
      <c r="J2" s="61"/>
      <c r="L2" s="61"/>
    </row>
    <row r="3" spans="1:19" s="7" customFormat="1" ht="50.25" customHeight="1" x14ac:dyDescent="0.25">
      <c r="A3" s="208" t="s">
        <v>212</v>
      </c>
      <c r="B3" s="208"/>
      <c r="C3" s="208"/>
      <c r="D3" s="208"/>
      <c r="E3" s="208"/>
      <c r="F3" s="208"/>
      <c r="G3" s="208"/>
      <c r="H3" s="208"/>
      <c r="I3" s="208"/>
      <c r="J3" s="208"/>
      <c r="K3" s="208"/>
      <c r="L3" s="180"/>
      <c r="M3" s="180"/>
      <c r="N3" s="180"/>
      <c r="O3" s="180"/>
      <c r="P3" s="180"/>
      <c r="Q3" s="180"/>
      <c r="R3" s="180"/>
      <c r="S3" s="180"/>
    </row>
    <row r="4" spans="1:19" x14ac:dyDescent="0.25">
      <c r="A4" s="171"/>
      <c r="B4" s="171"/>
      <c r="C4" s="171"/>
      <c r="D4" s="171"/>
      <c r="E4" s="171"/>
      <c r="F4" s="171"/>
      <c r="G4" s="171"/>
      <c r="H4" s="171"/>
      <c r="I4" s="176"/>
      <c r="J4" s="176"/>
      <c r="K4" s="177"/>
      <c r="L4" s="176"/>
      <c r="M4" s="171"/>
      <c r="N4" s="171"/>
      <c r="O4" s="171"/>
      <c r="P4" s="171"/>
      <c r="Q4" s="171"/>
      <c r="R4" s="171"/>
      <c r="S4" s="171"/>
    </row>
    <row r="5" spans="1:19" x14ac:dyDescent="0.25">
      <c r="A5" s="171" t="s">
        <v>193</v>
      </c>
      <c r="B5" s="171"/>
      <c r="C5" s="171"/>
      <c r="D5" s="171"/>
      <c r="E5" s="171"/>
      <c r="F5" s="171"/>
      <c r="G5" s="171"/>
      <c r="H5" s="171"/>
      <c r="I5" s="176"/>
      <c r="J5" s="176"/>
      <c r="K5" s="177"/>
      <c r="L5" s="176"/>
      <c r="M5" s="171"/>
      <c r="N5" s="171"/>
      <c r="O5" s="171"/>
      <c r="P5" s="171"/>
      <c r="Q5" s="171"/>
      <c r="R5" s="171"/>
      <c r="S5" s="171"/>
    </row>
    <row r="8" spans="1:19" ht="60" x14ac:dyDescent="0.25">
      <c r="C8" s="108" t="s">
        <v>18</v>
      </c>
      <c r="D8" s="108" t="s">
        <v>14</v>
      </c>
      <c r="E8" s="108" t="s">
        <v>19</v>
      </c>
      <c r="F8" s="108" t="s">
        <v>51</v>
      </c>
      <c r="G8" s="108" t="s">
        <v>20</v>
      </c>
      <c r="H8" s="56" t="s">
        <v>142</v>
      </c>
      <c r="J8" s="18" t="s">
        <v>144</v>
      </c>
      <c r="K8" s="200" t="s">
        <v>145</v>
      </c>
    </row>
    <row r="9" spans="1:19" x14ac:dyDescent="0.25">
      <c r="A9" s="216" t="s">
        <v>5</v>
      </c>
      <c r="B9" s="96" t="s">
        <v>71</v>
      </c>
      <c r="C9" s="97">
        <v>3326</v>
      </c>
      <c r="D9" s="97">
        <v>1356</v>
      </c>
      <c r="E9" s="97">
        <v>1265</v>
      </c>
      <c r="F9" s="97">
        <v>502</v>
      </c>
      <c r="G9" s="97">
        <v>379</v>
      </c>
      <c r="H9" s="97">
        <v>173</v>
      </c>
      <c r="I9" s="106">
        <v>100</v>
      </c>
      <c r="J9" s="106">
        <v>7858</v>
      </c>
      <c r="K9" s="201"/>
    </row>
    <row r="10" spans="1:19" x14ac:dyDescent="0.25">
      <c r="A10" s="216"/>
      <c r="B10" s="96" t="s">
        <v>72</v>
      </c>
      <c r="C10" s="97">
        <v>4072</v>
      </c>
      <c r="D10" s="97">
        <v>1692</v>
      </c>
      <c r="E10" s="97">
        <v>1313</v>
      </c>
      <c r="F10" s="97">
        <v>736</v>
      </c>
      <c r="G10" s="97">
        <v>881</v>
      </c>
      <c r="H10" s="97">
        <v>466</v>
      </c>
      <c r="I10" s="106">
        <v>100</v>
      </c>
      <c r="J10" s="106">
        <v>10211</v>
      </c>
      <c r="K10" s="201">
        <v>0</v>
      </c>
      <c r="L10" s="94"/>
    </row>
    <row r="11" spans="1:19" x14ac:dyDescent="0.25">
      <c r="A11" s="216"/>
      <c r="B11" s="96" t="s">
        <v>73</v>
      </c>
      <c r="C11" s="97">
        <v>3232</v>
      </c>
      <c r="D11" s="97">
        <v>1488</v>
      </c>
      <c r="E11" s="97">
        <v>1130</v>
      </c>
      <c r="F11" s="97">
        <v>639</v>
      </c>
      <c r="G11" s="97">
        <v>732</v>
      </c>
      <c r="H11" s="97">
        <v>344</v>
      </c>
      <c r="I11" s="106">
        <v>100</v>
      </c>
      <c r="J11" s="106">
        <v>8559</v>
      </c>
      <c r="K11" s="201">
        <f>(J11-$J$10)/$J$10</f>
        <v>-0.16178630888257761</v>
      </c>
      <c r="L11" s="94">
        <f t="shared" ref="L11:L37" si="0">IF((J11-J10)/J10&lt;0,((J11-J10)/J10)*-1,(J11-J10)/J10)</f>
        <v>0.16178630888257761</v>
      </c>
    </row>
    <row r="12" spans="1:19" x14ac:dyDescent="0.25">
      <c r="A12" s="216"/>
      <c r="B12" s="96" t="s">
        <v>74</v>
      </c>
      <c r="C12" s="97">
        <v>3109</v>
      </c>
      <c r="D12" s="97">
        <v>1314</v>
      </c>
      <c r="E12" s="97">
        <v>1076</v>
      </c>
      <c r="F12" s="97">
        <v>536</v>
      </c>
      <c r="G12" s="97">
        <v>655</v>
      </c>
      <c r="H12" s="97">
        <v>199</v>
      </c>
      <c r="I12" s="106">
        <v>100</v>
      </c>
      <c r="J12" s="106">
        <v>7621</v>
      </c>
      <c r="K12" s="201">
        <f t="shared" ref="K12:K13" si="1">(J12-$J$10)/$J$10</f>
        <v>-0.25364802663793945</v>
      </c>
      <c r="L12" s="94">
        <f t="shared" si="0"/>
        <v>0.10959224208435565</v>
      </c>
    </row>
    <row r="13" spans="1:19" x14ac:dyDescent="0.25">
      <c r="A13" s="216"/>
      <c r="B13" s="96" t="s">
        <v>75</v>
      </c>
      <c r="C13" s="97">
        <v>2715</v>
      </c>
      <c r="D13" s="97">
        <v>1183</v>
      </c>
      <c r="E13" s="97">
        <v>518</v>
      </c>
      <c r="F13" s="97">
        <v>454</v>
      </c>
      <c r="G13" s="97">
        <v>481</v>
      </c>
      <c r="H13" s="97">
        <v>138</v>
      </c>
      <c r="I13" s="106">
        <v>100</v>
      </c>
      <c r="J13" s="106">
        <v>6064</v>
      </c>
      <c r="K13" s="201">
        <f t="shared" si="1"/>
        <v>-0.40613064342375871</v>
      </c>
      <c r="L13" s="94">
        <f t="shared" si="0"/>
        <v>0.20430389712636138</v>
      </c>
    </row>
    <row r="14" spans="1:19" x14ac:dyDescent="0.25">
      <c r="A14" t="s">
        <v>32</v>
      </c>
      <c r="C14" s="105"/>
      <c r="D14" s="105">
        <v>0</v>
      </c>
      <c r="E14" s="105">
        <v>0</v>
      </c>
      <c r="F14" s="105">
        <v>0</v>
      </c>
      <c r="G14" s="105">
        <v>0</v>
      </c>
      <c r="H14" s="105">
        <v>0</v>
      </c>
      <c r="I14" s="106"/>
      <c r="J14" s="106"/>
      <c r="K14" s="201"/>
      <c r="L14" s="107"/>
    </row>
    <row r="15" spans="1:19" x14ac:dyDescent="0.25">
      <c r="A15" s="216" t="s">
        <v>0</v>
      </c>
      <c r="B15" s="96" t="s">
        <v>71</v>
      </c>
      <c r="C15" s="97">
        <v>13428</v>
      </c>
      <c r="D15" s="97">
        <v>2932</v>
      </c>
      <c r="E15" s="97">
        <v>4993</v>
      </c>
      <c r="F15" s="97">
        <v>10350</v>
      </c>
      <c r="G15" s="97">
        <v>582</v>
      </c>
      <c r="H15" s="97">
        <v>2149</v>
      </c>
      <c r="I15" s="106">
        <v>100</v>
      </c>
      <c r="J15" s="106">
        <v>22914</v>
      </c>
      <c r="K15" s="201"/>
      <c r="L15" s="94"/>
    </row>
    <row r="16" spans="1:19" x14ac:dyDescent="0.25">
      <c r="A16" s="216"/>
      <c r="B16" s="96" t="s">
        <v>72</v>
      </c>
      <c r="C16" s="97">
        <v>15904</v>
      </c>
      <c r="D16" s="97">
        <v>2997</v>
      </c>
      <c r="E16" s="97">
        <v>5591</v>
      </c>
      <c r="F16" s="97">
        <v>12331</v>
      </c>
      <c r="G16" s="97">
        <v>674</v>
      </c>
      <c r="H16" s="97">
        <v>2339</v>
      </c>
      <c r="I16" s="106">
        <v>100</v>
      </c>
      <c r="J16" s="106">
        <v>25515</v>
      </c>
      <c r="K16" s="201">
        <v>0</v>
      </c>
      <c r="L16" s="94"/>
    </row>
    <row r="17" spans="1:12" x14ac:dyDescent="0.25">
      <c r="A17" s="216"/>
      <c r="B17" s="96" t="s">
        <v>73</v>
      </c>
      <c r="C17" s="97">
        <v>15472</v>
      </c>
      <c r="D17" s="97">
        <v>3768</v>
      </c>
      <c r="E17" s="97">
        <v>5408</v>
      </c>
      <c r="F17" s="97">
        <v>10277</v>
      </c>
      <c r="G17" s="97">
        <v>649</v>
      </c>
      <c r="H17" s="97">
        <v>2310</v>
      </c>
      <c r="I17" s="106">
        <v>100</v>
      </c>
      <c r="J17" s="106">
        <v>25285</v>
      </c>
      <c r="K17" s="201">
        <f>(J17-$J$16)/$J$16</f>
        <v>-9.0143053106016072E-3</v>
      </c>
      <c r="L17" s="94">
        <f t="shared" si="0"/>
        <v>9.0143053106016072E-3</v>
      </c>
    </row>
    <row r="18" spans="1:12" x14ac:dyDescent="0.25">
      <c r="A18" s="216"/>
      <c r="B18" s="96" t="s">
        <v>74</v>
      </c>
      <c r="C18" s="97">
        <v>12030</v>
      </c>
      <c r="D18" s="97">
        <v>2589</v>
      </c>
      <c r="E18" s="97">
        <v>3829</v>
      </c>
      <c r="F18" s="97">
        <v>6075</v>
      </c>
      <c r="G18" s="97">
        <v>365</v>
      </c>
      <c r="H18" s="97">
        <v>1309</v>
      </c>
      <c r="I18" s="106">
        <v>100</v>
      </c>
      <c r="J18" s="106">
        <v>18443</v>
      </c>
      <c r="K18" s="201">
        <f t="shared" ref="K18:K19" si="2">(J18-$J$16)/$J$16</f>
        <v>-0.27717029198510679</v>
      </c>
      <c r="L18" s="94">
        <f t="shared" si="0"/>
        <v>0.27059521455408347</v>
      </c>
    </row>
    <row r="19" spans="1:12" x14ac:dyDescent="0.25">
      <c r="A19" s="216"/>
      <c r="B19" s="96" t="s">
        <v>75</v>
      </c>
      <c r="C19" s="97">
        <v>10938</v>
      </c>
      <c r="D19" s="97">
        <v>2104</v>
      </c>
      <c r="E19" s="97">
        <v>2637</v>
      </c>
      <c r="F19" s="97">
        <v>5299</v>
      </c>
      <c r="G19" s="97">
        <v>416</v>
      </c>
      <c r="H19" s="97">
        <v>1142</v>
      </c>
      <c r="I19" s="106">
        <v>100</v>
      </c>
      <c r="J19" s="106">
        <v>15261</v>
      </c>
      <c r="K19" s="201">
        <f t="shared" si="2"/>
        <v>-0.40188124632569078</v>
      </c>
      <c r="L19" s="94">
        <f t="shared" si="0"/>
        <v>0.17253158379873124</v>
      </c>
    </row>
    <row r="20" spans="1:12" x14ac:dyDescent="0.25">
      <c r="A20" t="s">
        <v>32</v>
      </c>
      <c r="C20" s="105"/>
      <c r="D20" s="105">
        <v>0</v>
      </c>
      <c r="E20" s="105">
        <v>0</v>
      </c>
      <c r="F20" s="105">
        <v>0</v>
      </c>
      <c r="G20" s="105">
        <v>0</v>
      </c>
      <c r="H20" s="105">
        <v>0</v>
      </c>
      <c r="I20" s="106"/>
      <c r="J20" s="106"/>
      <c r="K20" s="201"/>
      <c r="L20" s="107"/>
    </row>
    <row r="21" spans="1:12" x14ac:dyDescent="0.25">
      <c r="A21" s="216" t="s">
        <v>6</v>
      </c>
      <c r="B21" s="96" t="s">
        <v>16</v>
      </c>
      <c r="C21" s="97">
        <v>12863</v>
      </c>
      <c r="D21" s="97">
        <v>2260</v>
      </c>
      <c r="E21" s="97">
        <v>8245</v>
      </c>
      <c r="F21" s="97">
        <v>355</v>
      </c>
      <c r="G21" s="97">
        <v>3691</v>
      </c>
      <c r="H21" s="97">
        <v>3583</v>
      </c>
      <c r="I21" s="106">
        <v>100</v>
      </c>
      <c r="J21" s="106">
        <v>29559</v>
      </c>
      <c r="K21" s="201"/>
      <c r="L21" s="94"/>
    </row>
    <row r="22" spans="1:12" x14ac:dyDescent="0.25">
      <c r="A22" s="216"/>
      <c r="B22" s="96" t="s">
        <v>17</v>
      </c>
      <c r="C22" s="97">
        <v>13067</v>
      </c>
      <c r="D22" s="97">
        <v>2544</v>
      </c>
      <c r="E22" s="97">
        <v>8121</v>
      </c>
      <c r="F22" s="97">
        <v>522</v>
      </c>
      <c r="G22" s="97">
        <v>5187</v>
      </c>
      <c r="H22" s="97">
        <v>4077</v>
      </c>
      <c r="I22" s="106">
        <v>100</v>
      </c>
      <c r="J22" s="106">
        <v>32353</v>
      </c>
      <c r="K22" s="201">
        <v>0</v>
      </c>
      <c r="L22" s="94"/>
    </row>
    <row r="23" spans="1:12" x14ac:dyDescent="0.25">
      <c r="A23" s="216"/>
      <c r="B23" s="96" t="s">
        <v>25</v>
      </c>
      <c r="C23" s="97">
        <v>13699</v>
      </c>
      <c r="D23" s="97">
        <v>2689</v>
      </c>
      <c r="E23" s="97">
        <v>6109</v>
      </c>
      <c r="F23" s="97">
        <v>746</v>
      </c>
      <c r="G23" s="97">
        <v>3976</v>
      </c>
      <c r="H23" s="97">
        <v>3089</v>
      </c>
      <c r="I23" s="106">
        <v>100</v>
      </c>
      <c r="J23" s="106">
        <v>29184</v>
      </c>
      <c r="K23" s="201">
        <f>(J23-$J$22)/$J$22</f>
        <v>-9.795073099867091E-2</v>
      </c>
      <c r="L23" s="94">
        <f t="shared" si="0"/>
        <v>9.795073099867091E-2</v>
      </c>
    </row>
    <row r="24" spans="1:12" x14ac:dyDescent="0.25">
      <c r="A24" s="216"/>
      <c r="B24" s="96" t="s">
        <v>52</v>
      </c>
      <c r="C24" s="97">
        <v>11255</v>
      </c>
      <c r="D24" s="97">
        <v>2216</v>
      </c>
      <c r="E24" s="97">
        <v>4633</v>
      </c>
      <c r="F24" s="97">
        <v>752</v>
      </c>
      <c r="G24" s="97">
        <v>2693</v>
      </c>
      <c r="H24" s="97">
        <v>1784</v>
      </c>
      <c r="I24" s="106">
        <v>100</v>
      </c>
      <c r="J24" s="106">
        <v>22098</v>
      </c>
      <c r="K24" s="201">
        <f t="shared" ref="K24:K25" si="3">(J24-$J$22)/$J$22</f>
        <v>-0.31697215095972553</v>
      </c>
      <c r="L24" s="94">
        <f t="shared" si="0"/>
        <v>0.24280427631578946</v>
      </c>
    </row>
    <row r="25" spans="1:12" x14ac:dyDescent="0.25">
      <c r="A25" s="216"/>
      <c r="B25" s="96" t="s">
        <v>64</v>
      </c>
      <c r="C25" s="97">
        <v>9571</v>
      </c>
      <c r="D25" s="97">
        <v>2049</v>
      </c>
      <c r="E25" s="97">
        <v>3025</v>
      </c>
      <c r="F25" s="97">
        <v>694</v>
      </c>
      <c r="G25" s="97">
        <v>2154</v>
      </c>
      <c r="H25" s="97">
        <v>1242</v>
      </c>
      <c r="I25" s="106">
        <v>100</v>
      </c>
      <c r="J25" s="106">
        <v>17847</v>
      </c>
      <c r="K25" s="201">
        <f t="shared" si="3"/>
        <v>-0.44836645751553178</v>
      </c>
      <c r="L25" s="94">
        <f t="shared" si="0"/>
        <v>0.19237035025794189</v>
      </c>
    </row>
    <row r="26" spans="1:12" x14ac:dyDescent="0.25">
      <c r="A26" t="s">
        <v>32</v>
      </c>
      <c r="C26" s="97"/>
      <c r="D26" s="97">
        <v>0</v>
      </c>
      <c r="E26" s="97">
        <v>0</v>
      </c>
      <c r="F26" s="97">
        <v>0</v>
      </c>
      <c r="G26" s="97">
        <v>0</v>
      </c>
      <c r="H26" s="97">
        <v>0</v>
      </c>
      <c r="I26" s="98"/>
      <c r="J26" s="106"/>
      <c r="K26" s="201"/>
      <c r="L26" s="94"/>
    </row>
    <row r="27" spans="1:12" x14ac:dyDescent="0.25">
      <c r="A27" s="216" t="s">
        <v>7</v>
      </c>
      <c r="B27" s="96" t="s">
        <v>71</v>
      </c>
      <c r="C27" s="97">
        <v>3543</v>
      </c>
      <c r="D27" s="97">
        <v>1182</v>
      </c>
      <c r="E27" s="97">
        <v>1453</v>
      </c>
      <c r="F27" s="97">
        <v>247</v>
      </c>
      <c r="G27" s="97">
        <v>751</v>
      </c>
      <c r="H27" s="97">
        <v>0</v>
      </c>
      <c r="I27" s="106">
        <v>100</v>
      </c>
      <c r="J27" s="106">
        <v>8298.32</v>
      </c>
      <c r="K27" s="201"/>
      <c r="L27" s="94"/>
    </row>
    <row r="28" spans="1:12" x14ac:dyDescent="0.25">
      <c r="A28" s="216"/>
      <c r="B28" s="96" t="s">
        <v>72</v>
      </c>
      <c r="C28" s="97">
        <v>4016</v>
      </c>
      <c r="D28" s="97">
        <v>942</v>
      </c>
      <c r="E28" s="97">
        <v>1086</v>
      </c>
      <c r="F28" s="97">
        <v>0</v>
      </c>
      <c r="G28" s="97">
        <v>1369</v>
      </c>
      <c r="H28" s="97">
        <v>0</v>
      </c>
      <c r="I28" s="106">
        <v>100</v>
      </c>
      <c r="J28" s="106">
        <v>9808.75</v>
      </c>
      <c r="K28" s="201">
        <v>0</v>
      </c>
      <c r="L28" s="94"/>
    </row>
    <row r="29" spans="1:12" x14ac:dyDescent="0.25">
      <c r="A29" s="216"/>
      <c r="B29" s="96" t="s">
        <v>73</v>
      </c>
      <c r="C29" s="97">
        <v>4463</v>
      </c>
      <c r="D29" s="97">
        <v>1663</v>
      </c>
      <c r="E29" s="97">
        <v>1433</v>
      </c>
      <c r="F29" s="97">
        <v>0</v>
      </c>
      <c r="G29" s="97">
        <v>2190</v>
      </c>
      <c r="H29" s="97">
        <v>0</v>
      </c>
      <c r="I29" s="106">
        <v>100</v>
      </c>
      <c r="J29" s="106">
        <v>10185</v>
      </c>
      <c r="K29" s="201">
        <f>(J29-$J$28)/$J$28</f>
        <v>3.8358608385370203E-2</v>
      </c>
      <c r="L29" s="94">
        <f t="shared" si="0"/>
        <v>3.8358608385370203E-2</v>
      </c>
    </row>
    <row r="30" spans="1:12" x14ac:dyDescent="0.25">
      <c r="A30" s="216"/>
      <c r="B30" s="96" t="s">
        <v>74</v>
      </c>
      <c r="C30" s="97">
        <v>3770</v>
      </c>
      <c r="D30" s="97">
        <v>1153</v>
      </c>
      <c r="E30" s="97">
        <v>1387</v>
      </c>
      <c r="F30" s="97">
        <v>114</v>
      </c>
      <c r="G30" s="97">
        <v>1342</v>
      </c>
      <c r="H30" s="97">
        <v>0</v>
      </c>
      <c r="I30" s="106">
        <v>100</v>
      </c>
      <c r="J30" s="106">
        <v>8131</v>
      </c>
      <c r="K30" s="201">
        <f t="shared" ref="K30:K31" si="4">(J30-$J$28)/$J$28</f>
        <v>-0.17104625971708934</v>
      </c>
      <c r="L30" s="94">
        <f t="shared" si="0"/>
        <v>0.20166912125675013</v>
      </c>
    </row>
    <row r="31" spans="1:12" x14ac:dyDescent="0.25">
      <c r="A31" s="216"/>
      <c r="B31" s="96" t="s">
        <v>75</v>
      </c>
      <c r="C31" s="97">
        <v>3838</v>
      </c>
      <c r="D31" s="97">
        <v>1048</v>
      </c>
      <c r="E31" s="97">
        <v>699</v>
      </c>
      <c r="F31" s="97">
        <v>616</v>
      </c>
      <c r="G31" s="97">
        <v>1252</v>
      </c>
      <c r="H31" s="97">
        <v>0</v>
      </c>
      <c r="I31" s="106">
        <v>100</v>
      </c>
      <c r="J31" s="106">
        <v>6572</v>
      </c>
      <c r="K31" s="201">
        <f t="shared" si="4"/>
        <v>-0.32998598190391232</v>
      </c>
      <c r="L31" s="94">
        <f t="shared" si="0"/>
        <v>0.19173533390726849</v>
      </c>
    </row>
    <row r="32" spans="1:12" x14ac:dyDescent="0.25">
      <c r="A32" t="s">
        <v>32</v>
      </c>
      <c r="C32" s="50"/>
      <c r="D32" s="50"/>
      <c r="E32" s="50"/>
      <c r="F32" s="50"/>
      <c r="G32" s="50"/>
      <c r="H32" s="50"/>
      <c r="I32" s="98"/>
      <c r="J32" s="106"/>
      <c r="K32" s="201"/>
      <c r="L32" s="94"/>
    </row>
    <row r="33" spans="1:12" x14ac:dyDescent="0.25">
      <c r="A33" s="216" t="s">
        <v>12</v>
      </c>
      <c r="B33" s="96" t="s">
        <v>16</v>
      </c>
      <c r="C33" s="97">
        <v>33160</v>
      </c>
      <c r="D33" s="97">
        <v>7730</v>
      </c>
      <c r="E33" s="97">
        <v>15956</v>
      </c>
      <c r="F33" s="97">
        <v>11454</v>
      </c>
      <c r="G33" s="97">
        <v>5403</v>
      </c>
      <c r="H33" s="97">
        <v>5905</v>
      </c>
      <c r="I33" s="106">
        <v>100</v>
      </c>
      <c r="J33" s="106">
        <v>68629.320000000007</v>
      </c>
      <c r="K33" s="201"/>
      <c r="L33" s="94"/>
    </row>
    <row r="34" spans="1:12" x14ac:dyDescent="0.25">
      <c r="A34" s="216"/>
      <c r="B34" s="96" t="s">
        <v>17</v>
      </c>
      <c r="C34" s="97">
        <v>37059</v>
      </c>
      <c r="D34" s="97">
        <v>8175</v>
      </c>
      <c r="E34" s="97">
        <v>16111</v>
      </c>
      <c r="F34" s="97">
        <v>13589</v>
      </c>
      <c r="G34" s="97">
        <v>8111</v>
      </c>
      <c r="H34" s="97">
        <v>6882</v>
      </c>
      <c r="I34" s="106">
        <v>100</v>
      </c>
      <c r="J34" s="106">
        <v>77887.75</v>
      </c>
      <c r="K34" s="201">
        <v>0</v>
      </c>
      <c r="L34" s="94"/>
    </row>
    <row r="35" spans="1:12" x14ac:dyDescent="0.25">
      <c r="A35" s="216"/>
      <c r="B35" s="96" t="s">
        <v>25</v>
      </c>
      <c r="C35" s="97">
        <v>36866</v>
      </c>
      <c r="D35" s="97">
        <v>9608</v>
      </c>
      <c r="E35" s="97">
        <v>14080</v>
      </c>
      <c r="F35" s="97">
        <v>11662</v>
      </c>
      <c r="G35" s="97">
        <v>7547</v>
      </c>
      <c r="H35" s="97">
        <v>5743</v>
      </c>
      <c r="I35" s="106">
        <v>100</v>
      </c>
      <c r="J35" s="106">
        <v>73213</v>
      </c>
      <c r="K35" s="201">
        <f>(J35-$J$34)/$J$34</f>
        <v>-6.0019065899323064E-2</v>
      </c>
      <c r="L35" s="94">
        <f t="shared" si="0"/>
        <v>6.0019065899323064E-2</v>
      </c>
    </row>
    <row r="36" spans="1:12" x14ac:dyDescent="0.25">
      <c r="A36" s="216"/>
      <c r="B36" s="96" t="s">
        <v>52</v>
      </c>
      <c r="C36" s="97">
        <v>30164</v>
      </c>
      <c r="D36" s="97">
        <v>7272</v>
      </c>
      <c r="E36" s="97">
        <v>10925</v>
      </c>
      <c r="F36" s="97">
        <v>7477</v>
      </c>
      <c r="G36" s="97">
        <v>5055</v>
      </c>
      <c r="H36" s="97">
        <v>3292</v>
      </c>
      <c r="I36" s="106">
        <v>100</v>
      </c>
      <c r="J36" s="106">
        <v>56293</v>
      </c>
      <c r="K36" s="201">
        <f t="shared" ref="K36:K37" si="5">(J36-$J$34)/$J$34</f>
        <v>-0.27725476727726761</v>
      </c>
      <c r="L36" s="94">
        <f t="shared" si="0"/>
        <v>0.23110649747995574</v>
      </c>
    </row>
    <row r="37" spans="1:12" x14ac:dyDescent="0.25">
      <c r="A37" s="216"/>
      <c r="B37" s="96" t="s">
        <v>64</v>
      </c>
      <c r="C37" s="97">
        <v>27062</v>
      </c>
      <c r="D37" s="97">
        <v>6384</v>
      </c>
      <c r="E37" s="97">
        <v>6879</v>
      </c>
      <c r="F37" s="97">
        <v>7063</v>
      </c>
      <c r="G37" s="97">
        <v>4303</v>
      </c>
      <c r="H37" s="97">
        <v>2522</v>
      </c>
      <c r="I37" s="106">
        <v>100</v>
      </c>
      <c r="J37" s="106">
        <v>45744</v>
      </c>
      <c r="K37" s="201">
        <f t="shared" si="5"/>
        <v>-0.41269326691296127</v>
      </c>
      <c r="L37" s="94">
        <f t="shared" si="0"/>
        <v>0.18739452507416551</v>
      </c>
    </row>
  </sheetData>
  <mergeCells count="6">
    <mergeCell ref="A3:K3"/>
    <mergeCell ref="A33:A37"/>
    <mergeCell ref="A9:A13"/>
    <mergeCell ref="A15:A19"/>
    <mergeCell ref="A21:A25"/>
    <mergeCell ref="A27:A3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4"/>
  <sheetViews>
    <sheetView showGridLines="0" zoomScaleNormal="100" workbookViewId="0"/>
  </sheetViews>
  <sheetFormatPr defaultColWidth="9.140625" defaultRowHeight="15" x14ac:dyDescent="0.25"/>
  <cols>
    <col min="1" max="1" width="21.85546875" style="1" customWidth="1"/>
    <col min="2" max="8" width="14.140625" style="1" customWidth="1"/>
    <col min="9" max="16384" width="9.140625" style="1"/>
  </cols>
  <sheetData>
    <row r="1" spans="1:12" ht="18.75" x14ac:dyDescent="0.3">
      <c r="A1" t="s">
        <v>240</v>
      </c>
      <c r="B1"/>
      <c r="C1"/>
      <c r="D1"/>
      <c r="E1" s="53"/>
      <c r="F1" s="53"/>
      <c r="G1" s="53"/>
      <c r="H1" s="53"/>
      <c r="I1" s="53"/>
      <c r="J1" s="53"/>
      <c r="K1" s="53"/>
    </row>
    <row r="2" spans="1:12" s="53" customFormat="1" ht="18.75" x14ac:dyDescent="0.3"/>
    <row r="3" spans="1:12" ht="31.5" customHeight="1" x14ac:dyDescent="0.25">
      <c r="A3" s="205" t="s">
        <v>224</v>
      </c>
      <c r="B3" s="205"/>
      <c r="C3" s="205"/>
      <c r="D3" s="205"/>
      <c r="E3" s="205"/>
      <c r="F3" s="205"/>
      <c r="G3" s="205"/>
      <c r="H3" s="205"/>
      <c r="I3" s="6"/>
    </row>
    <row r="4" spans="1:12" ht="15" customHeight="1" x14ac:dyDescent="0.25">
      <c r="A4" s="195" t="s">
        <v>223</v>
      </c>
      <c r="B4" s="60"/>
      <c r="C4" s="60"/>
      <c r="D4" s="60"/>
      <c r="E4" s="60"/>
      <c r="F4" s="60"/>
      <c r="G4" s="60"/>
      <c r="H4" s="60"/>
      <c r="I4" s="60"/>
      <c r="J4" s="60"/>
      <c r="K4" s="60"/>
      <c r="L4" s="60"/>
    </row>
    <row r="5" spans="1:12" ht="24" customHeight="1" x14ac:dyDescent="0.25">
      <c r="A5" s="205" t="s">
        <v>225</v>
      </c>
      <c r="B5" s="205"/>
      <c r="C5" s="205"/>
      <c r="D5" s="205"/>
      <c r="E5" s="205"/>
      <c r="F5" s="205"/>
      <c r="G5" s="205"/>
      <c r="H5" s="205"/>
      <c r="I5" s="23"/>
      <c r="J5" s="23"/>
      <c r="K5" s="23"/>
      <c r="L5" s="23"/>
    </row>
    <row r="6" spans="1:12" x14ac:dyDescent="0.25">
      <c r="A6" s="23"/>
      <c r="B6" s="23"/>
      <c r="C6" s="23"/>
      <c r="D6" s="23"/>
      <c r="E6" s="23"/>
      <c r="F6" s="23"/>
      <c r="G6" s="23"/>
      <c r="H6" s="23"/>
      <c r="I6" s="23"/>
      <c r="J6" s="23"/>
      <c r="K6" s="23"/>
      <c r="L6" s="23"/>
    </row>
    <row r="7" spans="1:12" x14ac:dyDescent="0.25">
      <c r="A7" s="9"/>
      <c r="I7" s="6"/>
    </row>
    <row r="8" spans="1:12" x14ac:dyDescent="0.25">
      <c r="A8" s="18"/>
      <c r="B8" s="204" t="s">
        <v>22</v>
      </c>
      <c r="C8" s="204"/>
      <c r="D8" s="204"/>
      <c r="E8" s="204"/>
      <c r="F8" s="204"/>
      <c r="G8" s="204"/>
      <c r="H8" s="204"/>
      <c r="I8" s="6"/>
    </row>
    <row r="9" spans="1:12" x14ac:dyDescent="0.25">
      <c r="A9"/>
      <c r="B9" s="69" t="s">
        <v>112</v>
      </c>
      <c r="C9" s="52" t="s">
        <v>0</v>
      </c>
      <c r="D9" s="52" t="s">
        <v>6</v>
      </c>
      <c r="E9" s="69" t="s">
        <v>7</v>
      </c>
      <c r="F9" s="69" t="s">
        <v>8</v>
      </c>
      <c r="G9" s="69" t="s">
        <v>1</v>
      </c>
      <c r="H9" s="70" t="s">
        <v>10</v>
      </c>
    </row>
    <row r="10" spans="1:12" x14ac:dyDescent="0.25">
      <c r="A10" s="80" t="s">
        <v>125</v>
      </c>
      <c r="B10" s="73">
        <v>8.5500000000000007</v>
      </c>
      <c r="C10" s="73">
        <v>10.42</v>
      </c>
      <c r="D10" s="73">
        <v>8.1300000000000008</v>
      </c>
      <c r="E10" s="73">
        <v>9.49</v>
      </c>
      <c r="F10" s="73">
        <v>6.72</v>
      </c>
      <c r="G10" s="73">
        <v>9.9700000000000006</v>
      </c>
      <c r="H10" s="73">
        <v>9.19</v>
      </c>
    </row>
    <row r="11" spans="1:12" x14ac:dyDescent="0.25">
      <c r="A11" s="80" t="s">
        <v>126</v>
      </c>
      <c r="B11" s="73">
        <v>11.04</v>
      </c>
      <c r="C11" s="73">
        <v>13.88</v>
      </c>
      <c r="D11" s="73">
        <v>12.03</v>
      </c>
      <c r="E11" s="73">
        <v>16.11</v>
      </c>
      <c r="F11" s="73">
        <v>10.31</v>
      </c>
      <c r="G11" s="73">
        <v>8.84</v>
      </c>
      <c r="H11" s="73">
        <v>12.81</v>
      </c>
    </row>
    <row r="12" spans="1:12" x14ac:dyDescent="0.25">
      <c r="A12" s="80" t="s">
        <v>127</v>
      </c>
      <c r="B12" s="73">
        <v>2.38</v>
      </c>
      <c r="C12" s="73">
        <v>2.2400000000000002</v>
      </c>
      <c r="D12" s="73">
        <v>2.2200000000000002</v>
      </c>
      <c r="E12" s="73">
        <v>3.27</v>
      </c>
      <c r="F12" s="73">
        <v>2.31</v>
      </c>
      <c r="G12" s="73">
        <v>6.85</v>
      </c>
      <c r="H12" s="73">
        <v>2.4500000000000002</v>
      </c>
    </row>
    <row r="13" spans="1:12" x14ac:dyDescent="0.25">
      <c r="A13" s="80" t="s">
        <v>57</v>
      </c>
      <c r="B13" s="73">
        <v>0.45</v>
      </c>
      <c r="C13" s="73">
        <v>2.74</v>
      </c>
      <c r="D13" s="73">
        <v>3.99</v>
      </c>
      <c r="E13" s="73">
        <v>4.8099999999999996</v>
      </c>
      <c r="F13" s="73">
        <v>5.43</v>
      </c>
      <c r="G13" s="73">
        <v>2.21</v>
      </c>
      <c r="H13" s="73">
        <v>2.98</v>
      </c>
    </row>
    <row r="14" spans="1:12" x14ac:dyDescent="0.25">
      <c r="A14" s="80" t="s">
        <v>11</v>
      </c>
      <c r="B14" s="110">
        <f>SUM(B10:B13)</f>
        <v>22.419999999999998</v>
      </c>
      <c r="C14" s="110">
        <f t="shared" ref="C14:H14" si="0">SUM(C10:C13)</f>
        <v>29.28</v>
      </c>
      <c r="D14" s="110">
        <f t="shared" si="0"/>
        <v>26.369999999999997</v>
      </c>
      <c r="E14" s="110">
        <f t="shared" si="0"/>
        <v>33.68</v>
      </c>
      <c r="F14" s="110">
        <f t="shared" si="0"/>
        <v>24.77</v>
      </c>
      <c r="G14" s="110">
        <f t="shared" si="0"/>
        <v>27.870000000000005</v>
      </c>
      <c r="H14" s="110">
        <f t="shared" si="0"/>
        <v>27.43</v>
      </c>
    </row>
  </sheetData>
  <mergeCells count="3">
    <mergeCell ref="B8:H8"/>
    <mergeCell ref="A3:H3"/>
    <mergeCell ref="A5:H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P28"/>
  <sheetViews>
    <sheetView showGridLines="0" zoomScaleNormal="100" workbookViewId="0"/>
  </sheetViews>
  <sheetFormatPr defaultColWidth="9.140625" defaultRowHeight="15" x14ac:dyDescent="0.25"/>
  <cols>
    <col min="1" max="1" width="9.140625" style="3"/>
    <col min="2" max="2" width="21.5703125" style="3" customWidth="1"/>
    <col min="3" max="5" width="12.5703125" style="3" customWidth="1"/>
    <col min="6" max="6" width="15.5703125" style="3" customWidth="1"/>
    <col min="7" max="7" width="14.7109375" style="3" customWidth="1"/>
    <col min="8" max="8" width="10.7109375" style="3" customWidth="1"/>
    <col min="9" max="9" width="13.85546875" style="3" customWidth="1"/>
    <col min="10" max="16384" width="9.140625" style="3"/>
  </cols>
  <sheetData>
    <row r="1" spans="1:16" s="53" customFormat="1" ht="18.75" x14ac:dyDescent="0.3">
      <c r="A1" t="s">
        <v>241</v>
      </c>
      <c r="B1"/>
      <c r="C1"/>
      <c r="D1"/>
    </row>
    <row r="2" spans="1:16" s="2" customFormat="1" ht="15" customHeight="1" x14ac:dyDescent="0.3">
      <c r="A2" s="165"/>
      <c r="B2" s="153"/>
      <c r="C2" s="153"/>
      <c r="D2" s="153"/>
      <c r="E2" s="162"/>
      <c r="F2" s="162"/>
      <c r="G2" s="162"/>
      <c r="H2" s="162"/>
      <c r="I2" s="162"/>
      <c r="J2" s="162"/>
      <c r="K2" s="162"/>
      <c r="L2" s="162"/>
      <c r="M2" s="162"/>
    </row>
    <row r="3" spans="1:16" ht="15" customHeight="1" x14ac:dyDescent="0.25">
      <c r="A3" s="164" t="s">
        <v>226</v>
      </c>
      <c r="B3" s="166"/>
      <c r="C3" s="166"/>
      <c r="D3" s="166"/>
      <c r="E3" s="164"/>
      <c r="F3" s="164"/>
      <c r="G3" s="164"/>
      <c r="H3" s="164"/>
      <c r="I3" s="164"/>
      <c r="J3" s="164"/>
      <c r="K3" s="164"/>
      <c r="L3" s="164"/>
      <c r="M3" s="164"/>
    </row>
    <row r="4" spans="1:16" ht="15" customHeight="1" x14ac:dyDescent="0.25">
      <c r="B4" s="161"/>
      <c r="C4" s="161"/>
      <c r="D4" s="161"/>
      <c r="E4" s="161"/>
      <c r="F4" s="161"/>
      <c r="G4" s="161"/>
      <c r="H4" s="161"/>
      <c r="I4" s="161"/>
      <c r="J4" s="163"/>
      <c r="K4" s="163"/>
      <c r="L4" s="163"/>
      <c r="M4" s="163"/>
    </row>
    <row r="5" spans="1:16" ht="18" customHeight="1" x14ac:dyDescent="0.25">
      <c r="A5" s="164" t="s">
        <v>60</v>
      </c>
      <c r="B5" s="163"/>
      <c r="C5" s="163"/>
      <c r="D5" s="163"/>
      <c r="E5" s="163"/>
      <c r="F5" s="163"/>
      <c r="G5" s="163"/>
      <c r="H5" s="163"/>
      <c r="I5" s="163"/>
      <c r="J5" s="163"/>
      <c r="K5" s="163"/>
      <c r="L5" s="163"/>
      <c r="M5" s="163"/>
    </row>
    <row r="6" spans="1:16" ht="15" customHeight="1" x14ac:dyDescent="0.25">
      <c r="B6" s="161"/>
      <c r="C6" s="161"/>
      <c r="D6" s="161"/>
      <c r="E6" s="161"/>
      <c r="F6" s="161"/>
      <c r="G6" s="161"/>
      <c r="H6" s="161"/>
      <c r="I6" s="161"/>
      <c r="J6" s="163"/>
      <c r="K6" s="163"/>
      <c r="L6" s="163"/>
      <c r="M6" s="163"/>
    </row>
    <row r="7" spans="1:16" x14ac:dyDescent="0.25">
      <c r="A7" s="22"/>
      <c r="B7" s="24"/>
      <c r="C7" s="24"/>
      <c r="D7" s="24"/>
      <c r="E7" s="24"/>
      <c r="F7" s="24"/>
      <c r="G7" s="24"/>
      <c r="H7" s="24"/>
      <c r="I7" s="24"/>
      <c r="J7" s="24"/>
      <c r="K7" s="24"/>
      <c r="L7" s="24"/>
      <c r="M7" s="24"/>
    </row>
    <row r="8" spans="1:16" x14ac:dyDescent="0.25">
      <c r="B8" s="74"/>
      <c r="C8" s="206" t="s">
        <v>27</v>
      </c>
      <c r="D8" s="206"/>
      <c r="E8" s="206"/>
      <c r="F8" s="206"/>
      <c r="G8" s="206"/>
      <c r="H8" s="206"/>
      <c r="I8" s="206"/>
    </row>
    <row r="9" spans="1:16" s="4" customFormat="1" x14ac:dyDescent="0.25">
      <c r="B9" s="75"/>
      <c r="C9" s="76" t="s">
        <v>5</v>
      </c>
      <c r="D9" s="76" t="s">
        <v>0</v>
      </c>
      <c r="E9" s="76" t="s">
        <v>6</v>
      </c>
      <c r="F9" s="76" t="s">
        <v>7</v>
      </c>
      <c r="G9" s="76" t="s">
        <v>8</v>
      </c>
      <c r="H9" s="76" t="s">
        <v>1</v>
      </c>
      <c r="I9" s="76" t="s">
        <v>12</v>
      </c>
    </row>
    <row r="10" spans="1:16" s="4" customFormat="1" x14ac:dyDescent="0.25">
      <c r="B10" s="79" t="s">
        <v>125</v>
      </c>
      <c r="C10" s="77">
        <v>0.97034870114673533</v>
      </c>
      <c r="D10" s="77">
        <v>1.0017599067599068</v>
      </c>
      <c r="E10" s="77">
        <v>1.0866400563512562</v>
      </c>
      <c r="F10" s="77">
        <v>0.99352657572906866</v>
      </c>
      <c r="G10" s="77">
        <v>1.0941821649976156</v>
      </c>
      <c r="H10" s="77">
        <v>1.0011868027533823</v>
      </c>
      <c r="I10" s="77">
        <v>1.0200926084348234</v>
      </c>
      <c r="J10" s="47"/>
      <c r="K10" s="47"/>
      <c r="L10" s="47"/>
      <c r="M10" s="47"/>
      <c r="N10" s="47"/>
      <c r="O10" s="47"/>
      <c r="P10" s="47"/>
    </row>
    <row r="11" spans="1:16" s="4" customFormat="1" x14ac:dyDescent="0.25">
      <c r="B11" s="79" t="s">
        <v>126</v>
      </c>
      <c r="C11" s="77">
        <v>4.3095600820211475</v>
      </c>
      <c r="D11" s="77">
        <v>1.8243575073964116</v>
      </c>
      <c r="E11" s="77">
        <v>0.83710786082262068</v>
      </c>
      <c r="F11" s="77">
        <v>2.929168626279008</v>
      </c>
      <c r="G11" s="77">
        <v>2.6663030478583223</v>
      </c>
      <c r="H11" s="77">
        <v>1.8108136091780211</v>
      </c>
      <c r="I11" s="77">
        <v>1.3264808213527373</v>
      </c>
      <c r="J11" s="47"/>
      <c r="K11" s="47"/>
      <c r="L11" s="47"/>
      <c r="M11" s="47"/>
      <c r="N11" s="47"/>
      <c r="O11" s="47"/>
      <c r="P11" s="47"/>
    </row>
    <row r="12" spans="1:16" s="4" customFormat="1" x14ac:dyDescent="0.25">
      <c r="B12" s="79" t="s">
        <v>57</v>
      </c>
      <c r="C12" s="77">
        <v>1.6196636016707973</v>
      </c>
      <c r="D12" s="77">
        <v>0.90668519237662615</v>
      </c>
      <c r="E12" s="77">
        <v>0.62539658812516108</v>
      </c>
      <c r="F12" s="77">
        <v>0.94224096244095579</v>
      </c>
      <c r="G12" s="77">
        <v>0.51380478656603557</v>
      </c>
      <c r="H12" s="77">
        <v>0.4393291342234571</v>
      </c>
      <c r="I12" s="77">
        <v>0.76937057572462209</v>
      </c>
      <c r="J12" s="47"/>
      <c r="K12" s="47"/>
      <c r="L12" s="47"/>
      <c r="M12" s="47"/>
      <c r="N12" s="47"/>
      <c r="O12" s="47"/>
      <c r="P12" s="47"/>
    </row>
    <row r="13" spans="1:16" s="4" customFormat="1" x14ac:dyDescent="0.25">
      <c r="B13" s="79" t="s">
        <v>3</v>
      </c>
      <c r="C13" s="78">
        <v>6.899572384838681</v>
      </c>
      <c r="D13" s="78">
        <v>3.7328026065329443</v>
      </c>
      <c r="E13" s="78">
        <v>2.5491445052990382</v>
      </c>
      <c r="F13" s="78">
        <v>4.8649361644490323</v>
      </c>
      <c r="G13" s="78">
        <v>4.2742899994219732</v>
      </c>
      <c r="H13" s="78">
        <v>3.2513295461548606</v>
      </c>
      <c r="I13" s="78">
        <v>3.1159440055121825</v>
      </c>
      <c r="J13" s="47"/>
      <c r="K13" s="47"/>
      <c r="L13" s="47"/>
      <c r="M13" s="47"/>
      <c r="N13" s="47"/>
      <c r="O13" s="47"/>
      <c r="P13" s="47"/>
    </row>
    <row r="14" spans="1:16" s="18" customFormat="1" x14ac:dyDescent="0.25">
      <c r="B14" s="71" t="s">
        <v>63</v>
      </c>
      <c r="C14" s="72">
        <v>7</v>
      </c>
      <c r="D14" s="72">
        <v>7</v>
      </c>
      <c r="E14" s="72">
        <v>7</v>
      </c>
      <c r="F14" s="72">
        <v>7</v>
      </c>
      <c r="G14" s="72">
        <v>7</v>
      </c>
      <c r="H14" s="72">
        <v>7</v>
      </c>
      <c r="I14" s="72">
        <v>7</v>
      </c>
    </row>
    <row r="16" spans="1:16" x14ac:dyDescent="0.25">
      <c r="B16" s="5"/>
      <c r="C16" s="5"/>
      <c r="D16" s="5"/>
      <c r="E16" s="5"/>
      <c r="F16" s="5"/>
      <c r="G16" s="5"/>
      <c r="H16" s="5"/>
      <c r="I16" s="5"/>
    </row>
    <row r="17" spans="2:9" x14ac:dyDescent="0.25">
      <c r="B17" s="5"/>
      <c r="C17" s="5"/>
      <c r="D17" s="5"/>
      <c r="E17" s="5"/>
      <c r="F17" s="5"/>
      <c r="G17" s="5"/>
      <c r="H17" s="5"/>
      <c r="I17" s="5"/>
    </row>
    <row r="18" spans="2:9" x14ac:dyDescent="0.25">
      <c r="B18" s="5"/>
      <c r="C18" s="5"/>
      <c r="D18" s="5"/>
      <c r="E18" s="5"/>
      <c r="F18" s="5"/>
      <c r="G18" s="5"/>
      <c r="H18" s="5"/>
      <c r="I18" s="5"/>
    </row>
    <row r="19" spans="2:9" x14ac:dyDescent="0.25">
      <c r="B19" s="5"/>
      <c r="C19" s="5"/>
      <c r="D19" s="5"/>
      <c r="E19" s="5"/>
      <c r="F19" s="5"/>
      <c r="G19" s="5"/>
      <c r="H19" s="5"/>
      <c r="I19" s="5"/>
    </row>
    <row r="20" spans="2:9" x14ac:dyDescent="0.25">
      <c r="B20" s="5"/>
      <c r="C20" s="5"/>
      <c r="D20" s="5"/>
      <c r="E20" s="5"/>
      <c r="F20" s="5"/>
      <c r="G20" s="5"/>
      <c r="H20" s="5"/>
      <c r="I20" s="5"/>
    </row>
    <row r="21" spans="2:9" x14ac:dyDescent="0.25">
      <c r="B21" s="5"/>
      <c r="C21" s="5"/>
      <c r="D21" s="5"/>
      <c r="E21" s="5"/>
      <c r="F21" s="5"/>
      <c r="G21" s="5"/>
      <c r="H21" s="5"/>
      <c r="I21" s="5"/>
    </row>
    <row r="22" spans="2:9" x14ac:dyDescent="0.25">
      <c r="B22" s="5"/>
      <c r="C22" s="5"/>
      <c r="D22" s="5"/>
      <c r="E22" s="5"/>
      <c r="F22" s="5"/>
      <c r="G22" s="5"/>
      <c r="H22" s="5"/>
      <c r="I22" s="5"/>
    </row>
    <row r="23" spans="2:9" x14ac:dyDescent="0.25">
      <c r="B23" s="5"/>
      <c r="C23" s="5"/>
      <c r="D23" s="5"/>
      <c r="E23" s="5"/>
      <c r="F23" s="5"/>
      <c r="G23" s="5"/>
      <c r="H23" s="5"/>
      <c r="I23" s="5"/>
    </row>
    <row r="24" spans="2:9" x14ac:dyDescent="0.25">
      <c r="B24" s="5"/>
      <c r="C24" s="5"/>
      <c r="D24" s="5"/>
      <c r="E24" s="5"/>
      <c r="F24" s="5"/>
      <c r="G24" s="5"/>
      <c r="H24" s="5"/>
      <c r="I24" s="5"/>
    </row>
    <row r="25" spans="2:9" x14ac:dyDescent="0.25">
      <c r="B25" s="5"/>
      <c r="C25" s="5"/>
      <c r="D25" s="5"/>
      <c r="E25" s="5"/>
      <c r="F25" s="5"/>
      <c r="G25" s="5"/>
      <c r="H25" s="5"/>
      <c r="I25" s="5"/>
    </row>
    <row r="26" spans="2:9" x14ac:dyDescent="0.25">
      <c r="B26" s="5"/>
      <c r="C26" s="5"/>
      <c r="D26" s="5"/>
      <c r="E26" s="5"/>
      <c r="F26" s="5"/>
      <c r="G26" s="5"/>
      <c r="H26" s="5"/>
      <c r="I26" s="5"/>
    </row>
    <row r="27" spans="2:9" x14ac:dyDescent="0.25">
      <c r="B27" s="5"/>
      <c r="C27" s="5"/>
      <c r="D27" s="5"/>
      <c r="E27" s="5"/>
      <c r="F27" s="5"/>
      <c r="G27" s="5"/>
      <c r="H27" s="5"/>
      <c r="I27" s="5"/>
    </row>
    <row r="28" spans="2:9" x14ac:dyDescent="0.25">
      <c r="B28" s="5"/>
      <c r="C28" s="5"/>
      <c r="D28" s="5"/>
      <c r="E28" s="5"/>
      <c r="F28" s="5"/>
      <c r="G28" s="5"/>
      <c r="H28" s="5"/>
      <c r="I28" s="5"/>
    </row>
  </sheetData>
  <mergeCells count="1">
    <mergeCell ref="C8:I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F332-78E8-4473-966C-660221EC54FE}">
  <dimension ref="A1:Q117"/>
  <sheetViews>
    <sheetView showGridLines="0" zoomScaleNormal="100" workbookViewId="0"/>
  </sheetViews>
  <sheetFormatPr defaultRowHeight="15" x14ac:dyDescent="0.25"/>
  <cols>
    <col min="2" max="2" width="25.7109375" customWidth="1"/>
    <col min="3" max="3" width="13.42578125" bestFit="1" customWidth="1"/>
    <col min="4" max="8" width="11.85546875" bestFit="1" customWidth="1"/>
    <col min="9" max="9" width="11.42578125" customWidth="1"/>
  </cols>
  <sheetData>
    <row r="1" spans="1:17" s="53" customFormat="1" ht="18.75" x14ac:dyDescent="0.3">
      <c r="A1" t="s">
        <v>242</v>
      </c>
    </row>
    <row r="3" spans="1:17" s="7" customFormat="1" ht="102.75" customHeight="1" x14ac:dyDescent="0.25">
      <c r="A3" s="208" t="s">
        <v>194</v>
      </c>
      <c r="B3" s="208"/>
      <c r="C3" s="208"/>
      <c r="D3" s="208"/>
      <c r="E3" s="208"/>
      <c r="F3" s="208"/>
      <c r="G3" s="208"/>
      <c r="H3" s="208"/>
      <c r="I3" s="208"/>
      <c r="J3" s="167"/>
      <c r="K3" s="167"/>
      <c r="L3" s="167"/>
      <c r="M3" s="167"/>
      <c r="N3" s="167"/>
      <c r="O3" s="167"/>
      <c r="P3" s="167"/>
      <c r="Q3" s="167"/>
    </row>
    <row r="4" spans="1:17" s="7" customFormat="1" ht="18.75" customHeight="1" x14ac:dyDescent="0.25">
      <c r="J4" s="167"/>
      <c r="K4" s="167"/>
      <c r="L4" s="167"/>
      <c r="M4" s="167"/>
      <c r="N4" s="167"/>
      <c r="O4" s="167"/>
      <c r="P4" s="167"/>
      <c r="Q4" s="167"/>
    </row>
    <row r="5" spans="1:17" s="7" customFormat="1" ht="18.75" customHeight="1" x14ac:dyDescent="0.25">
      <c r="A5" s="209" t="s">
        <v>195</v>
      </c>
      <c r="B5" s="210"/>
      <c r="C5" s="210"/>
      <c r="D5" s="210"/>
      <c r="E5" s="210"/>
      <c r="F5" s="210"/>
      <c r="G5" s="210"/>
      <c r="H5" s="210"/>
      <c r="I5" s="210"/>
      <c r="J5" s="167"/>
      <c r="K5" s="167"/>
      <c r="L5" s="167"/>
      <c r="M5" s="167"/>
      <c r="N5" s="167"/>
      <c r="O5" s="167"/>
      <c r="P5" s="167"/>
      <c r="Q5" s="167"/>
    </row>
    <row r="6" spans="1:17" s="7" customFormat="1" ht="18.75" customHeight="1" x14ac:dyDescent="0.25">
      <c r="A6" s="178"/>
      <c r="B6" s="179"/>
      <c r="C6" s="179"/>
      <c r="D6" s="179"/>
      <c r="E6" s="179"/>
      <c r="F6" s="179"/>
      <c r="G6" s="179"/>
      <c r="H6" s="179"/>
      <c r="I6" s="179"/>
      <c r="J6" s="167"/>
      <c r="K6" s="167"/>
      <c r="L6" s="167"/>
      <c r="M6" s="167"/>
      <c r="N6" s="167"/>
      <c r="O6" s="167"/>
      <c r="P6" s="167"/>
      <c r="Q6" s="167"/>
    </row>
    <row r="8" spans="1:17" x14ac:dyDescent="0.25">
      <c r="C8" s="136" t="s">
        <v>71</v>
      </c>
      <c r="D8" s="136" t="s">
        <v>72</v>
      </c>
      <c r="E8" s="136" t="s">
        <v>73</v>
      </c>
      <c r="F8" s="136" t="s">
        <v>74</v>
      </c>
      <c r="G8" s="136" t="s">
        <v>75</v>
      </c>
      <c r="H8" s="142" t="s">
        <v>128</v>
      </c>
    </row>
    <row r="9" spans="1:17" x14ac:dyDescent="0.25">
      <c r="A9" s="207" t="s">
        <v>147</v>
      </c>
      <c r="B9" s="59" t="s">
        <v>37</v>
      </c>
      <c r="C9" s="83">
        <v>1605.7091375445279</v>
      </c>
      <c r="D9" s="83">
        <v>1729.1678339959531</v>
      </c>
      <c r="E9" s="83">
        <v>1708.6470824655353</v>
      </c>
      <c r="F9" s="83">
        <v>1624.7170905797354</v>
      </c>
      <c r="G9" s="83">
        <v>1528.3891915829536</v>
      </c>
      <c r="H9" s="83">
        <v>1468.3440026979147</v>
      </c>
    </row>
    <row r="10" spans="1:17" x14ac:dyDescent="0.25">
      <c r="A10" s="207"/>
      <c r="B10" s="59" t="s">
        <v>39</v>
      </c>
      <c r="C10" s="83">
        <v>1579.9562383</v>
      </c>
      <c r="D10" s="83">
        <v>1584.0729483424998</v>
      </c>
      <c r="E10" s="83">
        <v>1649.9669965873602</v>
      </c>
      <c r="F10" s="83">
        <v>1685.0826999999999</v>
      </c>
      <c r="G10" s="83">
        <v>1552.31</v>
      </c>
      <c r="H10" s="83">
        <v>1537.335</v>
      </c>
    </row>
    <row r="11" spans="1:17" x14ac:dyDescent="0.25">
      <c r="A11" s="207"/>
      <c r="B11" s="59" t="s">
        <v>43</v>
      </c>
      <c r="C11" s="83">
        <v>1251.0783999999999</v>
      </c>
      <c r="D11" s="83">
        <v>1295.0305279999998</v>
      </c>
      <c r="E11" s="83">
        <v>1332.1342649999999</v>
      </c>
      <c r="F11" s="83">
        <v>1351.83113</v>
      </c>
      <c r="G11" s="83">
        <v>1232.8</v>
      </c>
      <c r="H11" s="83">
        <v>1242.8900000000001</v>
      </c>
    </row>
    <row r="12" spans="1:17" x14ac:dyDescent="0.25">
      <c r="A12" s="207"/>
      <c r="B12" s="59" t="s">
        <v>38</v>
      </c>
      <c r="C12" s="83">
        <v>1718.8920701599923</v>
      </c>
      <c r="D12" s="83">
        <v>1849.5573783043187</v>
      </c>
      <c r="E12" s="83">
        <v>1811.6135601554877</v>
      </c>
      <c r="F12" s="83">
        <v>1756.2762041314854</v>
      </c>
      <c r="G12" s="83">
        <v>1636.954582389307</v>
      </c>
      <c r="H12" s="83">
        <v>1596.4563387964629</v>
      </c>
    </row>
    <row r="13" spans="1:17" x14ac:dyDescent="0.25">
      <c r="A13" s="207"/>
      <c r="B13" s="59" t="s">
        <v>33</v>
      </c>
      <c r="C13" s="83">
        <v>1835.6663064435597</v>
      </c>
      <c r="D13" s="83">
        <v>1785.2541516270378</v>
      </c>
      <c r="E13" s="83">
        <v>1685.2047426128997</v>
      </c>
      <c r="F13" s="83">
        <v>1627.1394179983645</v>
      </c>
      <c r="G13" s="83">
        <v>1494.6800170583685</v>
      </c>
      <c r="H13" s="83">
        <v>1477.7091237333525</v>
      </c>
    </row>
    <row r="14" spans="1:17" x14ac:dyDescent="0.25">
      <c r="A14" s="207"/>
      <c r="B14" s="59" t="s">
        <v>35</v>
      </c>
      <c r="C14" s="83">
        <v>2066.5200229866873</v>
      </c>
      <c r="D14" s="83">
        <v>2023.5135509135634</v>
      </c>
      <c r="E14" s="83">
        <v>2015.1869724599653</v>
      </c>
      <c r="F14" s="83">
        <v>1946.6292887167783</v>
      </c>
      <c r="G14" s="83">
        <v>1880.8620744742429</v>
      </c>
      <c r="H14" s="83">
        <v>1806.3953110167859</v>
      </c>
    </row>
    <row r="15" spans="1:17" x14ac:dyDescent="0.25">
      <c r="A15" s="207"/>
      <c r="B15" s="59" t="s">
        <v>40</v>
      </c>
      <c r="C15" s="83">
        <v>2026.8129282207374</v>
      </c>
      <c r="D15" s="83">
        <v>2110.5226342937599</v>
      </c>
      <c r="E15" s="83">
        <v>2091.4563690555656</v>
      </c>
      <c r="F15" s="83">
        <v>2044.7552962718578</v>
      </c>
      <c r="G15" s="83">
        <v>1973.6804644999463</v>
      </c>
      <c r="H15" s="83">
        <v>1958.0883809692364</v>
      </c>
    </row>
    <row r="16" spans="1:17" x14ac:dyDescent="0.25">
      <c r="A16" s="207"/>
      <c r="B16" s="59" t="s">
        <v>46</v>
      </c>
      <c r="C16" s="83">
        <v>1387.6857941769365</v>
      </c>
      <c r="D16" s="83">
        <v>1670.5176673725555</v>
      </c>
      <c r="E16" s="83">
        <v>1675.8410297387727</v>
      </c>
      <c r="F16" s="83">
        <v>1792.9782523366277</v>
      </c>
      <c r="G16" s="83">
        <v>1699.9392813389725</v>
      </c>
      <c r="H16" s="83">
        <v>1833.8198081302294</v>
      </c>
    </row>
    <row r="17" spans="1:8" x14ac:dyDescent="0.25">
      <c r="A17" s="207"/>
      <c r="B17" s="59" t="s">
        <v>45</v>
      </c>
      <c r="C17" s="83">
        <v>1336.9987235000001</v>
      </c>
      <c r="D17" s="83">
        <v>1387.7027999999998</v>
      </c>
      <c r="E17" s="83">
        <v>1385.5435</v>
      </c>
      <c r="F17" s="83">
        <v>1425.91185</v>
      </c>
      <c r="G17" s="83">
        <v>1286.7</v>
      </c>
      <c r="H17" s="83">
        <v>1270.5050000000001</v>
      </c>
    </row>
    <row r="18" spans="1:8" x14ac:dyDescent="0.25">
      <c r="A18" s="207"/>
      <c r="B18" s="59" t="s">
        <v>47</v>
      </c>
      <c r="C18" s="83">
        <v>1510.7000700000003</v>
      </c>
      <c r="D18" s="83">
        <v>1570.1279</v>
      </c>
      <c r="E18" s="83">
        <v>1619.438975</v>
      </c>
      <c r="F18" s="83">
        <v>1612.5255999999999</v>
      </c>
      <c r="G18" s="83">
        <v>1456.44</v>
      </c>
      <c r="H18" s="83">
        <v>1456.44</v>
      </c>
    </row>
    <row r="19" spans="1:8" x14ac:dyDescent="0.25">
      <c r="A19" s="207"/>
      <c r="B19" s="59" t="s">
        <v>49</v>
      </c>
      <c r="C19" s="83">
        <v>1836.3229987109989</v>
      </c>
      <c r="D19" s="83">
        <v>2030.9916124956371</v>
      </c>
      <c r="E19" s="83">
        <v>1988.6237815560837</v>
      </c>
      <c r="F19" s="83">
        <v>1923.9446880288224</v>
      </c>
      <c r="G19" s="83">
        <v>1801.9941494104582</v>
      </c>
      <c r="H19" s="83">
        <v>1684.6660040656445</v>
      </c>
    </row>
    <row r="20" spans="1:8" x14ac:dyDescent="0.25">
      <c r="A20" s="207"/>
      <c r="B20" s="59" t="s">
        <v>50</v>
      </c>
      <c r="C20" s="83">
        <v>2547.063771901619</v>
      </c>
      <c r="D20" s="83">
        <v>2534.1847431500537</v>
      </c>
      <c r="E20" s="83">
        <v>2522.799624615327</v>
      </c>
      <c r="F20" s="83">
        <v>2457.494275</v>
      </c>
      <c r="G20" s="83">
        <v>2428.0836900000004</v>
      </c>
      <c r="H20" s="83">
        <v>2303.4681793688796</v>
      </c>
    </row>
    <row r="21" spans="1:8" x14ac:dyDescent="0.25">
      <c r="A21" s="207"/>
      <c r="B21" s="59" t="s">
        <v>48</v>
      </c>
      <c r="C21" s="83">
        <v>1359.7949552</v>
      </c>
      <c r="D21" s="83">
        <v>1407.9405999999999</v>
      </c>
      <c r="E21" s="83">
        <v>1437.86159</v>
      </c>
      <c r="F21" s="83">
        <v>1508.2518299999999</v>
      </c>
      <c r="G21" s="83">
        <v>1338.13</v>
      </c>
      <c r="H21" s="83">
        <v>1327.86</v>
      </c>
    </row>
    <row r="22" spans="1:8" x14ac:dyDescent="0.25">
      <c r="C22" s="41"/>
      <c r="D22" s="41"/>
      <c r="E22" s="41"/>
      <c r="F22" s="41"/>
      <c r="G22" s="41"/>
      <c r="H22" s="41"/>
    </row>
    <row r="23" spans="1:8" x14ac:dyDescent="0.25">
      <c r="A23" s="207" t="s">
        <v>148</v>
      </c>
      <c r="B23" s="59" t="s">
        <v>78</v>
      </c>
      <c r="C23" s="83">
        <v>1803.5682540357097</v>
      </c>
      <c r="D23" s="83">
        <v>2082.4883531927098</v>
      </c>
      <c r="E23" s="83">
        <v>2107.7566723395662</v>
      </c>
      <c r="F23" s="83">
        <v>1912.5345513677157</v>
      </c>
      <c r="G23" s="83">
        <v>1879.9269469590367</v>
      </c>
      <c r="H23" s="83">
        <v>1786.9839400146152</v>
      </c>
    </row>
    <row r="24" spans="1:8" x14ac:dyDescent="0.25">
      <c r="A24" s="207"/>
      <c r="B24" s="59" t="s">
        <v>80</v>
      </c>
      <c r="C24" s="83">
        <v>1946.0137400000003</v>
      </c>
      <c r="D24" s="83">
        <v>2225.6691599999999</v>
      </c>
      <c r="E24" s="83">
        <v>2231.67058774</v>
      </c>
      <c r="F24" s="83">
        <v>1872.6547</v>
      </c>
      <c r="G24" s="83">
        <v>1706.7550000000001</v>
      </c>
      <c r="H24" s="83">
        <v>1766.73</v>
      </c>
    </row>
    <row r="25" spans="1:8" x14ac:dyDescent="0.25">
      <c r="A25" s="207"/>
      <c r="B25" s="59" t="s">
        <v>96</v>
      </c>
      <c r="C25" s="83">
        <v>1581.6886690000001</v>
      </c>
      <c r="D25" s="83">
        <v>1757.239</v>
      </c>
      <c r="E25" s="83">
        <v>1746.9749000000002</v>
      </c>
      <c r="F25" s="83">
        <v>1510.56906</v>
      </c>
      <c r="G25" s="83">
        <v>1347.01</v>
      </c>
      <c r="H25" s="83">
        <v>1419.83</v>
      </c>
    </row>
    <row r="26" spans="1:8" x14ac:dyDescent="0.25">
      <c r="A26" s="207"/>
      <c r="B26" s="59" t="s">
        <v>92</v>
      </c>
      <c r="C26" s="83">
        <v>1934.6244490457204</v>
      </c>
      <c r="D26" s="83">
        <v>2260.4776074607321</v>
      </c>
      <c r="E26" s="83">
        <v>2272.1827907675115</v>
      </c>
      <c r="F26" s="83">
        <v>2053.0499001022254</v>
      </c>
      <c r="G26" s="83">
        <v>2016.4575739149661</v>
      </c>
      <c r="H26" s="83">
        <v>1891.0587256433464</v>
      </c>
    </row>
    <row r="27" spans="1:8" x14ac:dyDescent="0.25">
      <c r="A27" s="207"/>
      <c r="B27" s="59" t="s">
        <v>77</v>
      </c>
      <c r="C27" s="83">
        <v>1966.5296190893787</v>
      </c>
      <c r="D27" s="83">
        <v>2070.0329525339234</v>
      </c>
      <c r="E27" s="83">
        <v>2070.0329525339234</v>
      </c>
      <c r="F27" s="83">
        <v>1872.7478422908216</v>
      </c>
      <c r="G27" s="83">
        <v>1784.883081218552</v>
      </c>
      <c r="H27" s="83">
        <v>1720.3448087179847</v>
      </c>
    </row>
    <row r="28" spans="1:8" x14ac:dyDescent="0.25">
      <c r="A28" s="207"/>
      <c r="B28" s="59" t="s">
        <v>2</v>
      </c>
      <c r="C28" s="83">
        <v>2066.5200229866873</v>
      </c>
      <c r="D28" s="83">
        <v>2145.5050571261818</v>
      </c>
      <c r="E28" s="83">
        <v>2145.5050571261818</v>
      </c>
      <c r="F28" s="83">
        <v>1967.8590604756732</v>
      </c>
      <c r="G28" s="83">
        <v>1873.0062353115957</v>
      </c>
      <c r="H28" s="83">
        <v>1767.0742407949062</v>
      </c>
    </row>
    <row r="29" spans="1:8" x14ac:dyDescent="0.25">
      <c r="A29" s="207"/>
      <c r="B29" s="59" t="s">
        <v>93</v>
      </c>
      <c r="C29" s="83">
        <v>2322.8314062959053</v>
      </c>
      <c r="D29" s="83">
        <v>2569.2666295115355</v>
      </c>
      <c r="E29" s="83">
        <v>2702.3341076769793</v>
      </c>
      <c r="F29" s="83">
        <v>2373.61052143391</v>
      </c>
      <c r="G29" s="83">
        <v>2407.6669860884631</v>
      </c>
      <c r="H29" s="83">
        <v>2330.1311079425832</v>
      </c>
    </row>
    <row r="30" spans="1:8" x14ac:dyDescent="0.25">
      <c r="A30" s="207"/>
      <c r="B30" s="59" t="s">
        <v>84</v>
      </c>
      <c r="C30" s="83">
        <v>1481.2806752010642</v>
      </c>
      <c r="D30" s="83">
        <v>1817.7393864253208</v>
      </c>
      <c r="E30" s="83">
        <v>1986.1618910929158</v>
      </c>
      <c r="F30" s="83">
        <v>2003.4409506595534</v>
      </c>
      <c r="G30" s="83">
        <v>1936.3380515752617</v>
      </c>
      <c r="H30" s="83">
        <v>2013.6657501396439</v>
      </c>
    </row>
    <row r="31" spans="1:8" x14ac:dyDescent="0.25">
      <c r="A31" s="207"/>
      <c r="B31" s="59" t="s">
        <v>81</v>
      </c>
      <c r="C31" s="83">
        <v>1767.3193999999999</v>
      </c>
      <c r="D31" s="83">
        <v>1909.4944</v>
      </c>
      <c r="E31" s="83">
        <v>1893.4189999999999</v>
      </c>
      <c r="F31" s="83">
        <v>1594.1384800000001</v>
      </c>
      <c r="G31" s="83">
        <v>1410.45</v>
      </c>
      <c r="H31" s="83">
        <v>1475.31</v>
      </c>
    </row>
    <row r="32" spans="1:8" x14ac:dyDescent="0.25">
      <c r="A32" s="207"/>
      <c r="B32" s="59" t="s">
        <v>79</v>
      </c>
      <c r="C32" s="83">
        <v>1988.2626279999997</v>
      </c>
      <c r="D32" s="83">
        <v>2144.73171</v>
      </c>
      <c r="E32" s="83">
        <v>2212.2192399999999</v>
      </c>
      <c r="F32" s="83">
        <v>1790.8714</v>
      </c>
      <c r="G32" s="83">
        <v>1599.57</v>
      </c>
      <c r="H32" s="83">
        <v>1673.9</v>
      </c>
    </row>
    <row r="33" spans="1:8" x14ac:dyDescent="0.25">
      <c r="A33" s="207"/>
      <c r="B33" s="59" t="s">
        <v>83</v>
      </c>
      <c r="C33" s="83">
        <v>1983.7247790517213</v>
      </c>
      <c r="D33" s="83">
        <v>2450.3788322534933</v>
      </c>
      <c r="E33" s="83">
        <v>2465.9895138550601</v>
      </c>
      <c r="F33" s="83">
        <v>2174.6723792314106</v>
      </c>
      <c r="G33" s="83">
        <v>2071.0316888928082</v>
      </c>
      <c r="H33" s="83">
        <v>1936.0087134862438</v>
      </c>
    </row>
    <row r="34" spans="1:8" x14ac:dyDescent="0.25">
      <c r="A34" s="207"/>
      <c r="B34" s="59" t="s">
        <v>95</v>
      </c>
      <c r="C34" s="83">
        <v>2547.063771901619</v>
      </c>
      <c r="D34" s="83">
        <v>2534.1847431500537</v>
      </c>
      <c r="E34" s="83">
        <v>2566.1220041786069</v>
      </c>
      <c r="F34" s="83">
        <v>2553.2676465000004</v>
      </c>
      <c r="G34" s="83">
        <v>2572.1778279877008</v>
      </c>
      <c r="H34" s="83">
        <v>2396.4000216536506</v>
      </c>
    </row>
    <row r="35" spans="1:8" x14ac:dyDescent="0.25">
      <c r="A35" s="207" t="s">
        <v>148</v>
      </c>
      <c r="B35" s="59" t="s">
        <v>82</v>
      </c>
      <c r="C35" s="83">
        <v>1739.19724</v>
      </c>
      <c r="D35" s="83">
        <v>1922.5233499999999</v>
      </c>
      <c r="E35" s="83">
        <v>1948.5008950000001</v>
      </c>
      <c r="F35" s="83">
        <v>1702.1907800000001</v>
      </c>
      <c r="G35" s="83">
        <v>1477.46</v>
      </c>
      <c r="H35" s="83">
        <v>1511.31</v>
      </c>
    </row>
    <row r="52" spans="1:8" x14ac:dyDescent="0.25">
      <c r="A52" s="14"/>
      <c r="B52" s="14"/>
      <c r="C52" s="14"/>
      <c r="D52" s="14"/>
      <c r="E52" s="14"/>
      <c r="F52" s="14"/>
      <c r="G52" s="14"/>
      <c r="H52" s="14"/>
    </row>
    <row r="53" spans="1:8" x14ac:dyDescent="0.25">
      <c r="A53" s="14"/>
      <c r="B53" s="196" t="s">
        <v>160</v>
      </c>
      <c r="C53" s="14"/>
      <c r="D53" s="14"/>
      <c r="E53" s="14"/>
      <c r="F53" s="14"/>
      <c r="G53" s="14"/>
      <c r="H53" s="14"/>
    </row>
    <row r="54" spans="1:8" x14ac:dyDescent="0.25">
      <c r="A54" s="14"/>
      <c r="B54" s="196" t="s">
        <v>161</v>
      </c>
      <c r="C54" s="14"/>
      <c r="D54" s="14"/>
      <c r="E54" s="14"/>
      <c r="F54" s="14"/>
      <c r="G54" s="14"/>
      <c r="H54" s="14"/>
    </row>
    <row r="55" spans="1:8" x14ac:dyDescent="0.25">
      <c r="A55" s="14"/>
      <c r="B55" s="14"/>
      <c r="C55" s="14"/>
      <c r="D55" s="14"/>
      <c r="E55" s="14"/>
      <c r="F55" s="14"/>
      <c r="G55" s="14"/>
      <c r="H55" s="14"/>
    </row>
    <row r="56" spans="1:8" x14ac:dyDescent="0.25">
      <c r="A56" s="14"/>
      <c r="B56" s="14"/>
      <c r="C56" s="151"/>
      <c r="D56" s="151"/>
      <c r="E56" s="151"/>
      <c r="F56" s="151"/>
      <c r="G56" s="151"/>
      <c r="H56" s="151"/>
    </row>
    <row r="57" spans="1:8" x14ac:dyDescent="0.25">
      <c r="A57" s="14"/>
      <c r="B57" s="14"/>
      <c r="C57" s="151"/>
      <c r="D57" s="151"/>
      <c r="E57" s="151"/>
      <c r="F57" s="151"/>
      <c r="G57" s="151"/>
      <c r="H57" s="151"/>
    </row>
    <row r="58" spans="1:8" x14ac:dyDescent="0.25">
      <c r="A58" s="14"/>
      <c r="B58" s="14"/>
      <c r="C58" s="151"/>
      <c r="D58" s="151"/>
      <c r="E58" s="151"/>
      <c r="F58" s="151"/>
      <c r="G58" s="151"/>
      <c r="H58" s="151"/>
    </row>
    <row r="59" spans="1:8" x14ac:dyDescent="0.25">
      <c r="A59" s="14"/>
      <c r="B59" s="14"/>
      <c r="C59" s="151"/>
      <c r="D59" s="151"/>
      <c r="E59" s="151"/>
      <c r="F59" s="151"/>
      <c r="G59" s="151"/>
      <c r="H59" s="151"/>
    </row>
    <row r="60" spans="1:8" x14ac:dyDescent="0.25">
      <c r="B60" s="18"/>
      <c r="C60" s="84"/>
      <c r="D60" s="84"/>
      <c r="E60" s="84"/>
      <c r="F60" s="84"/>
      <c r="G60" s="84"/>
      <c r="H60" s="84"/>
    </row>
    <row r="61" spans="1:8" x14ac:dyDescent="0.25">
      <c r="B61" s="18"/>
      <c r="C61" s="84"/>
      <c r="D61" s="84"/>
      <c r="E61" s="84"/>
      <c r="F61" s="84"/>
      <c r="G61" s="84"/>
      <c r="H61" s="84"/>
    </row>
    <row r="62" spans="1:8" x14ac:dyDescent="0.25">
      <c r="B62" s="18"/>
      <c r="C62" s="85"/>
      <c r="D62" s="85"/>
      <c r="E62" s="85"/>
      <c r="F62" s="85"/>
      <c r="G62" s="85"/>
      <c r="H62" s="85"/>
    </row>
    <row r="63" spans="1:8" x14ac:dyDescent="0.25">
      <c r="B63" s="18"/>
      <c r="C63" s="85"/>
      <c r="D63" s="85"/>
      <c r="E63" s="85"/>
      <c r="F63" s="85"/>
      <c r="G63" s="85"/>
      <c r="H63" s="85"/>
    </row>
    <row r="64" spans="1:8" x14ac:dyDescent="0.25">
      <c r="B64" s="18"/>
      <c r="C64" s="85"/>
      <c r="D64" s="85"/>
      <c r="E64" s="85"/>
      <c r="F64" s="85"/>
      <c r="G64" s="85"/>
      <c r="H64" s="85"/>
    </row>
    <row r="65" spans="2:8" x14ac:dyDescent="0.25">
      <c r="B65" s="18"/>
      <c r="C65" s="85"/>
      <c r="D65" s="85"/>
      <c r="E65" s="85"/>
      <c r="F65" s="85"/>
      <c r="G65" s="85"/>
      <c r="H65" s="85"/>
    </row>
    <row r="66" spans="2:8" x14ac:dyDescent="0.25">
      <c r="B66" s="18"/>
      <c r="C66" s="85"/>
      <c r="D66" s="85"/>
      <c r="E66" s="85"/>
      <c r="F66" s="85"/>
      <c r="G66" s="85"/>
      <c r="H66" s="85"/>
    </row>
    <row r="67" spans="2:8" x14ac:dyDescent="0.25">
      <c r="B67" s="18"/>
      <c r="C67" s="85"/>
      <c r="D67" s="85"/>
      <c r="E67" s="85"/>
      <c r="F67" s="85"/>
      <c r="G67" s="85"/>
      <c r="H67" s="85"/>
    </row>
    <row r="68" spans="2:8" x14ac:dyDescent="0.25">
      <c r="B68" s="18"/>
      <c r="C68" s="18"/>
      <c r="D68" s="18"/>
      <c r="E68" s="18"/>
      <c r="F68" s="18"/>
      <c r="G68" s="18"/>
      <c r="H68" s="18"/>
    </row>
    <row r="73" spans="2:8" x14ac:dyDescent="0.25">
      <c r="C73" s="41"/>
      <c r="D73" s="41"/>
      <c r="E73" s="41"/>
      <c r="F73" s="41"/>
      <c r="G73" s="41"/>
      <c r="H73" s="41"/>
    </row>
    <row r="74" spans="2:8" x14ac:dyDescent="0.25">
      <c r="C74" s="41"/>
      <c r="D74" s="41"/>
      <c r="E74" s="41"/>
      <c r="F74" s="41"/>
      <c r="G74" s="41"/>
      <c r="H74" s="41"/>
    </row>
    <row r="75" spans="2:8" x14ac:dyDescent="0.25">
      <c r="C75" s="41"/>
      <c r="D75" s="41"/>
      <c r="E75" s="41"/>
      <c r="F75" s="41"/>
      <c r="G75" s="41"/>
      <c r="H75" s="41"/>
    </row>
    <row r="76" spans="2:8" x14ac:dyDescent="0.25">
      <c r="C76" s="41"/>
      <c r="D76" s="41"/>
      <c r="E76" s="41"/>
      <c r="F76" s="41"/>
      <c r="G76" s="41"/>
      <c r="H76" s="41"/>
    </row>
    <row r="77" spans="2:8" x14ac:dyDescent="0.25">
      <c r="C77" s="41"/>
      <c r="D77" s="41"/>
      <c r="E77" s="41"/>
      <c r="F77" s="41"/>
      <c r="G77" s="41"/>
      <c r="H77" s="41"/>
    </row>
    <row r="78" spans="2:8" x14ac:dyDescent="0.25">
      <c r="C78" s="41"/>
      <c r="D78" s="41"/>
      <c r="E78" s="41"/>
      <c r="F78" s="41"/>
      <c r="G78" s="41"/>
      <c r="H78" s="41"/>
    </row>
    <row r="79" spans="2:8" x14ac:dyDescent="0.25">
      <c r="C79" s="31"/>
      <c r="D79" s="31"/>
      <c r="E79" s="31"/>
      <c r="F79" s="31"/>
      <c r="G79" s="31"/>
      <c r="H79" s="31"/>
    </row>
    <row r="80" spans="2:8" x14ac:dyDescent="0.25">
      <c r="C80" s="31"/>
      <c r="D80" s="31"/>
      <c r="E80" s="31"/>
      <c r="F80" s="31"/>
      <c r="G80" s="31"/>
      <c r="H80" s="31"/>
    </row>
    <row r="81" spans="3:8" x14ac:dyDescent="0.25">
      <c r="C81" s="31"/>
      <c r="D81" s="31"/>
      <c r="E81" s="31"/>
      <c r="F81" s="31"/>
      <c r="G81" s="31"/>
      <c r="H81" s="31"/>
    </row>
    <row r="82" spans="3:8" x14ac:dyDescent="0.25">
      <c r="C82" s="31"/>
      <c r="D82" s="31"/>
      <c r="E82" s="31"/>
      <c r="F82" s="31"/>
      <c r="G82" s="31"/>
      <c r="H82" s="31"/>
    </row>
    <row r="83" spans="3:8" x14ac:dyDescent="0.25">
      <c r="C83" s="31"/>
      <c r="D83" s="31"/>
      <c r="E83" s="31"/>
      <c r="F83" s="31"/>
      <c r="G83" s="31"/>
      <c r="H83" s="31"/>
    </row>
    <row r="84" spans="3:8" x14ac:dyDescent="0.25">
      <c r="C84" s="31"/>
      <c r="D84" s="31"/>
      <c r="E84" s="31"/>
      <c r="F84" s="31"/>
      <c r="G84" s="31"/>
      <c r="H84" s="31"/>
    </row>
    <row r="88" spans="3:8" x14ac:dyDescent="0.25">
      <c r="C88" s="41"/>
      <c r="D88" s="41"/>
      <c r="E88" s="41"/>
      <c r="F88" s="41"/>
      <c r="G88" s="41"/>
      <c r="H88" s="41"/>
    </row>
    <row r="89" spans="3:8" x14ac:dyDescent="0.25">
      <c r="C89" s="41"/>
      <c r="D89" s="41"/>
      <c r="E89" s="41"/>
      <c r="F89" s="41"/>
      <c r="G89" s="41"/>
      <c r="H89" s="41"/>
    </row>
    <row r="90" spans="3:8" x14ac:dyDescent="0.25">
      <c r="C90" s="41"/>
      <c r="D90" s="41"/>
      <c r="E90" s="41"/>
      <c r="F90" s="41"/>
      <c r="G90" s="41"/>
      <c r="H90" s="41"/>
    </row>
    <row r="91" spans="3:8" x14ac:dyDescent="0.25">
      <c r="C91" s="41"/>
      <c r="D91" s="41"/>
      <c r="E91" s="41"/>
      <c r="F91" s="41"/>
      <c r="G91" s="41"/>
      <c r="H91" s="41"/>
    </row>
    <row r="92" spans="3:8" x14ac:dyDescent="0.25">
      <c r="C92" s="41"/>
      <c r="D92" s="41"/>
      <c r="E92" s="41"/>
      <c r="F92" s="41"/>
      <c r="G92" s="41"/>
      <c r="H92" s="41"/>
    </row>
    <row r="93" spans="3:8" x14ac:dyDescent="0.25">
      <c r="C93" s="41"/>
      <c r="D93" s="41"/>
      <c r="E93" s="41"/>
      <c r="F93" s="41"/>
      <c r="G93" s="41"/>
      <c r="H93" s="41"/>
    </row>
    <row r="94" spans="3:8" x14ac:dyDescent="0.25">
      <c r="C94" s="41"/>
      <c r="D94" s="41"/>
      <c r="E94" s="41"/>
      <c r="F94" s="41"/>
      <c r="G94" s="41"/>
      <c r="H94" s="41"/>
    </row>
    <row r="95" spans="3:8" x14ac:dyDescent="0.25">
      <c r="C95" s="41"/>
      <c r="D95" s="41"/>
      <c r="E95" s="41"/>
      <c r="F95" s="41"/>
      <c r="G95" s="41"/>
      <c r="H95" s="41"/>
    </row>
    <row r="96" spans="3:8" x14ac:dyDescent="0.25">
      <c r="C96" s="41"/>
      <c r="D96" s="41"/>
      <c r="E96" s="41"/>
      <c r="F96" s="41"/>
      <c r="G96" s="41"/>
      <c r="H96" s="41"/>
    </row>
    <row r="97" spans="3:8" x14ac:dyDescent="0.25">
      <c r="C97" s="41"/>
      <c r="D97" s="41"/>
      <c r="E97" s="41"/>
      <c r="F97" s="41"/>
      <c r="G97" s="41"/>
      <c r="H97" s="41"/>
    </row>
    <row r="98" spans="3:8" x14ac:dyDescent="0.25">
      <c r="C98" s="31"/>
      <c r="D98" s="31"/>
      <c r="E98" s="31"/>
      <c r="F98" s="31"/>
      <c r="G98" s="31"/>
      <c r="H98" s="31"/>
    </row>
    <row r="99" spans="3:8" x14ac:dyDescent="0.25">
      <c r="C99" s="31"/>
      <c r="D99" s="31"/>
      <c r="E99" s="31"/>
      <c r="F99" s="31"/>
      <c r="G99" s="31"/>
      <c r="H99" s="31"/>
    </row>
    <row r="100" spans="3:8" x14ac:dyDescent="0.25">
      <c r="C100" s="31"/>
      <c r="D100" s="31"/>
      <c r="E100" s="31"/>
      <c r="F100" s="31"/>
      <c r="G100" s="31"/>
      <c r="H100" s="31"/>
    </row>
    <row r="101" spans="3:8" x14ac:dyDescent="0.25">
      <c r="C101" s="31"/>
      <c r="D101" s="31"/>
      <c r="E101" s="31"/>
      <c r="F101" s="31"/>
      <c r="G101" s="31"/>
      <c r="H101" s="31"/>
    </row>
    <row r="102" spans="3:8" x14ac:dyDescent="0.25">
      <c r="C102" s="31"/>
      <c r="D102" s="31"/>
      <c r="E102" s="31"/>
      <c r="F102" s="31"/>
      <c r="G102" s="31"/>
      <c r="H102" s="31"/>
    </row>
    <row r="103" spans="3:8" x14ac:dyDescent="0.25">
      <c r="C103" s="31"/>
      <c r="D103" s="31"/>
      <c r="E103" s="31"/>
      <c r="F103" s="31"/>
      <c r="G103" s="31"/>
      <c r="H103" s="31"/>
    </row>
    <row r="104" spans="3:8" x14ac:dyDescent="0.25">
      <c r="C104" s="31"/>
      <c r="D104" s="31"/>
      <c r="E104" s="31"/>
      <c r="F104" s="31"/>
      <c r="G104" s="31"/>
      <c r="H104" s="31"/>
    </row>
    <row r="105" spans="3:8" x14ac:dyDescent="0.25">
      <c r="C105" s="31"/>
      <c r="D105" s="31"/>
      <c r="E105" s="31"/>
      <c r="F105" s="31"/>
      <c r="G105" s="31"/>
      <c r="H105" s="31"/>
    </row>
    <row r="106" spans="3:8" x14ac:dyDescent="0.25">
      <c r="C106" s="31"/>
      <c r="D106" s="31"/>
      <c r="E106" s="31"/>
      <c r="F106" s="31"/>
      <c r="G106" s="31"/>
      <c r="H106" s="31"/>
    </row>
    <row r="107" spans="3:8" x14ac:dyDescent="0.25">
      <c r="C107" s="31"/>
      <c r="D107" s="31"/>
      <c r="E107" s="31"/>
      <c r="F107" s="31"/>
      <c r="G107" s="31"/>
      <c r="H107" s="31"/>
    </row>
    <row r="110" spans="3:8" x14ac:dyDescent="0.25">
      <c r="C110" s="41"/>
      <c r="D110" s="41"/>
      <c r="E110" s="41"/>
      <c r="F110" s="41"/>
      <c r="G110" s="41"/>
      <c r="H110" s="41"/>
    </row>
    <row r="111" spans="3:8" x14ac:dyDescent="0.25">
      <c r="C111" s="41"/>
      <c r="D111" s="41"/>
      <c r="E111" s="41"/>
      <c r="F111" s="41"/>
      <c r="G111" s="41"/>
      <c r="H111" s="41"/>
    </row>
    <row r="112" spans="3:8" x14ac:dyDescent="0.25">
      <c r="C112" s="41"/>
      <c r="D112" s="41"/>
      <c r="E112" s="41"/>
      <c r="F112" s="41"/>
      <c r="G112" s="41"/>
      <c r="H112" s="41"/>
    </row>
    <row r="113" spans="3:8" x14ac:dyDescent="0.25">
      <c r="C113" s="41"/>
      <c r="D113" s="41"/>
      <c r="E113" s="41"/>
      <c r="F113" s="41"/>
      <c r="G113" s="41"/>
      <c r="H113" s="41"/>
    </row>
    <row r="114" spans="3:8" x14ac:dyDescent="0.25">
      <c r="C114" s="31"/>
      <c r="D114" s="31"/>
      <c r="E114" s="31"/>
      <c r="F114" s="31"/>
      <c r="G114" s="31"/>
      <c r="H114" s="31"/>
    </row>
    <row r="115" spans="3:8" x14ac:dyDescent="0.25">
      <c r="C115" s="31"/>
      <c r="D115" s="31"/>
      <c r="E115" s="31"/>
      <c r="F115" s="31"/>
      <c r="G115" s="31"/>
      <c r="H115" s="31"/>
    </row>
    <row r="116" spans="3:8" x14ac:dyDescent="0.25">
      <c r="C116" s="31"/>
      <c r="D116" s="31"/>
      <c r="E116" s="31"/>
      <c r="F116" s="31"/>
      <c r="G116" s="31"/>
      <c r="H116" s="31"/>
    </row>
    <row r="117" spans="3:8" x14ac:dyDescent="0.25">
      <c r="C117" s="31"/>
      <c r="D117" s="31"/>
      <c r="E117" s="31"/>
      <c r="F117" s="31"/>
      <c r="G117" s="31"/>
      <c r="H117" s="31"/>
    </row>
  </sheetData>
  <mergeCells count="4">
    <mergeCell ref="A9:A21"/>
    <mergeCell ref="A23:A35"/>
    <mergeCell ref="A3:I3"/>
    <mergeCell ref="A5:I5"/>
  </mergeCells>
  <conditionalFormatting sqref="C79:H84">
    <cfRule type="top10" dxfId="9" priority="5" bottom="1" rank="1"/>
    <cfRule type="top10" dxfId="8" priority="6" rank="1"/>
  </conditionalFormatting>
  <conditionalFormatting sqref="D98:H107">
    <cfRule type="top10" dxfId="7" priority="3" bottom="1" rank="1"/>
    <cfRule type="top10" dxfId="6" priority="4" rank="1"/>
  </conditionalFormatting>
  <conditionalFormatting sqref="D114:H117">
    <cfRule type="top10" dxfId="5" priority="1" bottom="1" rank="1"/>
    <cfRule type="top10" dxfId="4" priority="2" rank="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600D4-216A-4D47-B50F-1034AB7572C3}">
  <dimension ref="A1:J42"/>
  <sheetViews>
    <sheetView showGridLines="0" zoomScaleNormal="100" workbookViewId="0"/>
  </sheetViews>
  <sheetFormatPr defaultColWidth="8.7109375" defaultRowHeight="15" x14ac:dyDescent="0.25"/>
  <cols>
    <col min="1" max="1" width="12.28515625" style="14" customWidth="1"/>
    <col min="2" max="2" width="39.85546875" style="14" customWidth="1"/>
    <col min="3" max="3" width="13.42578125" style="14" bestFit="1" customWidth="1"/>
    <col min="4" max="9" width="11.85546875" style="14" bestFit="1" customWidth="1"/>
    <col min="10" max="16384" width="8.7109375" style="14"/>
  </cols>
  <sheetData>
    <row r="1" spans="1:10" s="124" customFormat="1" ht="18.75" x14ac:dyDescent="0.3">
      <c r="A1" s="14" t="s">
        <v>243</v>
      </c>
      <c r="B1" s="14"/>
      <c r="C1" s="14"/>
      <c r="D1" s="14"/>
    </row>
    <row r="2" spans="1:10" s="6" customFormat="1" ht="20.25" customHeight="1" x14ac:dyDescent="0.25">
      <c r="A2" s="14"/>
      <c r="B2" s="14"/>
      <c r="C2" s="14"/>
      <c r="D2" s="14"/>
      <c r="E2" s="14"/>
      <c r="F2" s="14"/>
      <c r="G2" s="14"/>
      <c r="H2" s="14"/>
      <c r="I2" s="14"/>
      <c r="J2" s="14"/>
    </row>
    <row r="3" spans="1:10" s="6" customFormat="1" ht="19.5" customHeight="1" x14ac:dyDescent="0.25">
      <c r="A3" s="211" t="s">
        <v>189</v>
      </c>
      <c r="B3" s="211"/>
      <c r="C3" s="211"/>
      <c r="D3" s="211"/>
      <c r="E3" s="211"/>
      <c r="F3" s="211"/>
      <c r="G3" s="211"/>
      <c r="H3" s="14"/>
      <c r="I3" s="14"/>
      <c r="J3" s="14"/>
    </row>
    <row r="5" spans="1:10" x14ac:dyDescent="0.25">
      <c r="A5" s="173" t="s">
        <v>190</v>
      </c>
    </row>
    <row r="6" spans="1:10" x14ac:dyDescent="0.25">
      <c r="A6" s="173"/>
    </row>
    <row r="8" spans="1:10" x14ac:dyDescent="0.25">
      <c r="C8" s="150" t="s">
        <v>16</v>
      </c>
      <c r="D8" s="150" t="s">
        <v>17</v>
      </c>
      <c r="E8" s="150" t="s">
        <v>25</v>
      </c>
      <c r="F8" s="150" t="s">
        <v>52</v>
      </c>
      <c r="G8" s="150" t="s">
        <v>64</v>
      </c>
      <c r="H8" s="150" t="s">
        <v>91</v>
      </c>
    </row>
    <row r="9" spans="1:10" x14ac:dyDescent="0.25">
      <c r="A9" s="146" t="s">
        <v>160</v>
      </c>
      <c r="B9" s="146" t="s">
        <v>46</v>
      </c>
      <c r="C9" s="152">
        <v>1204.6789080428853</v>
      </c>
      <c r="D9" s="152">
        <v>1382.1213361120001</v>
      </c>
      <c r="E9" s="152">
        <v>1342.675142727875</v>
      </c>
      <c r="F9" s="152">
        <v>1352.7391006481002</v>
      </c>
      <c r="G9" s="152">
        <v>1277.8068077764001</v>
      </c>
      <c r="H9" s="152">
        <v>1368.7363039493</v>
      </c>
    </row>
    <row r="10" spans="1:10" x14ac:dyDescent="0.25">
      <c r="A10" s="146" t="s">
        <v>161</v>
      </c>
      <c r="B10" s="146" t="s">
        <v>84</v>
      </c>
      <c r="C10" s="152">
        <v>1234.9593547830004</v>
      </c>
      <c r="D10" s="152">
        <v>1456.1115440574999</v>
      </c>
      <c r="E10" s="152">
        <v>1499.6327280000003</v>
      </c>
      <c r="F10" s="152">
        <v>1552.8433135545001</v>
      </c>
      <c r="G10" s="152">
        <v>1525.6750643200003</v>
      </c>
      <c r="H10" s="152">
        <v>1556.3538753950002</v>
      </c>
    </row>
    <row r="11" spans="1:10" x14ac:dyDescent="0.25">
      <c r="A11" s="146" t="s">
        <v>160</v>
      </c>
      <c r="B11" s="146" t="s">
        <v>162</v>
      </c>
      <c r="C11" s="152">
        <v>729.8683504799501</v>
      </c>
      <c r="D11" s="152">
        <v>772.22675200000003</v>
      </c>
      <c r="E11" s="152">
        <v>755.23993599999994</v>
      </c>
      <c r="F11" s="152">
        <v>763.82944550000002</v>
      </c>
      <c r="G11" s="152">
        <v>712.8</v>
      </c>
      <c r="H11" s="152">
        <v>732.57483816000013</v>
      </c>
    </row>
    <row r="12" spans="1:10" x14ac:dyDescent="0.25">
      <c r="A12" s="146" t="s">
        <v>161</v>
      </c>
      <c r="B12" s="146" t="s">
        <v>81</v>
      </c>
      <c r="C12" s="152">
        <v>799.90437477775004</v>
      </c>
      <c r="D12" s="152">
        <v>877.39605084999994</v>
      </c>
      <c r="E12" s="152">
        <v>889.86698075000004</v>
      </c>
      <c r="F12" s="152">
        <v>911.09167732000014</v>
      </c>
      <c r="G12" s="152">
        <v>877.09354040000005</v>
      </c>
      <c r="H12" s="152">
        <v>865.559650175</v>
      </c>
    </row>
    <row r="13" spans="1:10" x14ac:dyDescent="0.25">
      <c r="A13" s="146" t="s">
        <v>160</v>
      </c>
      <c r="B13" s="146" t="s">
        <v>163</v>
      </c>
      <c r="C13" s="152">
        <v>616.35427912960006</v>
      </c>
      <c r="D13" s="152">
        <v>629.06027800000004</v>
      </c>
      <c r="E13" s="152">
        <v>623.66753303535995</v>
      </c>
      <c r="F13" s="152">
        <v>597.74386100000004</v>
      </c>
      <c r="G13" s="152">
        <v>592.92541000000006</v>
      </c>
      <c r="H13" s="152">
        <v>560.43713604999994</v>
      </c>
    </row>
    <row r="14" spans="1:10" x14ac:dyDescent="0.25">
      <c r="A14" s="146" t="s">
        <v>161</v>
      </c>
      <c r="B14" s="146" t="s">
        <v>164</v>
      </c>
      <c r="C14" s="152">
        <v>625.12558300499995</v>
      </c>
      <c r="D14" s="152">
        <v>647.22547607850004</v>
      </c>
      <c r="E14" s="152">
        <v>655.2546000000001</v>
      </c>
      <c r="F14" s="152">
        <v>678.14870200000007</v>
      </c>
      <c r="G14" s="152">
        <v>667.99348000000009</v>
      </c>
      <c r="H14" s="152">
        <v>672.48890397645005</v>
      </c>
    </row>
    <row r="15" spans="1:10" x14ac:dyDescent="0.25">
      <c r="A15" s="146" t="s">
        <v>160</v>
      </c>
      <c r="B15" s="146" t="s">
        <v>34</v>
      </c>
      <c r="C15" s="152">
        <v>661.63722174000009</v>
      </c>
      <c r="D15" s="152">
        <v>680.08877200000006</v>
      </c>
      <c r="E15" s="152">
        <v>672.36861955999996</v>
      </c>
      <c r="F15" s="152">
        <v>662.72197079000011</v>
      </c>
      <c r="G15" s="152">
        <v>657.27926660000003</v>
      </c>
      <c r="H15" s="152">
        <v>656.45586049999997</v>
      </c>
    </row>
    <row r="16" spans="1:10" x14ac:dyDescent="0.25">
      <c r="A16" s="146" t="s">
        <v>161</v>
      </c>
      <c r="B16" s="146" t="s">
        <v>85</v>
      </c>
      <c r="C16" s="152">
        <v>687.00307500000008</v>
      </c>
      <c r="D16" s="152">
        <v>714.15108600000008</v>
      </c>
      <c r="E16" s="152">
        <v>714.15108600000008</v>
      </c>
      <c r="F16" s="152">
        <v>774.38079400000004</v>
      </c>
      <c r="G16" s="152">
        <v>711.69589810000014</v>
      </c>
      <c r="H16" s="152">
        <v>708.19980000000021</v>
      </c>
    </row>
    <row r="17" spans="1:9" x14ac:dyDescent="0.25">
      <c r="C17" s="129"/>
      <c r="D17" s="129"/>
      <c r="E17" s="129"/>
      <c r="F17" s="129"/>
      <c r="G17" s="129"/>
      <c r="H17" s="129"/>
      <c r="I17" s="129"/>
    </row>
    <row r="18" spans="1:9" x14ac:dyDescent="0.25">
      <c r="C18" s="129"/>
      <c r="D18" s="129"/>
      <c r="E18" s="129"/>
      <c r="F18" s="129"/>
      <c r="G18" s="129"/>
      <c r="H18" s="129"/>
      <c r="I18" s="129"/>
    </row>
    <row r="19" spans="1:9" x14ac:dyDescent="0.25">
      <c r="C19" s="129"/>
      <c r="D19" s="129"/>
      <c r="E19" s="129"/>
      <c r="F19" s="129"/>
      <c r="G19" s="129"/>
      <c r="H19" s="129"/>
      <c r="I19" s="129"/>
    </row>
    <row r="20" spans="1:9" x14ac:dyDescent="0.25">
      <c r="C20" s="129"/>
      <c r="D20" s="129"/>
      <c r="E20" s="129"/>
      <c r="F20" s="129"/>
      <c r="G20" s="129"/>
      <c r="H20" s="129"/>
      <c r="I20" s="129"/>
    </row>
    <row r="21" spans="1:9" x14ac:dyDescent="0.25">
      <c r="C21" s="129"/>
      <c r="D21" s="129"/>
      <c r="E21" s="129"/>
      <c r="F21" s="129"/>
      <c r="G21" s="129"/>
      <c r="H21" s="129"/>
      <c r="I21" s="129"/>
    </row>
    <row r="22" spans="1:9" x14ac:dyDescent="0.25">
      <c r="C22" s="129"/>
      <c r="D22" s="129"/>
      <c r="E22" s="129"/>
      <c r="F22" s="129"/>
      <c r="G22" s="129"/>
      <c r="H22" s="129"/>
      <c r="I22" s="129"/>
    </row>
    <row r="23" spans="1:9" x14ac:dyDescent="0.25">
      <c r="C23" s="129"/>
      <c r="D23" s="129"/>
      <c r="E23" s="129"/>
      <c r="F23" s="129"/>
      <c r="G23" s="129"/>
      <c r="H23" s="129"/>
      <c r="I23" s="129"/>
    </row>
    <row r="24" spans="1:9" x14ac:dyDescent="0.25">
      <c r="C24" s="129"/>
      <c r="D24" s="129"/>
      <c r="E24" s="129"/>
      <c r="F24" s="129"/>
      <c r="G24" s="129"/>
      <c r="H24" s="129"/>
      <c r="I24" s="129"/>
    </row>
    <row r="26" spans="1:9" x14ac:dyDescent="0.25">
      <c r="C26" s="150" t="s">
        <v>16</v>
      </c>
      <c r="D26" s="150" t="s">
        <v>17</v>
      </c>
      <c r="E26" s="150" t="s">
        <v>25</v>
      </c>
      <c r="F26" s="150" t="s">
        <v>52</v>
      </c>
      <c r="G26" s="150" t="s">
        <v>64</v>
      </c>
      <c r="H26" s="150" t="s">
        <v>91</v>
      </c>
      <c r="I26" s="129"/>
    </row>
    <row r="27" spans="1:9" x14ac:dyDescent="0.25">
      <c r="A27" s="146" t="s">
        <v>160</v>
      </c>
      <c r="B27" s="146" t="s">
        <v>111</v>
      </c>
      <c r="C27" s="152">
        <v>852.01900355000021</v>
      </c>
      <c r="D27" s="152">
        <v>903.55901900000003</v>
      </c>
      <c r="E27" s="152">
        <v>901.60193200000015</v>
      </c>
      <c r="F27" s="152">
        <v>934.96148746000017</v>
      </c>
      <c r="G27" s="152">
        <v>924.68879140000024</v>
      </c>
      <c r="H27" s="152">
        <v>944.28510000000006</v>
      </c>
      <c r="I27" s="129"/>
    </row>
    <row r="28" spans="1:9" x14ac:dyDescent="0.25">
      <c r="A28" s="146" t="s">
        <v>161</v>
      </c>
      <c r="B28" s="146" t="s">
        <v>164</v>
      </c>
      <c r="C28" s="152">
        <v>910.47390500000017</v>
      </c>
      <c r="D28" s="152">
        <v>980.00210000000004</v>
      </c>
      <c r="E28" s="152">
        <v>980.00210000000004</v>
      </c>
      <c r="F28" s="152">
        <v>1027.430206</v>
      </c>
      <c r="G28" s="152">
        <v>1027.430206</v>
      </c>
      <c r="H28" s="152">
        <v>1060.8914</v>
      </c>
      <c r="I28" s="129"/>
    </row>
    <row r="29" spans="1:9" x14ac:dyDescent="0.25">
      <c r="A29" s="146" t="s">
        <v>160</v>
      </c>
      <c r="B29" s="146" t="s">
        <v>39</v>
      </c>
      <c r="C29" s="152">
        <v>1236.025909589041</v>
      </c>
      <c r="D29" s="152">
        <v>1302.1996493150684</v>
      </c>
      <c r="E29" s="152">
        <v>1325.8826306301371</v>
      </c>
      <c r="F29" s="152">
        <v>1288.3095000000001</v>
      </c>
      <c r="G29" s="152">
        <v>1252.4762600000001</v>
      </c>
      <c r="H29" s="152">
        <v>1424.885</v>
      </c>
      <c r="I29" s="129"/>
    </row>
    <row r="30" spans="1:9" x14ac:dyDescent="0.25">
      <c r="A30" s="146" t="s">
        <v>161</v>
      </c>
      <c r="B30" s="146" t="s">
        <v>80</v>
      </c>
      <c r="C30" s="152">
        <v>1387.4548585559362</v>
      </c>
      <c r="D30" s="152">
        <v>1536.7606366210043</v>
      </c>
      <c r="E30" s="152">
        <v>1608.1430410958903</v>
      </c>
      <c r="F30" s="152">
        <v>1683.7060000000001</v>
      </c>
      <c r="G30" s="152">
        <v>1651.5550000000001</v>
      </c>
      <c r="H30" s="152">
        <v>1657.41</v>
      </c>
      <c r="I30" s="129"/>
    </row>
    <row r="31" spans="1:9" x14ac:dyDescent="0.25">
      <c r="A31" s="146" t="s">
        <v>160</v>
      </c>
      <c r="B31" s="146" t="s">
        <v>110</v>
      </c>
      <c r="C31" s="152">
        <v>1302.229225</v>
      </c>
      <c r="D31" s="152">
        <v>1343.6339671232877</v>
      </c>
      <c r="E31" s="152">
        <v>1374.8378379999999</v>
      </c>
      <c r="F31" s="152">
        <v>1355.2469999999998</v>
      </c>
      <c r="G31" s="152">
        <v>1265.77</v>
      </c>
      <c r="H31" s="152">
        <v>1507.6999999999998</v>
      </c>
      <c r="I31" s="129"/>
    </row>
    <row r="32" spans="1:9" x14ac:dyDescent="0.25">
      <c r="A32" s="146" t="s">
        <v>161</v>
      </c>
      <c r="B32" s="146" t="s">
        <v>164</v>
      </c>
      <c r="C32" s="152">
        <v>1437.8326957499999</v>
      </c>
      <c r="D32" s="152">
        <v>1616.0311447500001</v>
      </c>
      <c r="E32" s="152">
        <v>1661.8030000000003</v>
      </c>
      <c r="F32" s="152">
        <v>1749.76</v>
      </c>
      <c r="G32" s="152">
        <v>1654.59</v>
      </c>
      <c r="H32" s="152">
        <v>1736.91</v>
      </c>
      <c r="I32" s="129"/>
    </row>
    <row r="33" spans="1:9" x14ac:dyDescent="0.25">
      <c r="A33" s="146" t="s">
        <v>160</v>
      </c>
      <c r="B33" s="146" t="s">
        <v>42</v>
      </c>
      <c r="C33" s="152">
        <v>1229.5667192328767</v>
      </c>
      <c r="D33" s="152">
        <v>1317.2641945205478</v>
      </c>
      <c r="E33" s="152">
        <v>1332.0551184931505</v>
      </c>
      <c r="F33" s="152">
        <v>1303.704</v>
      </c>
      <c r="G33" s="152">
        <v>1284.83005</v>
      </c>
      <c r="H33" s="152">
        <v>1470.2350000000001</v>
      </c>
      <c r="I33" s="129"/>
    </row>
    <row r="34" spans="1:9" x14ac:dyDescent="0.25">
      <c r="A34" s="146" t="s">
        <v>161</v>
      </c>
      <c r="B34" s="146" t="s">
        <v>86</v>
      </c>
      <c r="C34" s="152">
        <v>1385.3576124164383</v>
      </c>
      <c r="D34" s="152">
        <v>1562.9709172602738</v>
      </c>
      <c r="E34" s="152">
        <v>1635.817006849315</v>
      </c>
      <c r="F34" s="152">
        <v>1708.2449999999999</v>
      </c>
      <c r="G34" s="152">
        <v>1692.7</v>
      </c>
      <c r="H34" s="152">
        <v>1750.09</v>
      </c>
      <c r="I34" s="129"/>
    </row>
    <row r="35" spans="1:9" x14ac:dyDescent="0.25">
      <c r="C35" s="129"/>
      <c r="D35" s="129"/>
      <c r="E35" s="129"/>
      <c r="F35" s="129"/>
      <c r="G35" s="129"/>
      <c r="H35" s="129"/>
      <c r="I35" s="129"/>
    </row>
    <row r="36" spans="1:9" x14ac:dyDescent="0.25">
      <c r="B36" s="196" t="s">
        <v>160</v>
      </c>
      <c r="C36" s="129"/>
      <c r="D36" s="129"/>
      <c r="E36" s="129"/>
      <c r="F36" s="129"/>
      <c r="G36" s="129"/>
      <c r="H36" s="129"/>
      <c r="I36" s="129"/>
    </row>
    <row r="37" spans="1:9" x14ac:dyDescent="0.25">
      <c r="B37" s="196" t="s">
        <v>161</v>
      </c>
      <c r="C37" s="129"/>
      <c r="D37" s="129"/>
      <c r="E37" s="129"/>
      <c r="F37" s="129"/>
      <c r="G37" s="129"/>
      <c r="H37" s="129"/>
      <c r="I37" s="129"/>
    </row>
    <row r="38" spans="1:9" x14ac:dyDescent="0.25">
      <c r="C38" s="129"/>
      <c r="D38" s="129"/>
      <c r="E38" s="129"/>
      <c r="F38" s="129"/>
      <c r="G38" s="129"/>
      <c r="H38" s="129"/>
      <c r="I38" s="129"/>
    </row>
    <row r="39" spans="1:9" x14ac:dyDescent="0.25">
      <c r="C39" s="129"/>
      <c r="D39" s="129"/>
      <c r="E39" s="129"/>
      <c r="F39" s="129"/>
      <c r="G39" s="129"/>
      <c r="H39" s="129"/>
      <c r="I39" s="129"/>
    </row>
    <row r="40" spans="1:9" x14ac:dyDescent="0.25">
      <c r="C40" s="129"/>
      <c r="D40" s="129"/>
      <c r="E40" s="129"/>
      <c r="F40" s="129"/>
      <c r="G40" s="129"/>
      <c r="H40" s="129"/>
      <c r="I40" s="129"/>
    </row>
    <row r="41" spans="1:9" x14ac:dyDescent="0.25">
      <c r="C41" s="129"/>
      <c r="D41" s="129"/>
      <c r="E41" s="129"/>
      <c r="F41" s="129"/>
      <c r="G41" s="129"/>
      <c r="H41" s="129"/>
      <c r="I41" s="129"/>
    </row>
    <row r="42" spans="1:9" x14ac:dyDescent="0.25">
      <c r="C42" s="129"/>
      <c r="D42" s="129"/>
      <c r="E42" s="129"/>
      <c r="F42" s="129"/>
      <c r="G42" s="129"/>
      <c r="H42" s="129"/>
      <c r="I42" s="129"/>
    </row>
  </sheetData>
  <mergeCells count="1">
    <mergeCell ref="A3:G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5013-18BD-49B3-8E8B-73517B29E0CE}">
  <dimension ref="A1:R22"/>
  <sheetViews>
    <sheetView showGridLines="0" zoomScaleNormal="100" workbookViewId="0"/>
  </sheetViews>
  <sheetFormatPr defaultRowHeight="15" x14ac:dyDescent="0.25"/>
  <cols>
    <col min="1" max="1" width="21.5703125" bestFit="1" customWidth="1"/>
    <col min="2" max="17" width="9.85546875" customWidth="1"/>
    <col min="18" max="18" width="13.85546875" bestFit="1" customWidth="1"/>
  </cols>
  <sheetData>
    <row r="1" spans="1:18" s="53" customFormat="1" ht="18.75" x14ac:dyDescent="0.3">
      <c r="A1" t="s">
        <v>244</v>
      </c>
      <c r="B1"/>
      <c r="C1"/>
      <c r="D1"/>
      <c r="E1"/>
      <c r="F1"/>
      <c r="G1"/>
      <c r="H1"/>
      <c r="I1"/>
      <c r="J1"/>
      <c r="K1"/>
    </row>
    <row r="2" spans="1:18" s="7" customFormat="1" x14ac:dyDescent="0.25">
      <c r="A2" s="171"/>
      <c r="B2"/>
      <c r="C2"/>
      <c r="D2"/>
      <c r="E2"/>
      <c r="F2"/>
      <c r="G2"/>
      <c r="H2"/>
      <c r="I2"/>
      <c r="J2"/>
      <c r="K2"/>
    </row>
    <row r="3" spans="1:18" s="7" customFormat="1" x14ac:dyDescent="0.25">
      <c r="A3" s="25" t="s">
        <v>227</v>
      </c>
      <c r="B3" s="25"/>
      <c r="C3" s="25"/>
      <c r="D3" s="25"/>
    </row>
    <row r="5" spans="1:18" x14ac:dyDescent="0.25">
      <c r="A5" s="25" t="s">
        <v>191</v>
      </c>
    </row>
    <row r="8" spans="1:18" x14ac:dyDescent="0.25">
      <c r="B8" s="119" t="s">
        <v>98</v>
      </c>
      <c r="C8" s="119" t="s">
        <v>99</v>
      </c>
      <c r="D8" s="119" t="s">
        <v>100</v>
      </c>
      <c r="E8" s="119" t="s">
        <v>101</v>
      </c>
      <c r="F8" s="119" t="s">
        <v>102</v>
      </c>
      <c r="G8" s="119" t="s">
        <v>103</v>
      </c>
      <c r="H8" s="119" t="s">
        <v>104</v>
      </c>
      <c r="I8" s="119" t="s">
        <v>105</v>
      </c>
      <c r="J8" s="119" t="s">
        <v>106</v>
      </c>
      <c r="K8" s="119" t="s">
        <v>107</v>
      </c>
      <c r="L8" s="119" t="s">
        <v>108</v>
      </c>
      <c r="M8" s="119" t="s">
        <v>71</v>
      </c>
      <c r="N8" s="119" t="s">
        <v>72</v>
      </c>
      <c r="O8" s="119" t="s">
        <v>73</v>
      </c>
      <c r="P8" s="119" t="s">
        <v>74</v>
      </c>
      <c r="Q8" s="119" t="s">
        <v>75</v>
      </c>
    </row>
    <row r="9" spans="1:18" x14ac:dyDescent="0.25">
      <c r="A9" s="80" t="s">
        <v>46</v>
      </c>
      <c r="B9" s="86">
        <v>8.4265446878461923</v>
      </c>
      <c r="C9" s="86">
        <v>8.0991116419429385</v>
      </c>
      <c r="D9" s="86">
        <v>7.9899427294314851</v>
      </c>
      <c r="E9" s="86">
        <v>8.0607476635514015</v>
      </c>
      <c r="F9" s="86">
        <v>8.0176441801690679</v>
      </c>
      <c r="G9" s="86">
        <v>7.4683966490311358</v>
      </c>
      <c r="H9" s="86">
        <v>7.1434943858888902</v>
      </c>
      <c r="I9" s="86">
        <v>6.8170650544556608</v>
      </c>
      <c r="J9" s="86">
        <v>6.9824970398954607</v>
      </c>
      <c r="K9" s="86">
        <v>7.056163847883469</v>
      </c>
      <c r="L9" s="86">
        <v>6.8113680823150853</v>
      </c>
      <c r="M9" s="86">
        <v>7.0085866790438613</v>
      </c>
      <c r="N9" s="86">
        <v>6.5447534865891743</v>
      </c>
      <c r="O9" s="86">
        <v>6.4075375573660454</v>
      </c>
      <c r="P9" s="86">
        <v>6.3703989936045051</v>
      </c>
      <c r="Q9" s="86">
        <v>6.3696253039339972</v>
      </c>
      <c r="R9" s="37"/>
    </row>
    <row r="10" spans="1:18" x14ac:dyDescent="0.25">
      <c r="A10" s="80" t="s">
        <v>172</v>
      </c>
      <c r="B10" s="86">
        <v>7.2133597198354247</v>
      </c>
      <c r="C10" s="86">
        <v>7.0404417533513239</v>
      </c>
      <c r="D10" s="86">
        <v>6.9057111245185387</v>
      </c>
      <c r="E10" s="86">
        <v>6.9949284146488582</v>
      </c>
      <c r="F10" s="86">
        <v>6.7066851447088247</v>
      </c>
      <c r="G10" s="86">
        <v>6.5723449182639122</v>
      </c>
      <c r="H10" s="86">
        <v>6.1873209829154465</v>
      </c>
      <c r="I10" s="86">
        <v>5.923913952843006</v>
      </c>
      <c r="J10" s="86">
        <v>5.5472855971538104</v>
      </c>
      <c r="K10" s="86">
        <v>5.7455175370103975</v>
      </c>
      <c r="L10" s="86">
        <v>5.6592908553604637</v>
      </c>
      <c r="M10" s="86">
        <v>5.7307732366964643</v>
      </c>
      <c r="N10" s="86">
        <v>5.4962120525834912</v>
      </c>
      <c r="O10" s="86">
        <v>5.5133530815762706</v>
      </c>
      <c r="P10" s="86">
        <v>5.4721295070650005</v>
      </c>
      <c r="Q10" s="86">
        <v>5.4063946007745161</v>
      </c>
      <c r="R10" s="37"/>
    </row>
    <row r="11" spans="1:18" x14ac:dyDescent="0.25">
      <c r="A11" s="80"/>
      <c r="B11" s="86">
        <v>7.8195758342347093</v>
      </c>
      <c r="C11" s="86">
        <v>7.6529301947608355</v>
      </c>
      <c r="D11" s="86">
        <v>8.2234164859778467</v>
      </c>
      <c r="E11" s="86">
        <v>7.9551366956782577</v>
      </c>
      <c r="F11" s="86">
        <v>7.440326391665959</v>
      </c>
      <c r="G11" s="86">
        <v>7.395504348521472</v>
      </c>
      <c r="H11" s="86">
        <v>6.8711294417751345</v>
      </c>
      <c r="I11" s="86">
        <v>6.5990867018959376</v>
      </c>
      <c r="J11" s="86">
        <v>6.1962550376700385</v>
      </c>
      <c r="K11" s="86">
        <v>6.5277396539238488</v>
      </c>
      <c r="L11" s="86">
        <v>6.781696873512554</v>
      </c>
      <c r="M11" s="86">
        <v>6.6832404867797077</v>
      </c>
      <c r="N11" s="86">
        <v>6.3702210446229719</v>
      </c>
      <c r="O11" s="86">
        <v>6.3458708879093084</v>
      </c>
      <c r="P11" s="86">
        <v>6.0960720484342517</v>
      </c>
      <c r="Q11" s="86">
        <v>6.0288345951205047</v>
      </c>
      <c r="R11" s="37"/>
    </row>
    <row r="12" spans="1:18" x14ac:dyDescent="0.25">
      <c r="A12" s="80"/>
      <c r="B12" s="86">
        <v>7.3940870140782167</v>
      </c>
      <c r="C12" s="86">
        <v>7.1991583536316206</v>
      </c>
      <c r="D12" s="86">
        <v>7.1382173301264737</v>
      </c>
      <c r="E12" s="86">
        <v>7.3335308478458501</v>
      </c>
      <c r="F12" s="86">
        <v>7.2294488287285752</v>
      </c>
      <c r="G12" s="86">
        <v>6.9345695499661808</v>
      </c>
      <c r="H12" s="86">
        <v>6.5388933931650293</v>
      </c>
      <c r="I12" s="86">
        <v>6.3911439507810304</v>
      </c>
      <c r="J12" s="86">
        <v>6.0883075711308638</v>
      </c>
      <c r="K12" s="86">
        <v>6.1395217869218692</v>
      </c>
      <c r="L12" s="86">
        <v>6.2208112674263818</v>
      </c>
      <c r="M12" s="86">
        <v>6.3040883830445749</v>
      </c>
      <c r="N12" s="86">
        <v>6.0886156115471257</v>
      </c>
      <c r="O12" s="86">
        <v>6.0934725442554676</v>
      </c>
      <c r="P12" s="86">
        <v>6.0137973818741512</v>
      </c>
      <c r="Q12" s="86">
        <v>6.0881518785945552</v>
      </c>
      <c r="R12" s="37"/>
    </row>
    <row r="13" spans="1:18" x14ac:dyDescent="0.25">
      <c r="A13" s="80"/>
      <c r="B13" s="86">
        <v>7.4791465388283802</v>
      </c>
      <c r="C13" s="86">
        <v>7.2027615874240283</v>
      </c>
      <c r="D13" s="86">
        <v>7.3213832259756559</v>
      </c>
      <c r="E13" s="86">
        <v>7.285752463317313</v>
      </c>
      <c r="F13" s="86">
        <v>7.294101447742162</v>
      </c>
      <c r="G13" s="86">
        <v>6.8461452098605848</v>
      </c>
      <c r="H13" s="86">
        <v>6.4801859622444455</v>
      </c>
      <c r="I13" s="86">
        <v>6.1539669479467287</v>
      </c>
      <c r="J13" s="86">
        <v>5.8805797230607242</v>
      </c>
      <c r="K13" s="86">
        <v>5.9496332048460747</v>
      </c>
      <c r="L13" s="86">
        <v>5.8093239662217036</v>
      </c>
      <c r="M13" s="86">
        <v>5.8164844640210802</v>
      </c>
      <c r="N13" s="86">
        <v>5.6407429719296687</v>
      </c>
      <c r="O13" s="86">
        <v>5.7123462512659078</v>
      </c>
      <c r="P13" s="86">
        <v>5.8079979888723381</v>
      </c>
      <c r="Q13" s="86">
        <v>5.7824940873819708</v>
      </c>
      <c r="R13" s="37"/>
    </row>
    <row r="14" spans="1:18" x14ac:dyDescent="0.25">
      <c r="A14" s="80"/>
      <c r="B14" s="86">
        <v>8.4139139315293114</v>
      </c>
      <c r="C14" s="86">
        <v>8.2898869928717751</v>
      </c>
      <c r="D14" s="86">
        <v>8.6273627695373527</v>
      </c>
      <c r="E14" s="86">
        <v>8.1656362484992489</v>
      </c>
      <c r="F14" s="86">
        <v>8.5261125474217927</v>
      </c>
      <c r="G14" s="86">
        <v>7.9272165088890709</v>
      </c>
      <c r="H14" s="86">
        <v>8.0326480982152137</v>
      </c>
      <c r="I14" s="86">
        <v>7.573537404687718</v>
      </c>
      <c r="J14" s="86">
        <v>7.0894177332441259</v>
      </c>
      <c r="K14" s="86">
        <v>6.3516230734965351</v>
      </c>
      <c r="L14" s="86">
        <v>6.2070708815036397</v>
      </c>
      <c r="M14" s="86">
        <v>6.2201881059634729</v>
      </c>
      <c r="N14" s="86">
        <v>5.8809690846321372</v>
      </c>
      <c r="O14" s="86">
        <v>5.8969613268319572</v>
      </c>
      <c r="P14" s="86">
        <v>6.1671253634698946</v>
      </c>
      <c r="Q14" s="86">
        <v>6.3052286320663704</v>
      </c>
      <c r="R14" s="37"/>
    </row>
    <row r="15" spans="1:18" x14ac:dyDescent="0.25">
      <c r="A15" s="80"/>
      <c r="B15" s="86">
        <v>6.1842671207452229</v>
      </c>
      <c r="C15" s="86">
        <v>6.2446604682760132</v>
      </c>
      <c r="D15" s="86">
        <v>6.3522988985986562</v>
      </c>
      <c r="E15" s="86">
        <v>6.0796574888426314</v>
      </c>
      <c r="F15" s="86">
        <v>6.2282664496943987</v>
      </c>
      <c r="G15" s="86">
        <v>5.9851150794518153</v>
      </c>
      <c r="H15" s="86">
        <v>5.48915766120375</v>
      </c>
      <c r="I15" s="86">
        <v>5.2887481671258927</v>
      </c>
      <c r="J15" s="86">
        <v>5.0181890963734066</v>
      </c>
      <c r="K15" s="86">
        <v>5.0061324087560415</v>
      </c>
      <c r="L15" s="86">
        <v>5.1527484923964764</v>
      </c>
      <c r="M15" s="86">
        <v>5.1042454020233681</v>
      </c>
      <c r="N15" s="86">
        <v>4.7521547796647647</v>
      </c>
      <c r="O15" s="86">
        <v>4.6706951082379087</v>
      </c>
      <c r="P15" s="86">
        <v>4.6059705202785493</v>
      </c>
      <c r="Q15" s="86">
        <v>4.6621864131981834</v>
      </c>
      <c r="R15" s="37"/>
    </row>
    <row r="16" spans="1:18" x14ac:dyDescent="0.25">
      <c r="A16" s="80" t="s">
        <v>50</v>
      </c>
      <c r="B16" s="86">
        <v>9.8472385398912312</v>
      </c>
      <c r="C16" s="86">
        <v>9.5917762138444953</v>
      </c>
      <c r="D16" s="86">
        <v>10.634895223323451</v>
      </c>
      <c r="E16" s="86">
        <v>9.4333615227581991</v>
      </c>
      <c r="F16" s="86">
        <v>9.0597340181828301</v>
      </c>
      <c r="G16" s="86">
        <v>8.90252973559992</v>
      </c>
      <c r="H16" s="86">
        <v>8.4077446587660685</v>
      </c>
      <c r="I16" s="86">
        <v>8.0450902739314198</v>
      </c>
      <c r="J16" s="86">
        <v>8.0934968889481222</v>
      </c>
      <c r="K16" s="86">
        <v>7.9346839677797156</v>
      </c>
      <c r="L16" s="86">
        <v>7.8603290867249704</v>
      </c>
      <c r="M16" s="86">
        <v>7.9817242434239759</v>
      </c>
      <c r="N16" s="86">
        <v>7.9755092783340569</v>
      </c>
      <c r="O16" s="86">
        <v>7.9752539832814051</v>
      </c>
      <c r="P16" s="86">
        <v>8.2010500842390659</v>
      </c>
      <c r="Q16" s="86">
        <v>8.4757698618455635</v>
      </c>
      <c r="R16" s="37"/>
    </row>
    <row r="17" spans="1:18" x14ac:dyDescent="0.25">
      <c r="A17" s="80"/>
      <c r="B17" s="86">
        <v>6.0952436896098963</v>
      </c>
      <c r="C17" s="86">
        <v>5.9692411397520608</v>
      </c>
      <c r="D17" s="86">
        <v>6.082394742640199</v>
      </c>
      <c r="E17" s="86">
        <v>6.0112079857061289</v>
      </c>
      <c r="F17" s="86">
        <v>5.969193765266672</v>
      </c>
      <c r="G17" s="86">
        <v>5.6261680583291405</v>
      </c>
      <c r="H17" s="86">
        <v>5.4783730690656016</v>
      </c>
      <c r="I17" s="86">
        <v>5.1661024778801092</v>
      </c>
      <c r="J17" s="86">
        <v>5.111266222045991</v>
      </c>
      <c r="K17" s="86">
        <v>5.1624068744945069</v>
      </c>
      <c r="L17" s="86">
        <v>4.9695468257854456</v>
      </c>
      <c r="M17" s="86">
        <v>5.018194130359813</v>
      </c>
      <c r="N17" s="86">
        <v>4.5072143648508787</v>
      </c>
      <c r="O17" s="86">
        <v>4.6123850065095597</v>
      </c>
      <c r="P17" s="86">
        <v>4.7311790524408188</v>
      </c>
      <c r="Q17" s="86">
        <v>4.7008552794703693</v>
      </c>
      <c r="R17" s="37"/>
    </row>
    <row r="18" spans="1:18" x14ac:dyDescent="0.25">
      <c r="A18" s="80" t="s">
        <v>43</v>
      </c>
      <c r="B18" s="86">
        <v>5.3255112609387778</v>
      </c>
      <c r="C18" s="86">
        <v>5.0510925232379904</v>
      </c>
      <c r="D18" s="86">
        <v>5.1508803530739753</v>
      </c>
      <c r="E18" s="86">
        <v>5.2081582918539802</v>
      </c>
      <c r="F18" s="86">
        <v>5.351023539834264</v>
      </c>
      <c r="G18" s="86">
        <v>4.8579482424495657</v>
      </c>
      <c r="H18" s="86">
        <v>4.8731170755378796</v>
      </c>
      <c r="I18" s="86">
        <v>4.7368043155301409</v>
      </c>
      <c r="J18" s="86">
        <v>4.4254441339344952</v>
      </c>
      <c r="K18" s="86">
        <v>4.5678961170850343</v>
      </c>
      <c r="L18" s="86">
        <v>4.40955391388274</v>
      </c>
      <c r="M18" s="86">
        <v>4.5000142263699994</v>
      </c>
      <c r="N18" s="86">
        <v>4.3530447477701415</v>
      </c>
      <c r="O18" s="86">
        <v>4.3508747326718789</v>
      </c>
      <c r="P18" s="86">
        <v>4.4944918048804317</v>
      </c>
      <c r="Q18" s="86">
        <v>4.3623997379772685</v>
      </c>
      <c r="R18" s="37"/>
    </row>
    <row r="19" spans="1:18" x14ac:dyDescent="0.25">
      <c r="A19" s="80" t="s">
        <v>45</v>
      </c>
      <c r="B19" s="86">
        <v>4.664117890241247</v>
      </c>
      <c r="C19" s="86">
        <v>4.5263641292902443</v>
      </c>
      <c r="D19" s="86">
        <v>4.5987681655976758</v>
      </c>
      <c r="E19" s="86">
        <v>4.7508252810783054</v>
      </c>
      <c r="F19" s="86">
        <v>4.8699353878950884</v>
      </c>
      <c r="G19" s="86">
        <v>4.8256366687287873</v>
      </c>
      <c r="H19" s="86">
        <v>4.6256921233820991</v>
      </c>
      <c r="I19" s="86">
        <v>4.3708723128712403</v>
      </c>
      <c r="J19" s="86">
        <v>4.1197976398894083</v>
      </c>
      <c r="K19" s="86">
        <v>4.1884895060836005</v>
      </c>
      <c r="L19" s="86">
        <v>4.2024789062332095</v>
      </c>
      <c r="M19" s="86">
        <v>4.2780119316503802</v>
      </c>
      <c r="N19" s="86">
        <v>4.1717846918565149</v>
      </c>
      <c r="O19" s="86">
        <v>4.1618268943305532</v>
      </c>
      <c r="P19" s="86">
        <v>4.4747651807060871</v>
      </c>
      <c r="Q19" s="86">
        <v>4.3548063669086234</v>
      </c>
      <c r="R19" s="37"/>
    </row>
    <row r="20" spans="1:18" x14ac:dyDescent="0.25">
      <c r="A20" s="80"/>
      <c r="B20" s="86">
        <v>6.1369307551493337</v>
      </c>
      <c r="C20" s="86">
        <v>5.9608449527001843</v>
      </c>
      <c r="D20" s="86">
        <v>6.0517344055425877</v>
      </c>
      <c r="E20" s="86">
        <v>6.1226209941723102</v>
      </c>
      <c r="F20" s="86">
        <v>5.9555490235963129</v>
      </c>
      <c r="G20" s="86">
        <v>5.5179168010445929</v>
      </c>
      <c r="H20" s="86">
        <v>5.4468951316815168</v>
      </c>
      <c r="I20" s="86">
        <v>5.2162794593825597</v>
      </c>
      <c r="J20" s="86">
        <v>5.0102204079126382</v>
      </c>
      <c r="K20" s="86">
        <v>5.1049276482347379</v>
      </c>
      <c r="L20" s="86">
        <v>5.0308762558968105</v>
      </c>
      <c r="M20" s="86">
        <v>5.063085405738617</v>
      </c>
      <c r="N20" s="86">
        <v>4.9361646191601523</v>
      </c>
      <c r="O20" s="86">
        <v>4.9672050186321206</v>
      </c>
      <c r="P20" s="86">
        <v>5.1605804646669302</v>
      </c>
      <c r="Q20" s="86">
        <v>5.0359986988580765</v>
      </c>
      <c r="R20" s="37"/>
    </row>
    <row r="21" spans="1:18" x14ac:dyDescent="0.25">
      <c r="A21" s="80"/>
      <c r="B21" s="86">
        <v>5.3743766760791081</v>
      </c>
      <c r="C21" s="86">
        <v>5.2674962006513608</v>
      </c>
      <c r="D21" s="86">
        <v>5.3435025915964243</v>
      </c>
      <c r="E21" s="86">
        <v>5.3046669453934019</v>
      </c>
      <c r="F21" s="86">
        <v>5.2279303447946157</v>
      </c>
      <c r="G21" s="86">
        <v>5.0653146250412568</v>
      </c>
      <c r="H21" s="86">
        <v>4.9176977830895847</v>
      </c>
      <c r="I21" s="86">
        <v>4.6627097427965927</v>
      </c>
      <c r="J21" s="86">
        <v>4.5289578735964833</v>
      </c>
      <c r="K21" s="86">
        <v>4.6839744728755095</v>
      </c>
      <c r="L21" s="86">
        <v>4.5648727964843561</v>
      </c>
      <c r="M21" s="86">
        <v>4.6330243017393844</v>
      </c>
      <c r="N21" s="86">
        <v>4.5262413152709469</v>
      </c>
      <c r="O21" s="86">
        <v>4.5410879749880522</v>
      </c>
      <c r="P21" s="86">
        <v>4.7397796026254984</v>
      </c>
      <c r="Q21" s="86">
        <v>4.6622255493750533</v>
      </c>
      <c r="R21" s="37"/>
    </row>
    <row r="22" spans="1:18" x14ac:dyDescent="0.25">
      <c r="A22" s="80" t="s">
        <v>173</v>
      </c>
      <c r="B22" s="86">
        <v>6.9782441011390404</v>
      </c>
      <c r="C22" s="86">
        <v>6.8117621727107824</v>
      </c>
      <c r="D22" s="86">
        <v>6.9447172016224084</v>
      </c>
      <c r="E22" s="86">
        <v>6.8617267425014985</v>
      </c>
      <c r="F22" s="86">
        <v>6.7685671625923396</v>
      </c>
      <c r="G22" s="86">
        <v>6.4833525872453608</v>
      </c>
      <c r="H22" s="86">
        <v>6.1845484697317952</v>
      </c>
      <c r="I22" s="86">
        <v>5.9115143886160704</v>
      </c>
      <c r="J22" s="86">
        <v>5.6384599476122306</v>
      </c>
      <c r="K22" s="86">
        <v>5.6917600386622675</v>
      </c>
      <c r="L22" s="86">
        <v>5.6510611035757483</v>
      </c>
      <c r="M22" s="86">
        <v>5.6818932238665116</v>
      </c>
      <c r="N22" s="86">
        <v>5.4374593029516829</v>
      </c>
      <c r="O22" s="86">
        <v>5.4503886912033721</v>
      </c>
      <c r="P22" s="86">
        <v>5.4985454307604211</v>
      </c>
      <c r="Q22" s="86">
        <v>5.4810511390339078</v>
      </c>
    </row>
  </sheetData>
  <conditionalFormatting sqref="B22:Q22">
    <cfRule type="top10" dxfId="3" priority="1" rank="1"/>
    <cfRule type="top10" dxfId="2" priority="2" bottom="1" rank="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00F73-1654-4114-A5F6-A11BBCC7C33A}">
  <dimension ref="A1:L15"/>
  <sheetViews>
    <sheetView showGridLines="0" workbookViewId="0"/>
  </sheetViews>
  <sheetFormatPr defaultRowHeight="15" x14ac:dyDescent="0.25"/>
  <cols>
    <col min="1" max="1" width="30.42578125" customWidth="1"/>
    <col min="2" max="2" width="12.28515625" customWidth="1"/>
    <col min="3" max="12" width="11.5703125" customWidth="1"/>
  </cols>
  <sheetData>
    <row r="1" spans="1:12" s="53" customFormat="1" ht="18.75" x14ac:dyDescent="0.3">
      <c r="A1" t="s">
        <v>245</v>
      </c>
      <c r="B1"/>
      <c r="C1"/>
      <c r="D1"/>
      <c r="E1"/>
      <c r="F1"/>
      <c r="G1"/>
      <c r="H1"/>
      <c r="I1"/>
    </row>
    <row r="2" spans="1:12" s="7" customFormat="1" x14ac:dyDescent="0.25"/>
    <row r="3" spans="1:12" s="7" customFormat="1" x14ac:dyDescent="0.25">
      <c r="A3" s="171" t="s">
        <v>228</v>
      </c>
      <c r="B3" s="25"/>
      <c r="C3" s="25"/>
      <c r="D3" s="25"/>
    </row>
    <row r="5" spans="1:12" x14ac:dyDescent="0.25">
      <c r="A5" s="25" t="s">
        <v>229</v>
      </c>
    </row>
    <row r="8" spans="1:12" x14ac:dyDescent="0.25">
      <c r="B8" s="52" t="s">
        <v>103</v>
      </c>
      <c r="C8" s="52" t="s">
        <v>104</v>
      </c>
      <c r="D8" s="52" t="s">
        <v>105</v>
      </c>
      <c r="E8" s="52" t="s">
        <v>106</v>
      </c>
      <c r="F8" s="52" t="s">
        <v>107</v>
      </c>
      <c r="G8" s="52" t="s">
        <v>108</v>
      </c>
      <c r="H8" s="52" t="s">
        <v>71</v>
      </c>
      <c r="I8" s="52" t="s">
        <v>72</v>
      </c>
      <c r="J8" s="52" t="s">
        <v>73</v>
      </c>
      <c r="K8" s="52" t="s">
        <v>74</v>
      </c>
      <c r="L8" s="52" t="s">
        <v>75</v>
      </c>
    </row>
    <row r="9" spans="1:12" x14ac:dyDescent="0.25">
      <c r="A9" s="80" t="s">
        <v>109</v>
      </c>
      <c r="B9" s="87">
        <v>19.159898648778572</v>
      </c>
      <c r="C9" s="87">
        <v>20.519050080849357</v>
      </c>
      <c r="D9" s="87">
        <v>21.062113116868119</v>
      </c>
      <c r="E9" s="87">
        <v>20.381143342729757</v>
      </c>
      <c r="F9" s="87">
        <v>18.404880711595784</v>
      </c>
      <c r="G9" s="87">
        <v>18.948246246912753</v>
      </c>
      <c r="H9" s="87">
        <v>19.528960649937058</v>
      </c>
      <c r="I9" s="87">
        <v>18.959916762262917</v>
      </c>
      <c r="J9" s="87">
        <v>19.666231519898059</v>
      </c>
      <c r="K9" s="87">
        <v>19.222101598815765</v>
      </c>
      <c r="L9" s="87">
        <v>19.825011886000759</v>
      </c>
    </row>
    <row r="10" spans="1:12" x14ac:dyDescent="0.25">
      <c r="A10" s="80" t="s">
        <v>46</v>
      </c>
      <c r="B10" s="44">
        <v>48.340423669171749</v>
      </c>
      <c r="C10" s="44">
        <v>47.197688335639704</v>
      </c>
      <c r="D10" s="44">
        <v>43.208247993093785</v>
      </c>
      <c r="E10" s="44">
        <v>38.830525854199927</v>
      </c>
      <c r="F10" s="44">
        <v>40.431945851004556</v>
      </c>
      <c r="G10" s="44">
        <v>37.603281153170791</v>
      </c>
      <c r="H10" s="44">
        <v>39.970421584246701</v>
      </c>
      <c r="I10" s="44">
        <v>36.05587233507319</v>
      </c>
      <c r="J10" s="44">
        <v>34.049658160342688</v>
      </c>
      <c r="K10" s="44">
        <v>33.844780524280132</v>
      </c>
      <c r="L10" s="87">
        <v>33.820598223402413</v>
      </c>
    </row>
    <row r="11" spans="1:12" x14ac:dyDescent="0.25">
      <c r="A11" s="80" t="s">
        <v>111</v>
      </c>
      <c r="B11" s="44">
        <v>21.245213897423778</v>
      </c>
      <c r="C11" s="44">
        <v>18.73983314414436</v>
      </c>
      <c r="D11" s="44">
        <v>18.754544308234642</v>
      </c>
      <c r="E11" s="44">
        <v>17.064843845496036</v>
      </c>
      <c r="F11" s="44">
        <v>17.73795885950473</v>
      </c>
      <c r="G11" s="44">
        <v>17.665815888383904</v>
      </c>
      <c r="H11" s="44">
        <v>17.942217982033856</v>
      </c>
      <c r="I11" s="44">
        <v>16.895876909105159</v>
      </c>
      <c r="J11" s="44">
        <v>16.570751666854175</v>
      </c>
      <c r="K11" s="44">
        <v>17.129680292868557</v>
      </c>
      <c r="L11" s="87">
        <v>17.259393823894783</v>
      </c>
    </row>
    <row r="12" spans="1:12" x14ac:dyDescent="0.25">
      <c r="A12" s="80" t="s">
        <v>110</v>
      </c>
      <c r="B12" s="44">
        <v>50.525447334958294</v>
      </c>
      <c r="C12" s="44">
        <v>52.136854679981326</v>
      </c>
      <c r="D12" s="44">
        <v>47.252918869109173</v>
      </c>
      <c r="E12" s="44">
        <v>45.095600044682698</v>
      </c>
      <c r="F12" s="44">
        <v>49.892379860570863</v>
      </c>
      <c r="G12" s="44">
        <v>47.299985288629216</v>
      </c>
      <c r="H12" s="44">
        <v>49.202805226662122</v>
      </c>
      <c r="I12" s="44">
        <v>45.993132572578382</v>
      </c>
      <c r="J12" s="44">
        <v>46.10693975896416</v>
      </c>
      <c r="K12" s="44">
        <v>49.04489410097446</v>
      </c>
      <c r="L12" s="87">
        <v>46.676537271028302</v>
      </c>
    </row>
    <row r="13" spans="1:12" x14ac:dyDescent="0.25">
      <c r="A13" s="80" t="s">
        <v>177</v>
      </c>
      <c r="B13" s="44">
        <v>49.564442501668793</v>
      </c>
      <c r="C13" s="44">
        <v>51.362891077544177</v>
      </c>
      <c r="D13" s="44">
        <v>47.17170919268986</v>
      </c>
      <c r="E13" s="44">
        <v>45.245823679081596</v>
      </c>
      <c r="F13" s="44">
        <v>50.545966413137748</v>
      </c>
      <c r="G13" s="44">
        <v>48.304773342641226</v>
      </c>
      <c r="H13" s="44">
        <v>48.481165635177831</v>
      </c>
      <c r="I13" s="44">
        <v>46.076143028245603</v>
      </c>
      <c r="J13" s="44">
        <v>45.962943410209938</v>
      </c>
      <c r="K13" s="44">
        <v>48.973196604340323</v>
      </c>
      <c r="L13" s="87">
        <v>46.907279060432053</v>
      </c>
    </row>
    <row r="14" spans="1:12" x14ac:dyDescent="0.25">
      <c r="A14" s="80" t="s">
        <v>42</v>
      </c>
      <c r="B14" s="44">
        <v>60.422131792671067</v>
      </c>
      <c r="C14" s="44">
        <v>62.381012400947704</v>
      </c>
      <c r="D14" s="44">
        <v>58.120533021971411</v>
      </c>
      <c r="E14" s="44">
        <v>54.421498897395558</v>
      </c>
      <c r="F14" s="44">
        <v>60.446202621126623</v>
      </c>
      <c r="G14" s="44">
        <v>57.637446948681571</v>
      </c>
      <c r="H14" s="44">
        <v>57.999393388819406</v>
      </c>
      <c r="I14" s="44">
        <v>55.951553638032841</v>
      </c>
      <c r="J14" s="44">
        <v>55.812012372266466</v>
      </c>
      <c r="K14" s="44">
        <v>58.148122161844221</v>
      </c>
      <c r="L14" s="87">
        <v>56.470340767509619</v>
      </c>
    </row>
    <row r="15" spans="1:12" x14ac:dyDescent="0.25">
      <c r="A15" s="80" t="s">
        <v>173</v>
      </c>
      <c r="B15" s="44">
        <v>38.886549918560455</v>
      </c>
      <c r="C15" s="44">
        <v>39.881936792264128</v>
      </c>
      <c r="D15" s="44">
        <v>37.506604614613224</v>
      </c>
      <c r="E15" s="44">
        <v>35.475879641500804</v>
      </c>
      <c r="F15" s="44">
        <v>37.714284046149949</v>
      </c>
      <c r="G15" s="44">
        <v>36.325703846100083</v>
      </c>
      <c r="H15" s="44">
        <v>36.931504242550012</v>
      </c>
      <c r="I15" s="44">
        <v>35.062908805990311</v>
      </c>
      <c r="J15" s="44">
        <v>35.085860222674917</v>
      </c>
      <c r="K15" s="44">
        <v>36.350014405306922</v>
      </c>
      <c r="L15" s="87">
        <v>35.563924115828243</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7BD14-F81B-4F22-8DA1-865EF18B70D3}">
  <dimension ref="A1:R27"/>
  <sheetViews>
    <sheetView showGridLines="0" workbookViewId="0"/>
  </sheetViews>
  <sheetFormatPr defaultColWidth="8.7109375" defaultRowHeight="15" x14ac:dyDescent="0.25"/>
  <cols>
    <col min="1" max="1" width="10.5703125" style="7" customWidth="1"/>
    <col min="2" max="2" width="11.42578125" style="7" customWidth="1"/>
    <col min="3" max="4" width="9.5703125" style="7" customWidth="1"/>
    <col min="5" max="16384" width="8.7109375" style="7"/>
  </cols>
  <sheetData>
    <row r="1" spans="1:18" s="53" customFormat="1" ht="18.75" x14ac:dyDescent="0.3">
      <c r="A1" t="s">
        <v>246</v>
      </c>
      <c r="B1"/>
      <c r="C1"/>
      <c r="D1"/>
      <c r="E1"/>
      <c r="F1"/>
      <c r="G1"/>
    </row>
    <row r="2" spans="1:18" x14ac:dyDescent="0.25">
      <c r="A2"/>
      <c r="B2"/>
      <c r="C2"/>
      <c r="D2"/>
      <c r="E2"/>
      <c r="F2"/>
      <c r="G2"/>
      <c r="H2"/>
      <c r="I2"/>
      <c r="J2"/>
    </row>
    <row r="3" spans="1:18" ht="13.5" customHeight="1" x14ac:dyDescent="0.25">
      <c r="A3" s="170" t="s">
        <v>230</v>
      </c>
      <c r="B3" s="171"/>
      <c r="C3" s="171"/>
      <c r="D3" s="171"/>
      <c r="E3"/>
      <c r="F3"/>
      <c r="G3"/>
      <c r="H3"/>
      <c r="I3"/>
      <c r="J3"/>
    </row>
    <row r="4" spans="1:18" ht="14.45" customHeight="1" x14ac:dyDescent="0.25"/>
    <row r="5" spans="1:18" x14ac:dyDescent="0.25">
      <c r="A5" s="212" t="s">
        <v>146</v>
      </c>
      <c r="B5" s="212"/>
      <c r="C5" s="212"/>
      <c r="D5" s="212"/>
      <c r="E5" s="212"/>
      <c r="F5" s="212"/>
      <c r="G5" s="212"/>
      <c r="H5" s="212"/>
      <c r="I5" s="212"/>
      <c r="J5" s="212"/>
      <c r="K5" s="212"/>
      <c r="L5" s="212"/>
      <c r="M5" s="212"/>
      <c r="N5" s="212"/>
      <c r="O5" s="212"/>
      <c r="P5" s="212"/>
    </row>
    <row r="8" spans="1:18" x14ac:dyDescent="0.25">
      <c r="A8" s="10"/>
      <c r="B8" s="59">
        <v>2005</v>
      </c>
      <c r="C8" s="59">
        <v>2006</v>
      </c>
      <c r="D8" s="59">
        <v>2007</v>
      </c>
      <c r="E8" s="59">
        <v>2008</v>
      </c>
      <c r="F8" s="59">
        <v>2009</v>
      </c>
      <c r="G8" s="59">
        <v>2010</v>
      </c>
      <c r="H8" s="59">
        <v>2011</v>
      </c>
      <c r="I8" s="59">
        <v>2012</v>
      </c>
      <c r="J8" s="59">
        <v>2013</v>
      </c>
      <c r="K8" s="59">
        <v>2014</v>
      </c>
      <c r="L8" s="59">
        <v>2015</v>
      </c>
      <c r="M8" s="59">
        <v>2016</v>
      </c>
      <c r="N8" s="59">
        <v>2017</v>
      </c>
      <c r="O8" s="59">
        <v>2018</v>
      </c>
      <c r="P8" s="59">
        <v>2019</v>
      </c>
      <c r="Q8" s="59">
        <v>2020</v>
      </c>
      <c r="R8" s="59">
        <v>2021</v>
      </c>
    </row>
    <row r="9" spans="1:18" x14ac:dyDescent="0.25">
      <c r="A9" s="82" t="s">
        <v>4</v>
      </c>
      <c r="B9" s="40">
        <v>0</v>
      </c>
      <c r="C9" s="40">
        <v>-1.2199999999999989E-2</v>
      </c>
      <c r="D9" s="40">
        <v>0</v>
      </c>
      <c r="E9" s="40">
        <v>5.2300000000000041E-2</v>
      </c>
      <c r="F9" s="40">
        <v>0.12629999999999997</v>
      </c>
      <c r="G9" s="40">
        <v>0.28939999999999999</v>
      </c>
      <c r="H9" s="40">
        <v>0.37969999999999998</v>
      </c>
      <c r="I9" s="40">
        <v>0.5081</v>
      </c>
      <c r="J9" s="40">
        <v>0.72659999999999991</v>
      </c>
      <c r="K9" s="40">
        <v>0.76240000000000008</v>
      </c>
      <c r="L9" s="40">
        <v>0.67059999999999997</v>
      </c>
      <c r="M9" s="40">
        <v>0.62060000000000004</v>
      </c>
      <c r="N9" s="40">
        <v>0.71439999999999992</v>
      </c>
      <c r="O9" s="40">
        <v>0.85460000000000003</v>
      </c>
      <c r="P9" s="40">
        <v>0.80729999999999991</v>
      </c>
      <c r="Q9" s="40">
        <v>0.76900000000000002</v>
      </c>
      <c r="R9" s="40">
        <v>0.60256527770139368</v>
      </c>
    </row>
    <row r="10" spans="1:18" x14ac:dyDescent="0.25">
      <c r="A10" s="82" t="s">
        <v>9</v>
      </c>
      <c r="B10" s="40">
        <v>0</v>
      </c>
      <c r="C10" s="40">
        <v>4.3000000000000685E-3</v>
      </c>
      <c r="D10" s="40">
        <v>2.1200000000000045E-2</v>
      </c>
      <c r="E10" s="40">
        <v>5.0900000000000035E-2</v>
      </c>
      <c r="F10" s="40">
        <v>0.12200000000000003</v>
      </c>
      <c r="G10" s="40">
        <v>0.20159999999999997</v>
      </c>
      <c r="H10" s="40">
        <v>0.21010000000000006</v>
      </c>
      <c r="I10" s="40">
        <v>0.29139999999999988</v>
      </c>
      <c r="J10" s="40">
        <v>0.45439999999999997</v>
      </c>
      <c r="K10" s="40">
        <v>0.49900000000000005</v>
      </c>
      <c r="L10" s="40">
        <v>0.52729999999999988</v>
      </c>
      <c r="M10" s="40">
        <v>0.52349999999999997</v>
      </c>
      <c r="N10" s="40">
        <v>0.53569999999999995</v>
      </c>
      <c r="O10" s="40">
        <v>0.6119</v>
      </c>
      <c r="P10" s="40">
        <v>0.58669999999999989</v>
      </c>
      <c r="Q10" s="40">
        <v>0.6</v>
      </c>
      <c r="R10" s="40">
        <v>0.52792601873765732</v>
      </c>
    </row>
    <row r="11" spans="1:18" x14ac:dyDescent="0.25">
      <c r="A11" s="82" t="s">
        <v>113</v>
      </c>
      <c r="B11" s="40">
        <v>0</v>
      </c>
      <c r="C11" s="40">
        <v>4.5499999999999971E-2</v>
      </c>
      <c r="D11" s="40">
        <v>0.13159999999999997</v>
      </c>
      <c r="E11" s="40">
        <v>0.21769999999999995</v>
      </c>
      <c r="F11" s="40">
        <v>0.20870000000000005</v>
      </c>
      <c r="G11" s="40">
        <v>0.19980000000000003</v>
      </c>
      <c r="H11" s="40">
        <v>0.21650000000000005</v>
      </c>
      <c r="I11" s="40">
        <v>0.23329999999999998</v>
      </c>
      <c r="J11" s="40">
        <v>0.25480000000000003</v>
      </c>
      <c r="K11" s="40">
        <v>0.27629999999999993</v>
      </c>
      <c r="L11" s="40">
        <v>0.26379999999999998</v>
      </c>
      <c r="M11" s="40">
        <v>0.25120000000000003</v>
      </c>
      <c r="N11" s="40">
        <v>0.26079999999999998</v>
      </c>
      <c r="O11" s="40">
        <v>0.27029999999999998</v>
      </c>
      <c r="P11" s="40">
        <v>0.27971115486565351</v>
      </c>
      <c r="Q11" s="40">
        <v>0.31165488157268784</v>
      </c>
      <c r="R11" s="40">
        <v>0.28196923825168541</v>
      </c>
    </row>
    <row r="12" spans="1:18" x14ac:dyDescent="0.25">
      <c r="A12" s="10"/>
    </row>
    <row r="13" spans="1:18" x14ac:dyDescent="0.25">
      <c r="A13" s="10"/>
      <c r="B13" s="10"/>
    </row>
    <row r="14" spans="1:18" x14ac:dyDescent="0.25">
      <c r="A14" s="10"/>
      <c r="B14" s="10"/>
    </row>
    <row r="15" spans="1:18" x14ac:dyDescent="0.25">
      <c r="A15" s="10"/>
      <c r="B15" s="10"/>
    </row>
    <row r="16" spans="1:18" x14ac:dyDescent="0.25">
      <c r="A16" s="10"/>
      <c r="B16" s="10"/>
    </row>
    <row r="17" spans="1:4" x14ac:dyDescent="0.25">
      <c r="A17" s="10"/>
      <c r="B17" s="10"/>
    </row>
    <row r="18" spans="1:4" x14ac:dyDescent="0.25">
      <c r="A18" s="10"/>
      <c r="B18" s="10"/>
    </row>
    <row r="19" spans="1:4" x14ac:dyDescent="0.25">
      <c r="A19" s="10"/>
      <c r="B19" s="10"/>
    </row>
    <row r="20" spans="1:4" x14ac:dyDescent="0.25">
      <c r="A20" s="10"/>
      <c r="B20" s="10"/>
    </row>
    <row r="24" spans="1:4" x14ac:dyDescent="0.25">
      <c r="A24" s="48"/>
      <c r="C24" s="10"/>
      <c r="D24" s="10"/>
    </row>
    <row r="25" spans="1:4" x14ac:dyDescent="0.25">
      <c r="A25" s="48"/>
      <c r="C25" s="10"/>
      <c r="D25" s="10"/>
    </row>
    <row r="26" spans="1:4" x14ac:dyDescent="0.25">
      <c r="A26" s="48"/>
      <c r="C26" s="10"/>
      <c r="D26" s="10"/>
    </row>
    <row r="27" spans="1:4" x14ac:dyDescent="0.25">
      <c r="A27" s="48"/>
      <c r="C27" s="10"/>
      <c r="D27" s="10"/>
    </row>
  </sheetData>
  <mergeCells count="1">
    <mergeCell ref="A5:P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Contents</vt:lpstr>
      <vt:lpstr>Figure 6.1</vt:lpstr>
      <vt:lpstr>Figure 6.2</vt:lpstr>
      <vt:lpstr>Figure 6.3</vt:lpstr>
      <vt:lpstr>Figure 6.4</vt:lpstr>
      <vt:lpstr>Figure 6.5</vt:lpstr>
      <vt:lpstr>Figure 6.6 </vt:lpstr>
      <vt:lpstr>Figure 6.7</vt:lpstr>
      <vt:lpstr>Figure 6.8</vt:lpstr>
      <vt:lpstr>Figure 6.9</vt:lpstr>
      <vt:lpstr>Figure 6.10</vt:lpstr>
      <vt:lpstr>Figure 6.11</vt:lpstr>
      <vt:lpstr>Figure 6.12</vt:lpstr>
      <vt:lpstr>Figure 6.13</vt:lpstr>
      <vt:lpstr>Figure 6.14</vt:lpstr>
      <vt:lpstr>Figure 6.15</vt:lpstr>
      <vt:lpstr>Figure 6.16</vt:lpstr>
      <vt:lpstr>Figure 6.17</vt:lpstr>
      <vt:lpstr>Figure 6.18</vt:lpstr>
      <vt:lpstr>Figure 6.19</vt:lpstr>
      <vt:lpstr>Figure 6.20</vt:lpstr>
      <vt:lpstr>Figure 6.21</vt:lpstr>
      <vt:lpstr>Figure 6.22</vt:lpstr>
      <vt:lpstr>Figure 6.23</vt:lpstr>
      <vt:lpstr>Figure 6.24</vt:lpstr>
      <vt:lpstr>Figure 6.25</vt:lpstr>
      <vt:lpstr>Figure 6.26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2022-10-19T01:41:27Z</dcterms:created>
  <dcterms:modified xsi:type="dcterms:W3CDTF">2022-10-19T03:31:09Z</dcterms:modified>
</cp:coreProperties>
</file>