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3.xml" ContentType="application/vnd.openxmlformats-officedocument.drawing+xml"/>
  <Override PartName="/xl/charts/chartEx1.xml" ContentType="application/vnd.ms-office.chartex+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5.xml" ContentType="application/vnd.openxmlformats-officedocument.drawing+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6.xml" ContentType="application/vnd.openxmlformats-officedocument.drawing+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8.xml" ContentType="application/vnd.openxmlformats-officedocument.drawing+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9.xml" ContentType="application/vnd.openxmlformats-officedocument.drawing+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2.xml" ContentType="application/vnd.openxmlformats-officedocument.drawing+xml"/>
  <Override PartName="/xl/charts/chart29.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5.xml" ContentType="application/vnd.openxmlformats-officedocument.drawing+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charts/chart32.xml" ContentType="application/vnd.openxmlformats-officedocument.drawingml.chart+xml"/>
  <Override PartName="/xl/charts/style33.xml" ContentType="application/vnd.ms-office.chartstyle+xml"/>
  <Override PartName="/xl/charts/colors3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ER\STATE OF ENERGY MARKET 2018\Databook for publishing\Published data - Do not mark up\"/>
    </mc:Choice>
  </mc:AlternateContent>
  <bookViews>
    <workbookView xWindow="0" yWindow="0" windowWidth="28800" windowHeight="12000" tabRatio="907"/>
  </bookViews>
  <sheets>
    <sheet name="Contents" sheetId="2" r:id="rId1"/>
    <sheet name="Table 3.1" sheetId="3" r:id="rId2"/>
    <sheet name="Table 3.2" sheetId="4" r:id="rId3"/>
    <sheet name="Table 3.3" sheetId="11" r:id="rId4"/>
    <sheet name="Figure 3.1" sheetId="30" r:id="rId5"/>
    <sheet name="Figure 3.2" sheetId="6" r:id="rId6"/>
    <sheet name="Figure 3.3" sheetId="7" r:id="rId7"/>
    <sheet name="Figure 3.4" sheetId="8" r:id="rId8"/>
    <sheet name="Figure 3.5" sheetId="10" r:id="rId9"/>
    <sheet name="Figure 3.6" sheetId="12" r:id="rId10"/>
    <sheet name="Figure 3.7" sheetId="31" r:id="rId11"/>
    <sheet name="Figure 3.8" sheetId="33" r:id="rId12"/>
    <sheet name="Figure 3.9" sheetId="34" r:id="rId13"/>
    <sheet name="Figure 3.10" sheetId="36" r:id="rId14"/>
    <sheet name="Figure 3.11" sheetId="37" r:id="rId15"/>
    <sheet name="Figure 3.12" sheetId="38" r:id="rId16"/>
    <sheet name="Figure 3.13" sheetId="39" r:id="rId17"/>
    <sheet name="Figure 3.14" sheetId="40" r:id="rId18"/>
    <sheet name="Figure 3.15" sheetId="41" r:id="rId19"/>
    <sheet name="Figure 3.16" sheetId="42" r:id="rId20"/>
    <sheet name="Figure 3.17" sheetId="44" r:id="rId21"/>
    <sheet name="Figure 3.18" sheetId="45" r:id="rId22"/>
    <sheet name="Figure 3.19" sheetId="46" r:id="rId23"/>
    <sheet name="Figure 3.20" sheetId="47" r:id="rId24"/>
    <sheet name="Figure 3.21" sheetId="48" r:id="rId25"/>
    <sheet name="Figure 3.22" sheetId="50" r:id="rId26"/>
    <sheet name="Figure 3.23" sheetId="51" r:id="rId27"/>
    <sheet name="Figure 3.24" sheetId="52" r:id="rId28"/>
    <sheet name="Figure 3.25" sheetId="53" r:id="rId29"/>
    <sheet name="Figure 3.26" sheetId="54" r:id="rId30"/>
    <sheet name="Figure 3.27" sheetId="55" r:id="rId31"/>
    <sheet name="Figure 3.28" sheetId="56" r:id="rId32"/>
  </sheets>
  <definedNames>
    <definedName name="_xlchart.v1.0" hidden="1">'Figure 3.17'!$A$8:$A$20</definedName>
    <definedName name="_xlchart.v1.1" hidden="1">'Figure 3.17'!$C$8:$C$20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56" l="1"/>
  <c r="D59" i="56"/>
  <c r="D60" i="56"/>
  <c r="D61" i="56"/>
  <c r="D62" i="56"/>
  <c r="D63" i="56"/>
  <c r="D64" i="56"/>
  <c r="D65" i="56"/>
  <c r="D66" i="56"/>
  <c r="D67" i="56"/>
  <c r="D68" i="56"/>
  <c r="D71" i="56"/>
  <c r="D72" i="56"/>
  <c r="D73" i="56"/>
  <c r="D74" i="56"/>
  <c r="D75" i="56"/>
  <c r="D76" i="56"/>
  <c r="D77" i="56"/>
  <c r="D78" i="56"/>
  <c r="D79" i="56"/>
  <c r="D80" i="56"/>
  <c r="D81" i="56"/>
  <c r="D84" i="56"/>
  <c r="D85" i="56"/>
  <c r="D86" i="56"/>
  <c r="D87" i="56"/>
  <c r="D88" i="56"/>
  <c r="D89" i="56"/>
  <c r="D90" i="56"/>
  <c r="D91" i="56"/>
  <c r="D92" i="56"/>
  <c r="D93" i="56"/>
  <c r="D94" i="56"/>
  <c r="D97" i="56"/>
  <c r="D98" i="56"/>
  <c r="D99" i="56"/>
  <c r="D100" i="56"/>
  <c r="D101" i="56"/>
  <c r="D102" i="56"/>
  <c r="D103" i="56"/>
  <c r="D104" i="56"/>
  <c r="D105" i="56"/>
  <c r="D106" i="56"/>
  <c r="D107" i="56"/>
  <c r="D110" i="56"/>
  <c r="D111" i="56"/>
  <c r="D112" i="56"/>
  <c r="D113" i="56"/>
  <c r="D114" i="56"/>
  <c r="D115" i="56"/>
  <c r="D116" i="56"/>
  <c r="D117" i="56"/>
  <c r="D118" i="56"/>
  <c r="D119" i="56"/>
  <c r="D120" i="56"/>
  <c r="D123" i="56"/>
  <c r="D124" i="56"/>
  <c r="D125" i="56"/>
  <c r="D126" i="56"/>
  <c r="D127" i="56"/>
  <c r="D128" i="56"/>
  <c r="D129" i="56"/>
  <c r="D130" i="56"/>
  <c r="D131" i="56"/>
  <c r="D132" i="56"/>
  <c r="D133" i="56"/>
  <c r="D122" i="56"/>
  <c r="D109" i="56"/>
  <c r="D96" i="56"/>
  <c r="D83" i="56"/>
  <c r="D70" i="56"/>
  <c r="D57" i="56"/>
  <c r="D45" i="56"/>
  <c r="D46" i="56"/>
  <c r="D47" i="56"/>
  <c r="D48" i="56"/>
  <c r="D49" i="56"/>
  <c r="D50" i="56"/>
  <c r="D51" i="56"/>
  <c r="D52" i="56"/>
  <c r="D53" i="56"/>
  <c r="D54" i="56"/>
  <c r="D55" i="56"/>
  <c r="D44" i="56"/>
  <c r="C123" i="56" l="1"/>
  <c r="C124" i="56"/>
  <c r="C125" i="56"/>
  <c r="C126" i="56"/>
  <c r="C127" i="56"/>
  <c r="C128" i="56"/>
  <c r="C129" i="56"/>
  <c r="C130" i="56"/>
  <c r="C131" i="56"/>
  <c r="C132" i="56"/>
  <c r="C133" i="56"/>
  <c r="C122" i="56"/>
  <c r="C110" i="56"/>
  <c r="C111" i="56"/>
  <c r="C112" i="56"/>
  <c r="C113" i="56"/>
  <c r="C114" i="56"/>
  <c r="C115" i="56"/>
  <c r="C116" i="56"/>
  <c r="C117" i="56"/>
  <c r="C118" i="56"/>
  <c r="C119" i="56"/>
  <c r="C120" i="56"/>
  <c r="C109" i="56"/>
  <c r="C97" i="56"/>
  <c r="C98" i="56"/>
  <c r="C99" i="56"/>
  <c r="C100" i="56"/>
  <c r="C101" i="56"/>
  <c r="C102" i="56"/>
  <c r="C103" i="56"/>
  <c r="C104" i="56"/>
  <c r="C105" i="56"/>
  <c r="C106" i="56"/>
  <c r="C107" i="56"/>
  <c r="C96" i="56"/>
  <c r="C84" i="56"/>
  <c r="C85" i="56"/>
  <c r="C86" i="56"/>
  <c r="C87" i="56"/>
  <c r="C88" i="56"/>
  <c r="C89" i="56"/>
  <c r="C90" i="56"/>
  <c r="C91" i="56"/>
  <c r="C92" i="56"/>
  <c r="C93" i="56"/>
  <c r="C94" i="56"/>
  <c r="C83" i="56"/>
  <c r="C71" i="56"/>
  <c r="C72" i="56"/>
  <c r="C73" i="56"/>
  <c r="C74" i="56"/>
  <c r="C75" i="56"/>
  <c r="C76" i="56"/>
  <c r="C77" i="56"/>
  <c r="C78" i="56"/>
  <c r="C79" i="56"/>
  <c r="C80" i="56"/>
  <c r="C81" i="56"/>
  <c r="C70" i="56"/>
  <c r="C58" i="56"/>
  <c r="C59" i="56"/>
  <c r="C60" i="56"/>
  <c r="C61" i="56"/>
  <c r="C62" i="56"/>
  <c r="C63" i="56"/>
  <c r="C64" i="56"/>
  <c r="C65" i="56"/>
  <c r="C66" i="56"/>
  <c r="C67" i="56"/>
  <c r="C68" i="56"/>
  <c r="C57" i="56"/>
  <c r="C45" i="56"/>
  <c r="C46" i="56"/>
  <c r="C47" i="56"/>
  <c r="C48" i="56"/>
  <c r="C49" i="56"/>
  <c r="C50" i="56"/>
  <c r="C51" i="56"/>
  <c r="C52" i="56"/>
  <c r="C53" i="56"/>
  <c r="C54" i="56"/>
  <c r="C55" i="56"/>
  <c r="C44" i="56"/>
  <c r="C67" i="54" a="1"/>
  <c r="C67" i="54" s="1"/>
  <c r="C54" i="54" a="1"/>
  <c r="C54" i="54" s="1"/>
  <c r="C41" i="54" a="1"/>
  <c r="C41" i="54" s="1"/>
  <c r="C28" i="54" a="1"/>
  <c r="C29" i="54" s="1"/>
  <c r="C15" i="54" a="1"/>
  <c r="C15" i="54" s="1"/>
  <c r="A15" i="54"/>
  <c r="F106" i="52"/>
  <c r="F107" i="52"/>
  <c r="F108" i="52"/>
  <c r="F109" i="52"/>
  <c r="F110" i="52"/>
  <c r="F111" i="52"/>
  <c r="F112" i="52"/>
  <c r="F113" i="52"/>
  <c r="F114" i="52"/>
  <c r="F115" i="52"/>
  <c r="F116" i="52"/>
  <c r="F105" i="52"/>
  <c r="E92" i="52"/>
  <c r="E93" i="52"/>
  <c r="E94" i="52"/>
  <c r="E95" i="52"/>
  <c r="E96" i="52"/>
  <c r="E97" i="52"/>
  <c r="E98" i="52"/>
  <c r="E99" i="52"/>
  <c r="E100" i="52"/>
  <c r="E101" i="52"/>
  <c r="E102" i="52"/>
  <c r="E91" i="52"/>
  <c r="D78" i="52"/>
  <c r="D79" i="52"/>
  <c r="D80" i="52"/>
  <c r="D81" i="52"/>
  <c r="D82" i="52"/>
  <c r="D83" i="52"/>
  <c r="D84" i="52"/>
  <c r="D85" i="52"/>
  <c r="D86" i="52"/>
  <c r="D87" i="52"/>
  <c r="D88" i="52"/>
  <c r="D77" i="52"/>
  <c r="I64" i="52"/>
  <c r="J64" i="52"/>
  <c r="K64" i="52"/>
  <c r="L64" i="52"/>
  <c r="M64" i="52"/>
  <c r="I65" i="52"/>
  <c r="J65" i="52"/>
  <c r="K65" i="52"/>
  <c r="L65" i="52"/>
  <c r="M65" i="52"/>
  <c r="I66" i="52"/>
  <c r="J66" i="52"/>
  <c r="K66" i="52"/>
  <c r="L66" i="52"/>
  <c r="M66" i="52"/>
  <c r="I67" i="52"/>
  <c r="J67" i="52"/>
  <c r="K67" i="52"/>
  <c r="L67" i="52"/>
  <c r="M67" i="52"/>
  <c r="I68" i="52"/>
  <c r="J68" i="52"/>
  <c r="K68" i="52"/>
  <c r="L68" i="52"/>
  <c r="M68" i="52"/>
  <c r="I69" i="52"/>
  <c r="J69" i="52"/>
  <c r="K69" i="52"/>
  <c r="L69" i="52"/>
  <c r="M69" i="52"/>
  <c r="I70" i="52"/>
  <c r="J70" i="52"/>
  <c r="K70" i="52"/>
  <c r="L70" i="52"/>
  <c r="M70" i="52"/>
  <c r="I71" i="52"/>
  <c r="J71" i="52"/>
  <c r="K71" i="52"/>
  <c r="L71" i="52"/>
  <c r="M71" i="52"/>
  <c r="I72" i="52"/>
  <c r="J72" i="52"/>
  <c r="K72" i="52"/>
  <c r="L72" i="52"/>
  <c r="M72" i="52"/>
  <c r="I73" i="52"/>
  <c r="J73" i="52"/>
  <c r="K73" i="52"/>
  <c r="L73" i="52"/>
  <c r="M73" i="52"/>
  <c r="I74" i="52"/>
  <c r="J74" i="52"/>
  <c r="K74" i="52"/>
  <c r="L74" i="52"/>
  <c r="M74" i="52"/>
  <c r="J63" i="52"/>
  <c r="K63" i="52"/>
  <c r="L63" i="52"/>
  <c r="M63" i="52"/>
  <c r="I63" i="52"/>
  <c r="F50" i="52"/>
  <c r="G50" i="52"/>
  <c r="H50" i="52"/>
  <c r="F51" i="52"/>
  <c r="G51" i="52"/>
  <c r="H51" i="52"/>
  <c r="F52" i="52"/>
  <c r="G52" i="52"/>
  <c r="H52" i="52"/>
  <c r="F53" i="52"/>
  <c r="G53" i="52"/>
  <c r="H53" i="52"/>
  <c r="F54" i="52"/>
  <c r="G54" i="52"/>
  <c r="H54" i="52"/>
  <c r="F55" i="52"/>
  <c r="G55" i="52"/>
  <c r="H55" i="52"/>
  <c r="F56" i="52"/>
  <c r="G56" i="52"/>
  <c r="H56" i="52"/>
  <c r="F57" i="52"/>
  <c r="G57" i="52"/>
  <c r="H57" i="52"/>
  <c r="F58" i="52"/>
  <c r="G58" i="52"/>
  <c r="H58" i="52"/>
  <c r="F59" i="52"/>
  <c r="G59" i="52"/>
  <c r="H59" i="52"/>
  <c r="F60" i="52"/>
  <c r="G60" i="52"/>
  <c r="H60" i="52"/>
  <c r="G49" i="52"/>
  <c r="H49" i="52"/>
  <c r="F49" i="52"/>
  <c r="D36" i="52"/>
  <c r="E36" i="52"/>
  <c r="D37" i="52"/>
  <c r="E37" i="52"/>
  <c r="D38" i="52"/>
  <c r="E38" i="52"/>
  <c r="D39" i="52"/>
  <c r="E39" i="52"/>
  <c r="D40" i="52"/>
  <c r="E40" i="52"/>
  <c r="D41" i="52"/>
  <c r="E41" i="52"/>
  <c r="D42" i="52"/>
  <c r="E42" i="52"/>
  <c r="D43" i="52"/>
  <c r="E43" i="52"/>
  <c r="D44" i="52"/>
  <c r="E44" i="52"/>
  <c r="D45" i="52"/>
  <c r="E45" i="52"/>
  <c r="D46" i="52"/>
  <c r="E46" i="52"/>
  <c r="E35" i="52"/>
  <c r="D35" i="52"/>
  <c r="C74" i="54" l="1"/>
  <c r="C72" i="54"/>
  <c r="C73" i="54"/>
  <c r="C71" i="54"/>
  <c r="C78" i="54"/>
  <c r="C70" i="54"/>
  <c r="C77" i="54"/>
  <c r="C69" i="54"/>
  <c r="C76" i="54"/>
  <c r="C68" i="54"/>
  <c r="C75" i="54"/>
  <c r="C61" i="54"/>
  <c r="C60" i="54"/>
  <c r="C59" i="54"/>
  <c r="C58" i="54"/>
  <c r="C65" i="54"/>
  <c r="C55" i="54"/>
  <c r="C57" i="54"/>
  <c r="C64" i="54"/>
  <c r="C56" i="54"/>
  <c r="C63" i="54"/>
  <c r="C62" i="54"/>
  <c r="C49" i="54"/>
  <c r="C48" i="54"/>
  <c r="C47" i="54"/>
  <c r="C46" i="54"/>
  <c r="C44" i="54"/>
  <c r="C52" i="54"/>
  <c r="C51" i="54"/>
  <c r="C43" i="54"/>
  <c r="C45" i="54"/>
  <c r="C50" i="54"/>
  <c r="C42" i="54"/>
  <c r="C34" i="54"/>
  <c r="C33" i="54"/>
  <c r="C28" i="54"/>
  <c r="C30" i="54"/>
  <c r="C36" i="54"/>
  <c r="C35" i="54"/>
  <c r="C32" i="54"/>
  <c r="C39" i="54"/>
  <c r="C31" i="54"/>
  <c r="C38" i="54"/>
  <c r="C37" i="54"/>
  <c r="C21" i="54"/>
  <c r="C19" i="54"/>
  <c r="C17" i="54"/>
  <c r="C22" i="54"/>
  <c r="C20" i="54"/>
  <c r="C26" i="54"/>
  <c r="C18" i="54"/>
  <c r="C25" i="54"/>
  <c r="C24" i="54"/>
  <c r="C16" i="54"/>
  <c r="C23" i="54"/>
  <c r="D92" i="50" l="1"/>
  <c r="D93" i="50"/>
  <c r="D94" i="50"/>
  <c r="D95" i="50"/>
  <c r="D96" i="50"/>
  <c r="D97" i="50"/>
  <c r="D98" i="50"/>
  <c r="D99" i="50"/>
  <c r="D100" i="50"/>
  <c r="D101" i="50"/>
  <c r="D102" i="50"/>
  <c r="D91" i="50"/>
  <c r="C79" i="50"/>
  <c r="D79" i="50"/>
  <c r="C80" i="50"/>
  <c r="D80" i="50"/>
  <c r="C81" i="50"/>
  <c r="D81" i="50"/>
  <c r="C82" i="50"/>
  <c r="D82" i="50"/>
  <c r="C83" i="50"/>
  <c r="D83" i="50"/>
  <c r="C84" i="50"/>
  <c r="D84" i="50"/>
  <c r="C85" i="50"/>
  <c r="D85" i="50"/>
  <c r="C86" i="50"/>
  <c r="D86" i="50"/>
  <c r="C87" i="50"/>
  <c r="D87" i="50"/>
  <c r="C88" i="50"/>
  <c r="D88" i="50"/>
  <c r="C89" i="50"/>
  <c r="D89" i="50"/>
  <c r="D78" i="50"/>
  <c r="C78" i="50"/>
  <c r="C66" i="50"/>
  <c r="D66" i="50"/>
  <c r="C67" i="50"/>
  <c r="D67" i="50"/>
  <c r="C68" i="50"/>
  <c r="D68" i="50"/>
  <c r="C69" i="50"/>
  <c r="D69" i="50"/>
  <c r="C70" i="50"/>
  <c r="D70" i="50"/>
  <c r="C71" i="50"/>
  <c r="D71" i="50"/>
  <c r="C72" i="50"/>
  <c r="D72" i="50"/>
  <c r="C73" i="50"/>
  <c r="D73" i="50"/>
  <c r="C74" i="50"/>
  <c r="D74" i="50"/>
  <c r="C75" i="50"/>
  <c r="D75" i="50"/>
  <c r="C76" i="50"/>
  <c r="D76" i="50"/>
  <c r="D65" i="50"/>
  <c r="C65" i="50"/>
  <c r="C53" i="50"/>
  <c r="D53" i="50"/>
  <c r="C54" i="50"/>
  <c r="D54" i="50"/>
  <c r="C55" i="50"/>
  <c r="D55" i="50"/>
  <c r="C56" i="50"/>
  <c r="D56" i="50"/>
  <c r="C57" i="50"/>
  <c r="D57" i="50"/>
  <c r="C58" i="50"/>
  <c r="D58" i="50"/>
  <c r="C59" i="50"/>
  <c r="D59" i="50"/>
  <c r="C60" i="50"/>
  <c r="D60" i="50"/>
  <c r="C61" i="50"/>
  <c r="D61" i="50"/>
  <c r="C62" i="50"/>
  <c r="D62" i="50"/>
  <c r="C63" i="50"/>
  <c r="D63" i="50"/>
  <c r="D52" i="50"/>
  <c r="C52" i="50"/>
  <c r="C40" i="50"/>
  <c r="D40" i="50"/>
  <c r="C41" i="50"/>
  <c r="D41" i="50"/>
  <c r="C42" i="50"/>
  <c r="D42" i="50"/>
  <c r="C43" i="50"/>
  <c r="D43" i="50"/>
  <c r="C44" i="50"/>
  <c r="D44" i="50"/>
  <c r="C45" i="50"/>
  <c r="D45" i="50"/>
  <c r="C46" i="50"/>
  <c r="D46" i="50"/>
  <c r="C47" i="50"/>
  <c r="D47" i="50"/>
  <c r="C48" i="50"/>
  <c r="D48" i="50"/>
  <c r="C49" i="50"/>
  <c r="D49" i="50"/>
  <c r="C50" i="50"/>
  <c r="D50" i="50"/>
  <c r="D39" i="50"/>
  <c r="C39" i="50"/>
  <c r="C27" i="50"/>
  <c r="D27" i="50"/>
  <c r="C28" i="50"/>
  <c r="D28" i="50"/>
  <c r="C29" i="50"/>
  <c r="D29" i="50"/>
  <c r="C30" i="50"/>
  <c r="D30" i="50"/>
  <c r="C31" i="50"/>
  <c r="D31" i="50"/>
  <c r="C32" i="50"/>
  <c r="D32" i="50"/>
  <c r="C33" i="50"/>
  <c r="D33" i="50"/>
  <c r="C34" i="50"/>
  <c r="D34" i="50"/>
  <c r="C35" i="50"/>
  <c r="D35" i="50"/>
  <c r="C36" i="50"/>
  <c r="D36" i="50"/>
  <c r="C37" i="50"/>
  <c r="D37" i="50"/>
  <c r="D26" i="50"/>
  <c r="C26" i="50"/>
  <c r="E8" i="47" l="1"/>
  <c r="E9" i="47"/>
  <c r="E10" i="47"/>
  <c r="E11" i="47"/>
  <c r="E12" i="47"/>
  <c r="E13" i="47"/>
  <c r="E14" i="47"/>
  <c r="E15" i="47"/>
  <c r="E16" i="47"/>
  <c r="E17" i="47"/>
  <c r="E18" i="47"/>
  <c r="E19" i="47"/>
  <c r="D19" i="47"/>
  <c r="D18" i="47"/>
  <c r="D17" i="47"/>
  <c r="D16" i="47"/>
  <c r="D15" i="47"/>
  <c r="D14" i="47"/>
  <c r="D13" i="47"/>
  <c r="D12" i="47"/>
  <c r="D11" i="47"/>
  <c r="D10" i="47"/>
  <c r="D9" i="47"/>
  <c r="D8" i="47"/>
  <c r="C8" i="47"/>
  <c r="C9" i="47"/>
  <c r="C10" i="47"/>
  <c r="C11" i="47"/>
  <c r="C12" i="47"/>
  <c r="C13" i="47"/>
  <c r="C14" i="47"/>
  <c r="C15" i="47"/>
  <c r="C16" i="47"/>
  <c r="C17" i="47"/>
  <c r="C18" i="47"/>
  <c r="C19" i="47"/>
  <c r="C20" i="47"/>
  <c r="C21" i="47"/>
  <c r="C22" i="47"/>
  <c r="B22" i="47"/>
  <c r="B21" i="47"/>
  <c r="B20" i="47"/>
  <c r="B19" i="47"/>
  <c r="B18" i="47"/>
  <c r="B17" i="47"/>
  <c r="B16" i="47"/>
  <c r="B15" i="47"/>
  <c r="B14" i="47"/>
  <c r="B13" i="47"/>
  <c r="B12" i="47"/>
  <c r="B11" i="47"/>
  <c r="B10" i="47"/>
  <c r="B9" i="47"/>
  <c r="B8" i="47"/>
  <c r="B21" i="44"/>
  <c r="C10" i="40" l="1"/>
  <c r="D10" i="40"/>
  <c r="E10" i="40"/>
  <c r="F10" i="40"/>
  <c r="G10" i="40"/>
  <c r="H10" i="40"/>
  <c r="I10" i="40"/>
  <c r="J10" i="40"/>
  <c r="K10" i="40"/>
  <c r="L10" i="40"/>
  <c r="M10" i="40"/>
  <c r="B10" i="40"/>
  <c r="C76" i="39"/>
  <c r="B76" i="39"/>
  <c r="C74" i="39"/>
  <c r="B74" i="39"/>
  <c r="C72" i="39"/>
  <c r="B72" i="39"/>
  <c r="E70" i="39"/>
  <c r="D70" i="39"/>
  <c r="C69" i="39"/>
  <c r="B69" i="39"/>
  <c r="E67" i="39"/>
  <c r="D67" i="39"/>
  <c r="C66" i="39"/>
  <c r="B66" i="39"/>
  <c r="E64" i="39"/>
  <c r="D64" i="39"/>
  <c r="C63" i="39"/>
  <c r="B63" i="39"/>
  <c r="E61" i="39"/>
  <c r="D61" i="39"/>
  <c r="C60" i="39"/>
  <c r="B60" i="39"/>
  <c r="E58" i="39"/>
  <c r="D58" i="39"/>
  <c r="C57" i="39"/>
  <c r="B57" i="39"/>
  <c r="E55" i="39"/>
  <c r="D55" i="39"/>
  <c r="C54" i="39"/>
  <c r="B54" i="39"/>
  <c r="E52" i="39"/>
  <c r="D52" i="39"/>
  <c r="C51" i="39"/>
  <c r="B51" i="39"/>
  <c r="E49" i="39"/>
  <c r="D49" i="39"/>
  <c r="C48" i="39"/>
  <c r="B48" i="39"/>
  <c r="E46" i="39"/>
  <c r="D46" i="39"/>
  <c r="C45" i="39"/>
  <c r="B45" i="39"/>
  <c r="E43" i="39"/>
  <c r="D43" i="39"/>
  <c r="C42" i="39"/>
  <c r="B42" i="39"/>
  <c r="E40" i="39"/>
  <c r="D40" i="39"/>
  <c r="C39" i="39"/>
  <c r="B39" i="39"/>
  <c r="E37" i="39"/>
  <c r="D37" i="39"/>
  <c r="C36" i="39"/>
  <c r="B36" i="39"/>
  <c r="E13" i="38"/>
  <c r="E9" i="38"/>
  <c r="E10" i="38"/>
  <c r="E11" i="38"/>
  <c r="E12" i="38"/>
  <c r="E8" i="38"/>
  <c r="E25" i="38"/>
  <c r="E24" i="38"/>
  <c r="E23" i="38"/>
  <c r="E22" i="38"/>
  <c r="E21" i="38"/>
  <c r="E20" i="38"/>
  <c r="E19" i="38"/>
  <c r="E18" i="38"/>
  <c r="E17" i="38"/>
  <c r="E16" i="38"/>
  <c r="E15" i="38"/>
  <c r="E14" i="38"/>
  <c r="E9" i="36"/>
  <c r="E10" i="36"/>
  <c r="E11" i="36"/>
  <c r="E12" i="36"/>
  <c r="E13" i="36"/>
  <c r="E14" i="36"/>
  <c r="E15" i="36"/>
  <c r="E16" i="36"/>
  <c r="E17" i="36"/>
  <c r="E18" i="36"/>
  <c r="E19" i="36"/>
  <c r="E20" i="36"/>
  <c r="E21" i="36"/>
  <c r="E22" i="36"/>
  <c r="E23" i="36"/>
  <c r="E24" i="36"/>
  <c r="E25" i="36"/>
  <c r="E8" i="36"/>
  <c r="G26" i="4" l="1"/>
</calcChain>
</file>

<file path=xl/sharedStrings.xml><?xml version="1.0" encoding="utf-8"?>
<sst xmlns="http://schemas.openxmlformats.org/spreadsheetml/2006/main" count="750" uniqueCount="349">
  <si>
    <t>Figure 3.1 - Electricity networks regulated by the AER</t>
  </si>
  <si>
    <t>Table 3.1 - Electricity transmission networks in the NEM</t>
  </si>
  <si>
    <t>Table 3.2 - Electricity distribution networks regulated by the AER</t>
  </si>
  <si>
    <t>Figure 3.2 - Forecasting network revenues</t>
  </si>
  <si>
    <t>Figure 3.3 - Composition of network revenues</t>
  </si>
  <si>
    <t>Figure 3.4 - AER decision timelines - electricity transmission networks</t>
  </si>
  <si>
    <t>Figure 3.5 - AER decision timelines - electricity distribution networks</t>
  </si>
  <si>
    <t>Table 3.3 - Recent AER revenue decision - key outcomes</t>
  </si>
  <si>
    <t>Figure 3.6 - Timeline of AER revenue decisions for NSW and ACT</t>
  </si>
  <si>
    <t>Figure 3.7 - Transmission revenues and key drivers</t>
  </si>
  <si>
    <t>Figure 3.8 - Distribution revenues and key drivers</t>
  </si>
  <si>
    <t>Figure 3.9 - Electricity network revenues</t>
  </si>
  <si>
    <t>Figure 3.10 - Network revenues - change from previous period</t>
  </si>
  <si>
    <t>Figure 3.11 - How AER decisions affect customer bills</t>
  </si>
  <si>
    <t>Figure 3.12 - Network investment - change from previous period</t>
  </si>
  <si>
    <t>Figure 3.13 - Network investment - forecast and actual</t>
  </si>
  <si>
    <t>Figure 3.14 - Value of network assets</t>
  </si>
  <si>
    <t>Figure 3.15 - Network investment and asset base per customer</t>
  </si>
  <si>
    <t>Figure 3.16 - Network expenditure by driver</t>
  </si>
  <si>
    <t>Figure 3.17 - Demand management innovations funded in 2016-17</t>
  </si>
  <si>
    <t>Figure 3.18 - Rates of return for energy networks</t>
  </si>
  <si>
    <t>Figure 3.19 - Rate of return for network businesses, 2016-17</t>
  </si>
  <si>
    <t>Figure 3.20 - Annual network operating costs - forecast and actual</t>
  </si>
  <si>
    <t>Figure 3.21 - Network operating expenditures - change from previous period</t>
  </si>
  <si>
    <t>Figure 3.22 - Electricity network productivity</t>
  </si>
  <si>
    <t>Figure 3.23 - Investment and energy delivered</t>
  </si>
  <si>
    <t>Figure 3.24 - Distribution network capacity usage</t>
  </si>
  <si>
    <t>Figure 3.25 - Transmission reliability - number of lost supply events</t>
  </si>
  <si>
    <t>Figure 3.26 - Customer cost of energy not supplied due to supply interruptions</t>
  </si>
  <si>
    <t>Figure 3.27 - Market intervals disrupted by transmission congestion</t>
  </si>
  <si>
    <t>Figure 3.28 - Electricity supply reliability</t>
  </si>
  <si>
    <t>NETWORK</t>
  </si>
  <si>
    <t>LOCATION</t>
  </si>
  <si>
    <t>CURRENT REGULATORY PERIOD</t>
  </si>
  <si>
    <t>OWNER</t>
  </si>
  <si>
    <t>Powerlink</t>
  </si>
  <si>
    <t>Qld</t>
  </si>
  <si>
    <t>1 July 2017 – 30 June 2022</t>
  </si>
  <si>
    <t>Queensland Government</t>
  </si>
  <si>
    <t>TransGrid</t>
  </si>
  <si>
    <t>NSW</t>
  </si>
  <si>
    <t>1 July 2018 – 30 June 2023</t>
  </si>
  <si>
    <t>Hastings 20%; Spark Infrastructure 15%; other private equity 65%</t>
  </si>
  <si>
    <t>AusNet Services / AEMO</t>
  </si>
  <si>
    <t>Vic</t>
  </si>
  <si>
    <t>1 April 2017 – 31 March 2022</t>
  </si>
  <si>
    <t>Listed company (Singapore Power 31.1%; State Grid Corporation 19.9%)</t>
  </si>
  <si>
    <t>ElectraNet</t>
  </si>
  <si>
    <t>SA</t>
  </si>
  <si>
    <t>TasNetworks</t>
  </si>
  <si>
    <t>Tas</t>
  </si>
  <si>
    <t>1 July 2014 – 30 June 2019</t>
  </si>
  <si>
    <t>Tasmanian Government</t>
  </si>
  <si>
    <t>TOTALS</t>
  </si>
  <si>
    <t>STAND ALONE INTERCONNECTORS</t>
  </si>
  <si>
    <t>Qld–NSW</t>
  </si>
  <si>
    <t>1 July 2015 – 30 June 2020</t>
  </si>
  <si>
    <t>Energy Infrastructure Investments (Marubeni Corporation 49.9%; Osaka Gas 30.2%; APA 19.9%)</t>
  </si>
  <si>
    <t>Murraylink</t>
  </si>
  <si>
    <t>Vic–SA</t>
  </si>
  <si>
    <t>Basslink</t>
  </si>
  <si>
    <t>Vic–Tas</t>
  </si>
  <si>
    <t>Unregulated</t>
  </si>
  <si>
    <t>Keppel Infrastructure Trust</t>
  </si>
  <si>
    <t>INTERCONNECTORS FORMING PART OF STATE NETWORKS</t>
  </si>
  <si>
    <t>Queensland to NSW  (QNI)</t>
  </si>
  <si>
    <t>As for Powerlink and TransGrid</t>
  </si>
  <si>
    <t>Heywood</t>
  </si>
  <si>
    <t>As for ElectraNet and AusNet Services</t>
  </si>
  <si>
    <t>Victoria to NSW</t>
  </si>
  <si>
    <t>Vic–NSW</t>
  </si>
  <si>
    <t>As for AusNet Services and TransGrid</t>
  </si>
  <si>
    <t>QUEENSLAND</t>
  </si>
  <si>
    <t/>
  </si>
  <si>
    <t>Energex</t>
  </si>
  <si>
    <t>Ergon Energy</t>
  </si>
  <si>
    <t>NSW AND ACT</t>
  </si>
  <si>
    <t>Ausgrid</t>
  </si>
  <si>
    <t>NSW Government 49.6%; IFM Investors 25.2%; AustralianSuper 25.2%</t>
  </si>
  <si>
    <t>Endeavour Energy</t>
  </si>
  <si>
    <t>Advanced Energy 50.4%; NSW Government 49.6%</t>
  </si>
  <si>
    <t>Essential Energy</t>
  </si>
  <si>
    <t>NSW Government</t>
  </si>
  <si>
    <t>Icon Distribution Investments 50%; Jemena (State Grid Corporation 60%; Singapore Power 40%) 50%</t>
  </si>
  <si>
    <t>VICTORIA</t>
  </si>
  <si>
    <t>AusNet Services</t>
  </si>
  <si>
    <t>1 January 2016 – 31 December 2020</t>
  </si>
  <si>
    <t>CitiPower</t>
  </si>
  <si>
    <t>Cheung Kong Infrastructure / Power Assets Holdings 51%; Spark Infrastructure 49%</t>
  </si>
  <si>
    <t>Jemena</t>
  </si>
  <si>
    <t xml:space="preserve">Jemena (State Grid Corporation 60%; Singapore Power 40%) </t>
  </si>
  <si>
    <t>Powercor</t>
  </si>
  <si>
    <t>United Energy</t>
  </si>
  <si>
    <t>Cheung Kong Infrastructure 66%; Jemena (State Grid Corporation 60%; Singapore Power 40%) 34%</t>
  </si>
  <si>
    <t>SOUTH AUSTRALIA</t>
  </si>
  <si>
    <t>SA Power Networks</t>
  </si>
  <si>
    <t>TASMANIA</t>
  </si>
  <si>
    <t>1 July 2017 – 30 June 2019</t>
  </si>
  <si>
    <t>NORTHERN TERRITORY</t>
  </si>
  <si>
    <t>Northern Territory Government</t>
  </si>
  <si>
    <t>CUSTOMER NUMBERS</t>
  </si>
  <si>
    <r>
      <t>LINE LENGTH (CIRCUIT KM)</t>
    </r>
    <r>
      <rPr>
        <b/>
        <vertAlign val="superscript"/>
        <sz val="11"/>
        <color theme="0"/>
        <rFont val="Calibri"/>
        <family val="2"/>
        <scheme val="minor"/>
      </rPr>
      <t>1</t>
    </r>
  </si>
  <si>
    <r>
      <t>ELECTRICITY TRANSMITTED (GWH)</t>
    </r>
    <r>
      <rPr>
        <b/>
        <vertAlign val="superscript"/>
        <sz val="11"/>
        <color theme="0"/>
        <rFont val="Calibri"/>
        <family val="2"/>
        <scheme val="minor"/>
      </rPr>
      <t>2</t>
    </r>
  </si>
  <si>
    <r>
      <t>ASSET BASE ($2018 MILLION)</t>
    </r>
    <r>
      <rPr>
        <b/>
        <vertAlign val="superscript"/>
        <sz val="11"/>
        <color theme="0"/>
        <rFont val="Calibri"/>
        <family val="2"/>
        <scheme val="minor"/>
      </rPr>
      <t>1</t>
    </r>
  </si>
  <si>
    <t>Transmission</t>
  </si>
  <si>
    <t>Queensland</t>
  </si>
  <si>
    <t>Victoria</t>
  </si>
  <si>
    <t>South Australia</t>
  </si>
  <si>
    <t>Tasmania</t>
  </si>
  <si>
    <t>Return on capital</t>
  </si>
  <si>
    <t>Depreciation</t>
  </si>
  <si>
    <t>Operating expenditure</t>
  </si>
  <si>
    <t xml:space="preserve">Taxation </t>
  </si>
  <si>
    <t>Other</t>
  </si>
  <si>
    <t>Distribution</t>
  </si>
  <si>
    <t>ACT</t>
  </si>
  <si>
    <t>REGION</t>
  </si>
  <si>
    <t>DECISON DATE</t>
  </si>
  <si>
    <t>% CHANGE FROM PREVIOUS PERIOD</t>
  </si>
  <si>
    <t>RATE OF RETURN (%)</t>
  </si>
  <si>
    <t>TRANSMISSION NETWORKS</t>
  </si>
  <si>
    <t>&lt;0.1</t>
  </si>
  <si>
    <t>Vic–SA interconnector</t>
  </si>
  <si>
    <t>Revenue</t>
  </si>
  <si>
    <t>Capital expenditure</t>
  </si>
  <si>
    <t>RAB</t>
  </si>
  <si>
    <t>2006</t>
  </si>
  <si>
    <t>2007</t>
  </si>
  <si>
    <t>2008</t>
  </si>
  <si>
    <t>2009</t>
  </si>
  <si>
    <t>2010</t>
  </si>
  <si>
    <t>2011</t>
  </si>
  <si>
    <t>2012</t>
  </si>
  <si>
    <t>2013</t>
  </si>
  <si>
    <t>2014</t>
  </si>
  <si>
    <t>2015</t>
  </si>
  <si>
    <t>State</t>
  </si>
  <si>
    <t>Transgrid</t>
  </si>
  <si>
    <t>NEM Total</t>
  </si>
  <si>
    <t>NEM</t>
  </si>
  <si>
    <t>Network</t>
  </si>
  <si>
    <t>TransGrid (NSW)</t>
  </si>
  <si>
    <t>ElectraNet (SA)</t>
  </si>
  <si>
    <t>Powerlink (Qld)</t>
  </si>
  <si>
    <t>AusNet Services (Vic)</t>
  </si>
  <si>
    <t>TasNetworks (Tas)</t>
  </si>
  <si>
    <t>CitiPower (Vic)</t>
  </si>
  <si>
    <t>Jemena  (Vic)</t>
  </si>
  <si>
    <t>Powercor  (Vic)</t>
  </si>
  <si>
    <t>United Energy (Vic)</t>
  </si>
  <si>
    <t>Energex (Qld)</t>
  </si>
  <si>
    <t>Ergon Energy (Qld)</t>
  </si>
  <si>
    <t>SA Power Networks (SA)</t>
  </si>
  <si>
    <t>Ausgrid (NSW)</t>
  </si>
  <si>
    <t>Endeavour Energy (NSW)</t>
  </si>
  <si>
    <t>Essential Energy (NSW)</t>
  </si>
  <si>
    <t>Evoenergy (ACT)</t>
  </si>
  <si>
    <t>Ergon Energy  (Qld)</t>
  </si>
  <si>
    <t>SA Power (SA)</t>
  </si>
  <si>
    <t>Jemena (Vic)</t>
  </si>
  <si>
    <t>Powercor (Vic)</t>
  </si>
  <si>
    <t>Transmission forecast</t>
  </si>
  <si>
    <t>Distribution forecast</t>
  </si>
  <si>
    <t>Transmission actual</t>
  </si>
  <si>
    <t>Distribution actual</t>
  </si>
  <si>
    <t>na</t>
  </si>
  <si>
    <t>Total</t>
  </si>
  <si>
    <t>Growth</t>
  </si>
  <si>
    <t>Replacement</t>
  </si>
  <si>
    <t>Overheads</t>
  </si>
  <si>
    <t>Non-network</t>
  </si>
  <si>
    <t xml:space="preserve">Residential storage </t>
  </si>
  <si>
    <t>Tariff study</t>
  </si>
  <si>
    <t>Microgrid</t>
  </si>
  <si>
    <t>Grid storage</t>
  </si>
  <si>
    <t xml:space="preserve">Research </t>
  </si>
  <si>
    <t>Customer demand response</t>
  </si>
  <si>
    <t>Solar forecasting</t>
  </si>
  <si>
    <t>Virtual power plant</t>
  </si>
  <si>
    <t>Power factor correction</t>
  </si>
  <si>
    <t>Demand scheduling</t>
  </si>
  <si>
    <t>Embedded generation connection</t>
  </si>
  <si>
    <t>Per cent</t>
  </si>
  <si>
    <t>Electricity</t>
  </si>
  <si>
    <t>Gas</t>
  </si>
  <si>
    <t>AER decision 
(electricity)</t>
  </si>
  <si>
    <t>AER decision 
(gas)</t>
  </si>
  <si>
    <t>Actual return on assets excluding incentives</t>
  </si>
  <si>
    <t>AER allowed pre-tax real WACC</t>
  </si>
  <si>
    <t>Ergon</t>
  </si>
  <si>
    <t>Endeavour</t>
  </si>
  <si>
    <t>Essential</t>
  </si>
  <si>
    <t>Evoenergy</t>
  </si>
  <si>
    <t>Citipower</t>
  </si>
  <si>
    <t>Energy delivered (RHS)</t>
  </si>
  <si>
    <t>Capital expenditure (LHS)</t>
  </si>
  <si>
    <t>Jemena Electricity</t>
  </si>
  <si>
    <t>Powercor Australia</t>
  </si>
  <si>
    <t xml:space="preserve">Total loss of supply events </t>
  </si>
  <si>
    <t>Value</t>
  </si>
  <si>
    <t>SAIDI</t>
  </si>
  <si>
    <t>NEM average</t>
  </si>
  <si>
    <t>SAIFI</t>
  </si>
  <si>
    <t xml:space="preserve">NEM </t>
  </si>
  <si>
    <t>Northern Territory</t>
  </si>
  <si>
    <t>State Grid Corporation 46.6%; YTL Power Investments 33.5%; Hastings Investment Management 19.9%</t>
  </si>
  <si>
    <t>Powerlink and TransGrid</t>
  </si>
  <si>
    <t>ElectraNet and AusNet Services</t>
  </si>
  <si>
    <t>AusNet Services and TransGrid</t>
  </si>
  <si>
    <r>
      <t>MAXIMUM DEMAND (MW)</t>
    </r>
    <r>
      <rPr>
        <b/>
        <vertAlign val="superscript"/>
        <sz val="11"/>
        <color theme="0"/>
        <rFont val="Calibri"/>
        <family val="2"/>
        <scheme val="minor"/>
      </rPr>
      <t>3</t>
    </r>
  </si>
  <si>
    <r>
      <t>Power and Water</t>
    </r>
    <r>
      <rPr>
        <vertAlign val="superscript"/>
        <sz val="11"/>
        <color theme="1"/>
        <rFont val="Calibri"/>
        <family val="2"/>
        <scheme val="minor"/>
      </rPr>
      <t>4</t>
    </r>
  </si>
  <si>
    <t>2018 $ million</t>
  </si>
  <si>
    <t>Rate of return</t>
  </si>
  <si>
    <r>
      <t>RATE OF RETURN (%)</t>
    </r>
    <r>
      <rPr>
        <b/>
        <vertAlign val="superscript"/>
        <sz val="11"/>
        <color theme="0"/>
        <rFont val="Calibri"/>
        <family val="2"/>
        <scheme val="minor"/>
      </rPr>
      <t>1</t>
    </r>
  </si>
  <si>
    <r>
      <t>RETAIL BILL IMPACT (%)</t>
    </r>
    <r>
      <rPr>
        <b/>
        <vertAlign val="superscript"/>
        <sz val="11"/>
        <color theme="0"/>
        <rFont val="Calibri"/>
        <family val="2"/>
        <scheme val="minor"/>
      </rPr>
      <t>2</t>
    </r>
  </si>
  <si>
    <t>REVENUE</t>
  </si>
  <si>
    <t>OPERATING EXPENDITURE</t>
  </si>
  <si>
    <t>CAPITAL EXPENDITURE</t>
  </si>
  <si>
    <t>Current regulatory period</t>
  </si>
  <si>
    <t>Previous regulatory period</t>
  </si>
  <si>
    <t>TransGrid 
(NSW)</t>
  </si>
  <si>
    <t>Powerlink
(Queensland)</t>
  </si>
  <si>
    <t>ElectraNet 
(South Australia)</t>
  </si>
  <si>
    <t>AusNet Services 
(Victoria)</t>
  </si>
  <si>
    <t>TasNetworks 
(Tasmania)</t>
  </si>
  <si>
    <t>CitiPower
(Victoria)</t>
  </si>
  <si>
    <t>Jemena 
(Victoria)</t>
  </si>
  <si>
    <t>Powercor  
(Victoria)</t>
  </si>
  <si>
    <t>United Energy 
(Victoria)</t>
  </si>
  <si>
    <t>Ergon Energy 
(Queensland)</t>
  </si>
  <si>
    <t>Energex
(Queensland)</t>
  </si>
  <si>
    <t>SA Power Networks
(South Australia)</t>
  </si>
  <si>
    <t>Ausgrid 
(NSW)</t>
  </si>
  <si>
    <t>Endeavour Energy 
(NSW)</t>
  </si>
  <si>
    <t>Evoenergy 
(ACT)</t>
  </si>
  <si>
    <t>$ per customer</t>
  </si>
  <si>
    <t>Remitted decision post appeal
 (electricity)</t>
  </si>
  <si>
    <t>Remitted decision post appeal 
(gas)</t>
  </si>
  <si>
    <t>Powerlink 
(Queensland)</t>
  </si>
  <si>
    <t>Gigawatt hours</t>
  </si>
  <si>
    <t>Number of events</t>
  </si>
  <si>
    <t>$ million</t>
  </si>
  <si>
    <t>Average minutes of outages per customer</t>
  </si>
  <si>
    <t>Average number of outages per customer</t>
  </si>
  <si>
    <t>2018 $million</t>
  </si>
  <si>
    <t>Change</t>
  </si>
  <si>
    <t>Annual change</t>
  </si>
  <si>
    <t>Type</t>
  </si>
  <si>
    <t>Project value</t>
  </si>
  <si>
    <t>$</t>
  </si>
  <si>
    <t>Share</t>
  </si>
  <si>
    <t>change</t>
  </si>
  <si>
    <t>April - June 2015</t>
  </si>
  <si>
    <t>Tribunal upholds appeals and remits decisions to AER</t>
  </si>
  <si>
    <t>AER appeals to Federal Court</t>
  </si>
  <si>
    <t>AER commenced remittal process</t>
  </si>
  <si>
    <t xml:space="preserve">Essential Energy submitted regulatory proposal </t>
  </si>
  <si>
    <t>AER draft decision to accept Essential Energy's proposal</t>
  </si>
  <si>
    <t xml:space="preserve">Endeavour Energy submitted regulatory proposal </t>
  </si>
  <si>
    <t>Framework and approach published</t>
  </si>
  <si>
    <t>Regulatory proposals lodged</t>
  </si>
  <si>
    <t>Jemena submitted regulatory proposal</t>
  </si>
  <si>
    <t>AER draft decision to accept Ausgrid's proposal</t>
  </si>
  <si>
    <t>Draft decision released</t>
  </si>
  <si>
    <t>GWh, gigawatt hours; km, kilometres; MW, megawatts.</t>
  </si>
  <si>
    <t>1.</t>
  </si>
  <si>
    <t>Line length and asset base at 30 June 2017 (30 March 2017 for AusNet Services).</t>
  </si>
  <si>
    <t>2.</t>
  </si>
  <si>
    <t>Electricity transmitted in 2016-17 (year to March 2017 for the Victorian business).</t>
  </si>
  <si>
    <t>3.</t>
  </si>
  <si>
    <t>Non-coincident, summated maximum demand in 2016-17 (year to March 2017 for AusNet Services).</t>
  </si>
  <si>
    <t>4.</t>
  </si>
  <si>
    <t>Northern Territory transmission assets are treated as part of the distribution system for regulatory purposes.</t>
  </si>
  <si>
    <t>Customer numbers, line length and asset base at 30 June 2017 (31 December 2017 for Victorian businesses).</t>
  </si>
  <si>
    <t>Electricity transmitted in 2016–17 (year to March 2017 for the Victorian business).</t>
  </si>
  <si>
    <t>Non-coincident, summated, raw system maximum demand at the zone substation level in 2016–17 (2017 calendar year for Victorian businesses).</t>
  </si>
  <si>
    <t>For regulatory purposes, Northern Territory transmission assets are treated as part of the distribution system.</t>
  </si>
  <si>
    <r>
      <rPr>
        <b/>
        <sz val="9"/>
        <color theme="1"/>
        <rFont val="Calibri"/>
        <family val="2"/>
        <scheme val="minor"/>
      </rPr>
      <t>Source</t>
    </r>
    <r>
      <rPr>
        <sz val="9"/>
        <color theme="1"/>
        <rFont val="Calibri"/>
        <family val="2"/>
        <scheme val="minor"/>
      </rPr>
      <t>: AER revenue decisions and economic benchmarking RINs; ASX releases; company websites; company annual reports.</t>
    </r>
  </si>
  <si>
    <r>
      <t xml:space="preserve">Source: </t>
    </r>
    <r>
      <rPr>
        <sz val="9"/>
        <color theme="1"/>
        <rFont val="Calibri"/>
        <family val="2"/>
        <scheme val="minor"/>
      </rPr>
      <t>AER revenue decisions and economic benchmarking regulatory information notices (RINs); Australian Securities Exchange (ASX) release; company websites; company annual reports.</t>
    </r>
  </si>
  <si>
    <r>
      <t>STATE NETWORKS</t>
    </r>
    <r>
      <rPr>
        <b/>
        <vertAlign val="superscript"/>
        <sz val="11"/>
        <color theme="0"/>
        <rFont val="Calibri"/>
        <family val="2"/>
        <scheme val="minor"/>
      </rPr>
      <t>4</t>
    </r>
  </si>
  <si>
    <r>
      <t>Murraylink</t>
    </r>
    <r>
      <rPr>
        <vertAlign val="superscript"/>
        <sz val="11"/>
        <color theme="1"/>
        <rFont val="Calibri"/>
        <family val="2"/>
        <scheme val="minor"/>
      </rPr>
      <t>3</t>
    </r>
  </si>
  <si>
    <t>Rates of return is nominal vanilla rate for the first year of a determination. The rate is updated annually to reflect changes in debt costs.</t>
  </si>
  <si>
    <t>Retail bill impact is change in average annual customer bill compared with customer bill in final year of previous period, adjusted for inflation, assuming</t>
  </si>
  <si>
    <t>retailers pass through outcomes of the decision.</t>
  </si>
  <si>
    <t>Murraylink revenue is collected from customers in South Australia and Victoria, and is a small part of the overall transmission charges in those states.</t>
  </si>
  <si>
    <r>
      <rPr>
        <b/>
        <sz val="9"/>
        <color theme="1"/>
        <rFont val="Calibri"/>
        <family val="2"/>
        <scheme val="minor"/>
      </rPr>
      <t>Source</t>
    </r>
    <r>
      <rPr>
        <sz val="9"/>
        <color theme="1"/>
        <rFont val="Calibri"/>
        <family val="2"/>
        <scheme val="minor"/>
      </rPr>
      <t>: AER estimates.</t>
    </r>
  </si>
  <si>
    <r>
      <rPr>
        <b/>
        <sz val="9"/>
        <color theme="1"/>
        <rFont val="Calibri"/>
        <family val="2"/>
        <scheme val="minor"/>
      </rPr>
      <t xml:space="preserve">Source: </t>
    </r>
    <r>
      <rPr>
        <sz val="9"/>
        <color theme="1"/>
        <rFont val="Calibri"/>
        <family val="2"/>
        <scheme val="minor"/>
      </rPr>
      <t>Post tax revenue modelling used in AER determination process.</t>
    </r>
  </si>
  <si>
    <r>
      <rPr>
        <b/>
        <sz val="9"/>
        <color theme="1"/>
        <rFont val="Calibri"/>
        <family val="2"/>
        <scheme val="minor"/>
      </rPr>
      <t>Source</t>
    </r>
    <r>
      <rPr>
        <sz val="9"/>
        <color theme="1"/>
        <rFont val="Calibri"/>
        <family val="2"/>
        <scheme val="minor"/>
      </rPr>
      <t>: AER.</t>
    </r>
  </si>
  <si>
    <t>RAB, regulatory asset base.</t>
  </si>
  <si>
    <r>
      <rPr>
        <b/>
        <sz val="9"/>
        <color theme="1"/>
        <rFont val="Calibri"/>
        <family val="2"/>
        <scheme val="minor"/>
      </rPr>
      <t>Source</t>
    </r>
    <r>
      <rPr>
        <sz val="9"/>
        <color theme="1"/>
        <rFont val="Calibri"/>
        <family val="2"/>
        <scheme val="minor"/>
      </rPr>
      <t>: AER economic benchmarking RINs; AER regulatory determinations and AER modelling.</t>
    </r>
  </si>
  <si>
    <r>
      <rPr>
        <b/>
        <sz val="9"/>
        <color theme="1"/>
        <rFont val="Calibri"/>
        <family val="2"/>
        <scheme val="minor"/>
      </rPr>
      <t>Source</t>
    </r>
    <r>
      <rPr>
        <sz val="9"/>
        <color theme="1"/>
        <rFont val="Calibri"/>
        <family val="2"/>
        <scheme val="minor"/>
      </rPr>
      <t>: AER revenue decisions and additional AER modelling.</t>
    </r>
  </si>
  <si>
    <r>
      <rPr>
        <b/>
        <sz val="9"/>
        <color theme="1"/>
        <rFont val="Calibri"/>
        <family val="2"/>
        <scheme val="minor"/>
      </rPr>
      <t>Note</t>
    </r>
    <r>
      <rPr>
        <sz val="9"/>
        <color theme="1"/>
        <rFont val="Calibri"/>
        <family val="2"/>
        <scheme val="minor"/>
      </rPr>
      <t>: Actual outcomes for relevant year on an end of year basis, 2018 dollars. Assumptions set out in notes to figures 3.7 and 3.8.</t>
    </r>
  </si>
  <si>
    <r>
      <rPr>
        <b/>
        <sz val="9"/>
        <color theme="1"/>
        <rFont val="Calibri"/>
        <family val="2"/>
        <scheme val="minor"/>
      </rPr>
      <t>Source:</t>
    </r>
    <r>
      <rPr>
        <sz val="9"/>
        <color theme="1"/>
        <rFont val="Calibri"/>
        <family val="2"/>
        <scheme val="minor"/>
      </rPr>
      <t xml:space="preserve"> AER estimates derived from Economic benchmarking RIN responses, AER revenue determinations, and AER modelling.</t>
    </r>
  </si>
  <si>
    <r>
      <rPr>
        <b/>
        <sz val="9"/>
        <color theme="1"/>
        <rFont val="Calibri"/>
        <family val="2"/>
        <scheme val="minor"/>
      </rPr>
      <t>Source</t>
    </r>
    <r>
      <rPr>
        <sz val="9"/>
        <color theme="1"/>
        <rFont val="Calibri"/>
        <family val="2"/>
        <scheme val="minor"/>
      </rPr>
      <t>: Economic benchmarking RIN responses and AER modelling.</t>
    </r>
  </si>
  <si>
    <r>
      <rPr>
        <b/>
        <sz val="9"/>
        <rFont val="Calibri"/>
        <family val="2"/>
        <scheme val="minor"/>
      </rPr>
      <t>Source</t>
    </r>
    <r>
      <rPr>
        <sz val="9"/>
        <rFont val="Calibri"/>
        <family val="2"/>
        <scheme val="minor"/>
      </rPr>
      <t>: Economic benchmarking RIN responses and AER modelling.</t>
    </r>
  </si>
  <si>
    <t xml:space="preserve">RAB </t>
  </si>
  <si>
    <t xml:space="preserve">Capital expenditure </t>
  </si>
  <si>
    <r>
      <rPr>
        <b/>
        <sz val="9"/>
        <rFont val="Calibri"/>
        <family val="2"/>
        <scheme val="minor"/>
      </rPr>
      <t>Source:</t>
    </r>
    <r>
      <rPr>
        <sz val="9"/>
        <rFont val="Calibri"/>
        <family val="2"/>
        <scheme val="minor"/>
      </rPr>
      <t xml:space="preserve"> AER economic benchmarking RINs and AER modelling.</t>
    </r>
  </si>
  <si>
    <r>
      <rPr>
        <b/>
        <sz val="9"/>
        <color theme="1"/>
        <rFont val="Calibri"/>
        <family val="2"/>
        <scheme val="minor"/>
      </rPr>
      <t>Note</t>
    </r>
    <r>
      <rPr>
        <sz val="9"/>
        <color theme="1"/>
        <rFont val="Calibri"/>
        <family val="2"/>
        <scheme val="minor"/>
      </rPr>
      <t>: Nominal vanilla WACC.</t>
    </r>
  </si>
  <si>
    <r>
      <rPr>
        <b/>
        <sz val="9"/>
        <color theme="1"/>
        <rFont val="Calibri"/>
        <family val="2"/>
        <scheme val="minor"/>
      </rPr>
      <t>Note</t>
    </r>
    <r>
      <rPr>
        <sz val="9"/>
        <color theme="1"/>
        <rFont val="Calibri"/>
        <family val="2"/>
        <scheme val="minor"/>
      </rPr>
      <t>: per cent of total funding applied under the scheme. 2016–17 data (2017 for Victoria).</t>
    </r>
  </si>
  <si>
    <t>WACC, weighted average cost of capital.</t>
  </si>
  <si>
    <r>
      <rPr>
        <b/>
        <sz val="9"/>
        <color theme="1"/>
        <rFont val="Calibri"/>
        <family val="2"/>
        <scheme val="minor"/>
      </rPr>
      <t>Source</t>
    </r>
    <r>
      <rPr>
        <sz val="9"/>
        <color theme="1"/>
        <rFont val="Calibri"/>
        <family val="2"/>
        <scheme val="minor"/>
      </rPr>
      <t>: AER economic benchmarking RINs; AER regulatory determinations; AER modelling</t>
    </r>
  </si>
  <si>
    <r>
      <rPr>
        <b/>
        <sz val="9"/>
        <color theme="1"/>
        <rFont val="Calibri"/>
        <family val="2"/>
        <scheme val="minor"/>
      </rPr>
      <t>Source</t>
    </r>
    <r>
      <rPr>
        <sz val="9"/>
        <color theme="1"/>
        <rFont val="Calibri"/>
        <family val="2"/>
        <scheme val="minor"/>
      </rPr>
      <t>: AER, Annual benchmarking reports for electricity transmission and distribution networks.</t>
    </r>
  </si>
  <si>
    <r>
      <rPr>
        <b/>
        <sz val="9"/>
        <rFont val="Calibri"/>
        <family val="2"/>
        <scheme val="minor"/>
      </rPr>
      <t>Note:</t>
    </r>
    <r>
      <rPr>
        <sz val="9"/>
        <rFont val="Calibri"/>
        <family val="2"/>
        <scheme val="minor"/>
      </rPr>
      <t xml:space="preserve"> Non-coincident summated raw system annual peak demand divided by total zone substation transformer capacity.</t>
    </r>
  </si>
  <si>
    <r>
      <rPr>
        <b/>
        <sz val="9"/>
        <color theme="1"/>
        <rFont val="Calibri"/>
        <family val="2"/>
        <scheme val="minor"/>
      </rPr>
      <t>Source:</t>
    </r>
    <r>
      <rPr>
        <sz val="9"/>
        <color theme="1"/>
        <rFont val="Calibri"/>
        <family val="2"/>
        <scheme val="minor"/>
      </rPr>
      <t xml:space="preserve"> AER, Annual Benchmarking Reports 2018; RINs submitted by network businesses.</t>
    </r>
  </si>
  <si>
    <r>
      <rPr>
        <b/>
        <sz val="9"/>
        <color theme="1"/>
        <rFont val="Calibri"/>
        <family val="2"/>
        <scheme val="minor"/>
      </rPr>
      <t>Source</t>
    </r>
    <r>
      <rPr>
        <sz val="9"/>
        <color theme="1"/>
        <rFont val="Calibri"/>
        <family val="2"/>
        <scheme val="minor"/>
      </rPr>
      <t>: AER economic benchmarking RINs.</t>
    </r>
  </si>
  <si>
    <r>
      <rPr>
        <b/>
        <sz val="9"/>
        <color theme="1"/>
        <rFont val="Calibri"/>
        <family val="2"/>
        <scheme val="minor"/>
      </rPr>
      <t>Source</t>
    </r>
    <r>
      <rPr>
        <sz val="9"/>
        <color theme="1"/>
        <rFont val="Calibri"/>
        <family val="2"/>
        <scheme val="minor"/>
      </rPr>
      <t>: Economic benchmarking RIN responses; AER revenue determinations; AER modelling.</t>
    </r>
  </si>
  <si>
    <r>
      <rPr>
        <b/>
        <sz val="9"/>
        <color theme="1"/>
        <rFont val="Calibri"/>
        <family val="2"/>
        <scheme val="minor"/>
      </rPr>
      <t>Note</t>
    </r>
    <r>
      <rPr>
        <sz val="9"/>
        <color theme="1"/>
        <rFont val="Calibri"/>
        <family val="2"/>
        <scheme val="minor"/>
      </rPr>
      <t>: Negative values for ‘other’ revenues represent downward adjustments to reflect penalties for underperforming against incentive schemes, and/or reversing an earlier over-recovery of revenue.</t>
    </r>
  </si>
  <si>
    <t>AER final decision to accept Essential Energy's proposal</t>
  </si>
  <si>
    <t>Ausgrid submitted regulatory proposal</t>
  </si>
  <si>
    <t>Federal Court upheld Tribunal decision on Opex and debt, and orders AER to remake revenue decisions</t>
  </si>
  <si>
    <t>AER draft decision to accept Endeavour Energy's proposal
Evoenergy submitted regulatory proposal</t>
  </si>
  <si>
    <t>AER final decision
Network appeals to Tribunal</t>
  </si>
  <si>
    <t xml:space="preserve">AER final decision to accept Endeavour Energy's proposal
AER draft decision to accept Evoenergy's proposal
</t>
  </si>
  <si>
    <t>2014–19 regulatory period</t>
  </si>
  <si>
    <t>2019–24 regulatory period</t>
  </si>
  <si>
    <r>
      <rPr>
        <b/>
        <sz val="9"/>
        <rFont val="Calibri"/>
        <family val="2"/>
        <scheme val="minor"/>
      </rPr>
      <t>Note</t>
    </r>
    <r>
      <rPr>
        <sz val="9"/>
        <rFont val="Calibri"/>
        <family val="2"/>
        <scheme val="minor"/>
      </rPr>
      <t xml:space="preserve">: Revenue, capital expenditure, operating expenditure and RAB data are actual outcomes to 2017, and forecasts for 2018, 2019 and 2020. RAB is actual closing data at end of relevant year. Data is shown for relevant regulatory years on an end of year basis. Networks report on a 1 July to 30 June basis, except in Victoria, where they report from 1 April –31 March basis. All data is CPI adjusted to June 2018 dollars. Rates of return are WACC forecasts in AER revenue decision and Australian Competition Tribunal decisions for transmission networks. </t>
    </r>
  </si>
  <si>
    <r>
      <rPr>
        <b/>
        <sz val="9"/>
        <rFont val="Calibri"/>
        <family val="2"/>
        <scheme val="minor"/>
      </rPr>
      <t>Source:</t>
    </r>
    <r>
      <rPr>
        <sz val="9"/>
        <rFont val="Calibri"/>
        <family val="2"/>
        <scheme val="minor"/>
      </rPr>
      <t xml:space="preserve"> AER estimates derived from economic benchmarking RIN responses, AER revenue decisions, Australian Competition Tribunal decisions and AER modelling.</t>
    </r>
  </si>
  <si>
    <r>
      <rPr>
        <b/>
        <sz val="9"/>
        <rFont val="Calibri"/>
        <family val="2"/>
        <scheme val="minor"/>
      </rPr>
      <t>Note</t>
    </r>
    <r>
      <rPr>
        <sz val="9"/>
        <rFont val="Calibri"/>
        <family val="2"/>
        <scheme val="minor"/>
      </rPr>
      <t>: Revenue, capital expenditure, operating expenditure and RAB data are actual outcomes to 2017, and forecasts for 2018, 2019 and 2020. RAB is actual closing data at end of relevant year. Data is shown for relevant regulatory years on an end of year basis. Networks report on a 1 July to 30 June basis, except in Victoria, where they report on calendar year basis. All data is CPI adjusted to June 2018 dollars. Rates of return are WACC forecasts in AER revenue decision and Australian Competition Tribunal decisions for distribution networks.</t>
    </r>
  </si>
  <si>
    <r>
      <rPr>
        <b/>
        <sz val="9"/>
        <color theme="1"/>
        <rFont val="Calibri"/>
        <family val="2"/>
        <scheme val="minor"/>
      </rPr>
      <t>Note</t>
    </r>
    <r>
      <rPr>
        <sz val="9"/>
        <color theme="1"/>
        <rFont val="Calibri"/>
        <family val="2"/>
        <scheme val="minor"/>
      </rPr>
      <t>: Actual outcomes, CPI adjusted to June 2018 dollars.</t>
    </r>
  </si>
  <si>
    <r>
      <rPr>
        <b/>
        <sz val="9"/>
        <color theme="1"/>
        <rFont val="Calibri"/>
        <family val="2"/>
        <scheme val="minor"/>
      </rPr>
      <t>Source</t>
    </r>
    <r>
      <rPr>
        <sz val="9"/>
        <color theme="1"/>
        <rFont val="Calibri"/>
        <family val="2"/>
        <scheme val="minor"/>
      </rPr>
      <t>: Economic benchmarking RIN responses.</t>
    </r>
  </si>
  <si>
    <r>
      <rPr>
        <b/>
        <sz val="9"/>
        <color theme="1"/>
        <rFont val="Calibri"/>
        <family val="2"/>
        <scheme val="minor"/>
      </rPr>
      <t>Note</t>
    </r>
    <r>
      <rPr>
        <sz val="9"/>
        <color theme="1"/>
        <rFont val="Calibri"/>
        <family val="2"/>
        <scheme val="minor"/>
      </rPr>
      <t>: Revenues are smoothed annual averages. Actual outcomes for previous regulatory period, and forecasts for current period. Percentages represent the revenue change between regulatory periods. Forecast updates may result in some outcomes varying from those previously reported. Current regulatory periods at 1 July 2018 (see table 3.1 for transmission and table 3.2 for distribution). Determinations in each sector appear in chronological order of the decision dates (listed in tables 3.1 and 3.2).</t>
    </r>
  </si>
  <si>
    <r>
      <rPr>
        <b/>
        <sz val="9"/>
        <color theme="1"/>
        <rFont val="Calibri"/>
        <family val="2"/>
        <scheme val="minor"/>
      </rPr>
      <t>Note:</t>
    </r>
    <r>
      <rPr>
        <sz val="9"/>
        <color theme="1"/>
        <rFont val="Calibri"/>
        <family val="2"/>
        <scheme val="minor"/>
      </rPr>
      <t xml:space="preserve"> Estimated impact of latest AER decision on network component of a residential electricity bill for a customer using 6500 kilowatt hours of electricity per year. The data only accounts for changes in network charges. Revenue impacts are nominal and averaged over the life of the current decision. Changes in other bill components are not reflected. Outcomes will vary among customers, depending on energy use and network tariff structures. The outcomes for NSW and ACT reflect the AER’s original 2015 decisions, which were later varied by the Australian Competition Tribunal and Full Federal Court. </t>
    </r>
  </si>
  <si>
    <r>
      <rPr>
        <b/>
        <sz val="9"/>
        <color theme="1"/>
        <rFont val="Calibri"/>
        <family val="2"/>
        <scheme val="minor"/>
      </rPr>
      <t>Note</t>
    </r>
    <r>
      <rPr>
        <sz val="9"/>
        <color theme="1"/>
        <rFont val="Calibri"/>
        <family val="2"/>
        <scheme val="minor"/>
      </rPr>
      <t>: Smoothed annual averages, 2018 dollars. Actual outcomes for previous regulatory period, and forecasts for current period. Percentages represent the change between regulatory periods. Revisions may result in some outcomes varying from those previously reported. Current regulatory periods at 1 July 2018 (see table 3.1 for transmission and table 3.2 for distribution). Determinations in each sector appear in chronological order of the decision dates (listed in tables 3.1 and 3.2).</t>
    </r>
  </si>
  <si>
    <r>
      <rPr>
        <b/>
        <sz val="9"/>
        <color theme="1"/>
        <rFont val="Calibri"/>
        <family val="2"/>
        <scheme val="minor"/>
      </rPr>
      <t>Note</t>
    </r>
    <r>
      <rPr>
        <sz val="9"/>
        <color theme="1"/>
        <rFont val="Calibri"/>
        <family val="2"/>
        <scheme val="minor"/>
      </rPr>
      <t>: Actual outcomes for relevant year on an end of year basis, 2018 dollars. Capital expenditures data are actual outcomes to 2017, and forecasts for 2018, 2019 and 2020. Networks report on a 1 July to 30 June basis, except in Victoria, where they report on calendar year basis.</t>
    </r>
  </si>
  <si>
    <r>
      <rPr>
        <b/>
        <sz val="9"/>
        <color theme="1"/>
        <rFont val="Calibri"/>
        <family val="2"/>
        <scheme val="minor"/>
      </rPr>
      <t>Note</t>
    </r>
    <r>
      <rPr>
        <sz val="9"/>
        <color theme="1"/>
        <rFont val="Calibri"/>
        <family val="2"/>
        <scheme val="minor"/>
      </rPr>
      <t>: Closing RABs for electricity networks in the NEM, June 2018 dollars. RAB data are actual outcomes to 2017, and forecasts for 2018, 2019 and 2020. Networks report on a 1 July to 30 June basis, except in Victoria, where they report on calendar year basis.</t>
    </r>
  </si>
  <si>
    <r>
      <rPr>
        <b/>
        <sz val="9"/>
        <rFont val="Calibri"/>
        <family val="2"/>
        <scheme val="minor"/>
      </rPr>
      <t>Note</t>
    </r>
    <r>
      <rPr>
        <sz val="9"/>
        <rFont val="Calibri"/>
        <family val="2"/>
        <scheme val="minor"/>
      </rPr>
      <t>: Closing RABs, June 2018 dollars. Investment is actual outcomes on an end of year basis, 2018 dollars. Assumptions set out in notes to figures 3.7 and 3.8.</t>
    </r>
  </si>
  <si>
    <r>
      <rPr>
        <b/>
        <sz val="9"/>
        <color theme="1"/>
        <rFont val="Calibri"/>
        <family val="2"/>
        <scheme val="minor"/>
      </rPr>
      <t>Source</t>
    </r>
    <r>
      <rPr>
        <sz val="9"/>
        <color theme="1"/>
        <rFont val="Calibri"/>
        <family val="2"/>
        <scheme val="minor"/>
      </rPr>
      <t xml:space="preserve">: AER, </t>
    </r>
    <r>
      <rPr>
        <i/>
        <sz val="9"/>
        <color theme="1"/>
        <rFont val="Calibri"/>
        <family val="2"/>
        <scheme val="minor"/>
      </rPr>
      <t>Approval of Demand Management Innovation Allowance expenditures by distributors</t>
    </r>
    <r>
      <rPr>
        <sz val="9"/>
        <color theme="1"/>
        <rFont val="Calibri"/>
        <family val="2"/>
        <scheme val="minor"/>
      </rPr>
      <t>, July 2018.</t>
    </r>
  </si>
  <si>
    <r>
      <rPr>
        <b/>
        <sz val="9"/>
        <color theme="1"/>
        <rFont val="Calibri"/>
        <family val="2"/>
        <scheme val="minor"/>
      </rPr>
      <t>Source</t>
    </r>
    <r>
      <rPr>
        <sz val="9"/>
        <color theme="1"/>
        <rFont val="Calibri"/>
        <family val="2"/>
        <scheme val="minor"/>
      </rPr>
      <t>: AER decisions on electricity network revenue proposals and gas pipeline access arrangements; AER decisions following remittals by the Tribunal/Full Federal Court.</t>
    </r>
  </si>
  <si>
    <r>
      <rPr>
        <b/>
        <sz val="9"/>
        <color theme="1"/>
        <rFont val="Calibri"/>
        <family val="2"/>
        <scheme val="minor"/>
      </rPr>
      <t>Note:</t>
    </r>
    <r>
      <rPr>
        <sz val="9"/>
        <color theme="1"/>
        <rFont val="Calibri"/>
        <family val="2"/>
        <scheme val="minor"/>
      </rPr>
      <t xml:space="preserve"> Rates of return for 2016–17. Outcomes for NSW and ACT electricity distributors were affected by transitional arrangements pending the outcome of legal appeals.</t>
    </r>
  </si>
  <si>
    <r>
      <rPr>
        <b/>
        <sz val="9"/>
        <color theme="1"/>
        <rFont val="Calibri"/>
        <family val="2"/>
        <scheme val="minor"/>
      </rPr>
      <t>Source:</t>
    </r>
    <r>
      <rPr>
        <sz val="9"/>
        <color theme="1"/>
        <rFont val="Calibri"/>
        <family val="2"/>
        <scheme val="minor"/>
      </rPr>
      <t xml:space="preserve"> AER, </t>
    </r>
    <r>
      <rPr>
        <i/>
        <sz val="9"/>
        <color theme="1"/>
        <rFont val="Calibri"/>
        <family val="2"/>
        <scheme val="minor"/>
      </rPr>
      <t>Profitability measures for electricity and gas network businesses</t>
    </r>
    <r>
      <rPr>
        <sz val="9"/>
        <color theme="1"/>
        <rFont val="Calibri"/>
        <family val="2"/>
        <scheme val="minor"/>
      </rPr>
      <t>, September 2018.</t>
    </r>
  </si>
  <si>
    <r>
      <rPr>
        <b/>
        <sz val="9"/>
        <color theme="1"/>
        <rFont val="Calibri"/>
        <family val="2"/>
        <scheme val="minor"/>
      </rPr>
      <t>Note:</t>
    </r>
    <r>
      <rPr>
        <sz val="9"/>
        <color theme="1"/>
        <rFont val="Calibri"/>
        <family val="2"/>
        <scheme val="minor"/>
      </rPr>
      <t xml:space="preserve"> Smoothed annual averages, 2018 dollars. Actual outcomes for previous regulatory period, and forecasts for current period. Percentages represent the forecast change from the previous regulatory period. Revisions may result in some outcomes varying from those previously reported. Current regulatory periods at 1 July 2018 (see table 3.1 for transmission and table 3.2 for distribution). Determinations in each sector appear in chronological order of the decision dates (listed in tables 3.1 and 3.2).</t>
    </r>
  </si>
  <si>
    <r>
      <rPr>
        <b/>
        <sz val="9"/>
        <rFont val="Calibri"/>
        <family val="2"/>
        <scheme val="minor"/>
      </rPr>
      <t>Note</t>
    </r>
    <r>
      <rPr>
        <sz val="9"/>
        <rFont val="Calibri"/>
        <family val="2"/>
        <scheme val="minor"/>
      </rPr>
      <t>: Index of multilateral total factor productivity relative to the 2006 performance of ElectraNet (South Australia). Distribution outcomes are averaged for jurisdictions with multiple networks (Victoria, NSW and Queensland). Data is not comparable to that published in State of the energy market 2017 due to methodology changes (see AER, Annual benchmarking report: electricity transmission network service providers, November 2017, page 6). The ACT does not have a transmission network.</t>
    </r>
  </si>
  <si>
    <r>
      <rPr>
        <b/>
        <sz val="9"/>
        <color theme="1"/>
        <rFont val="Calibri"/>
        <family val="2"/>
        <scheme val="minor"/>
      </rPr>
      <t>Note:</t>
    </r>
    <r>
      <rPr>
        <sz val="9"/>
        <color theme="1"/>
        <rFont val="Calibri"/>
        <family val="2"/>
        <scheme val="minor"/>
      </rPr>
      <t xml:space="preserve"> Energy transported through transmission networks includes deliveries to industrial customers that take supply directly off the transmission network. Data excludes energy delivered to other transmission networks via interconnectors. Physical losses account for some differences between transmission and distribution loads.</t>
    </r>
  </si>
  <si>
    <r>
      <rPr>
        <b/>
        <sz val="9"/>
        <color theme="1"/>
        <rFont val="Calibri"/>
        <family val="2"/>
        <scheme val="minor"/>
      </rPr>
      <t>Source</t>
    </r>
    <r>
      <rPr>
        <sz val="9"/>
        <color theme="1"/>
        <rFont val="Calibri"/>
        <family val="2"/>
        <scheme val="minor"/>
      </rPr>
      <t>: AER, Annual benchmarking reports; RINs submitted by network businesses.</t>
    </r>
  </si>
  <si>
    <r>
      <rPr>
        <b/>
        <sz val="9"/>
        <color theme="1"/>
        <rFont val="Calibri"/>
        <family val="2"/>
        <scheme val="minor"/>
      </rPr>
      <t>Note:</t>
    </r>
    <r>
      <rPr>
        <sz val="9"/>
        <color theme="1"/>
        <rFont val="Calibri"/>
        <family val="2"/>
        <scheme val="minor"/>
      </rPr>
      <t xml:space="preserve"> Loss of supply events are the number of times energy is not available to transmission network customers above a specific time period. The threshold varies between businesses from 0.05–1.0 system minutes as published in AER decisions on the STPIS. The thresholds may also vary between regulatory periods for each network.</t>
    </r>
  </si>
  <si>
    <r>
      <rPr>
        <b/>
        <sz val="9"/>
        <color theme="1"/>
        <rFont val="Calibri"/>
        <family val="2"/>
        <scheme val="minor"/>
      </rPr>
      <t>Note</t>
    </r>
    <r>
      <rPr>
        <sz val="9"/>
        <color theme="1"/>
        <rFont val="Calibri"/>
        <family val="2"/>
        <scheme val="minor"/>
      </rPr>
      <t>: Energy unsupplied includes major event days. Customer costs based on AEMO valuations of customer reliability made in 2014. Data is reported on a calendar year basis.</t>
    </r>
  </si>
  <si>
    <r>
      <rPr>
        <b/>
        <sz val="9"/>
        <color theme="1"/>
        <rFont val="Calibri"/>
        <family val="2"/>
        <scheme val="minor"/>
      </rPr>
      <t>Note</t>
    </r>
    <r>
      <rPr>
        <sz val="9"/>
        <color theme="1"/>
        <rFont val="Calibri"/>
        <family val="2"/>
        <scheme val="minor"/>
      </rPr>
      <t>: Percentage of trading intervals each year where transmission network congestion impacted the NEM spot price by more than $10 per MWh. The data excludes outages caused by force majeure events and other specific exclusions.</t>
    </r>
  </si>
  <si>
    <r>
      <rPr>
        <b/>
        <sz val="9"/>
        <color theme="1"/>
        <rFont val="Calibri"/>
        <family val="2"/>
        <scheme val="minor"/>
      </rPr>
      <t>Note:</t>
    </r>
    <r>
      <rPr>
        <sz val="9"/>
        <color theme="1"/>
        <rFont val="Calibri"/>
        <family val="2"/>
        <scheme val="minor"/>
      </rPr>
      <t xml:space="preserve"> The data reflects total unplanned outages experienced by distribution customers, including outages originating in generation and transmission networks. The data is not normalised for outages beyond the network operator’s reasonable control. Data is for the 12 month period ending 30 June for all states except Victoria. Victorian data is for the calendar year ending in that period.</t>
    </r>
  </si>
  <si>
    <r>
      <rPr>
        <b/>
        <sz val="9"/>
        <color theme="1"/>
        <rFont val="Calibri"/>
        <family val="2"/>
        <scheme val="minor"/>
      </rPr>
      <t>Source:</t>
    </r>
    <r>
      <rPr>
        <sz val="9"/>
        <color theme="1"/>
        <rFont val="Calibri"/>
        <family val="2"/>
        <scheme val="minor"/>
      </rPr>
      <t xml:space="preserve"> AER, </t>
    </r>
    <r>
      <rPr>
        <i/>
        <sz val="9"/>
        <color theme="1"/>
        <rFont val="Calibri"/>
        <family val="2"/>
        <scheme val="minor"/>
      </rPr>
      <t>Electricity Transmission Network Service Provider Performance data</t>
    </r>
    <r>
      <rPr>
        <sz val="9"/>
        <color theme="1"/>
        <rFont val="Calibri"/>
        <family val="2"/>
        <scheme val="minor"/>
      </rPr>
      <t>, April 2018.</t>
    </r>
  </si>
  <si>
    <t>State of the energy market 2018</t>
  </si>
  <si>
    <t xml:space="preserve"> </t>
  </si>
  <si>
    <t>Chapter 3 Electricity networks</t>
  </si>
  <si>
    <r>
      <t xml:space="preserve">This document contains tables and figures from </t>
    </r>
    <r>
      <rPr>
        <b/>
        <i/>
        <sz val="11"/>
        <color rgb="FFC00000"/>
        <rFont val="Calibri"/>
        <family val="2"/>
        <scheme val="minor"/>
      </rPr>
      <t>State of the energy market 2018</t>
    </r>
    <r>
      <rPr>
        <b/>
        <sz val="11"/>
        <color rgb="FFC00000"/>
        <rFont val="Calibri"/>
        <family val="2"/>
        <scheme val="minor"/>
      </rPr>
      <t>, chapter 3.</t>
    </r>
  </si>
  <si>
    <t xml:space="preserve">In house display and air-conditioning load control </t>
  </si>
  <si>
    <t>Air conditioning and pool pump load control</t>
  </si>
  <si>
    <t>Directlink (Terranora)</t>
  </si>
  <si>
    <t>A high resolution version of this figure is available on the AER website at:</t>
  </si>
  <si>
    <t xml:space="preserve">https://www.aer.gov.au/publications/state-of-the-energy-market-reports/state-of-the-energy-market-2018-data-maps-and-graphics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</si>
</sst>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 #,##0.00_-;_-* &quot;-&quot;??_-;_-@_-"/>
    <numFmt numFmtId="165" formatCode="##\ ###"/>
    <numFmt numFmtId="166" formatCode="#\ ###\ ###"/>
    <numFmt numFmtId="167" formatCode="0.0"/>
    <numFmt numFmtId="168" formatCode="dd\ mmmm\ yyyy"/>
    <numFmt numFmtId="169" formatCode="_-* #,##0_-;\-* #,##0_-;_-* &quot;-&quot;??_-;_-@_-"/>
    <numFmt numFmtId="170" formatCode="_(* #,##0_);_(* \(#,##0\);_(* &quot;-&quot;??_);_(@_)"/>
    <numFmt numFmtId="171" formatCode="0.000"/>
    <numFmt numFmtId="172" formatCode="0.0%"/>
    <numFmt numFmtId="173" formatCode="####"/>
    <numFmt numFmtId="174" formatCode="mmmm\ yyyy"/>
  </numFmts>
  <fonts count="35" x14ac:knownFonts="1">
    <font>
      <sz val="11"/>
      <color theme="1"/>
      <name val="Calibri"/>
      <family val="2"/>
      <scheme val="minor"/>
    </font>
    <font>
      <b/>
      <sz val="11"/>
      <color theme="0"/>
      <name val="Calibri"/>
      <family val="2"/>
      <scheme val="minor"/>
    </font>
    <font>
      <sz val="11"/>
      <color theme="0"/>
      <name val="Calibri"/>
      <family val="2"/>
      <scheme val="minor"/>
    </font>
    <font>
      <sz val="11"/>
      <color rgb="FF002060"/>
      <name val="Calibri"/>
      <family val="2"/>
      <scheme val="minor"/>
    </font>
    <font>
      <b/>
      <sz val="11"/>
      <color rgb="FF002060"/>
      <name val="Calibri"/>
      <family val="2"/>
      <scheme val="minor"/>
    </font>
    <font>
      <b/>
      <sz val="18"/>
      <color theme="0"/>
      <name val="Calibri"/>
      <family val="2"/>
      <scheme val="minor"/>
    </font>
    <font>
      <u/>
      <sz val="11"/>
      <color theme="10"/>
      <name val="Calibri"/>
      <family val="2"/>
      <scheme val="minor"/>
    </font>
    <font>
      <sz val="11"/>
      <color theme="4" tint="0.59999389629810485"/>
      <name val="Calibri"/>
      <family val="2"/>
      <scheme val="minor"/>
    </font>
    <font>
      <sz val="11"/>
      <color theme="8" tint="0.59999389629810485"/>
      <name val="Calibri"/>
      <family val="2"/>
      <scheme val="minor"/>
    </font>
    <font>
      <sz val="14"/>
      <color theme="8" tint="-0.499984740745262"/>
      <name val="Calibri"/>
      <family val="2"/>
      <scheme val="minor"/>
    </font>
    <font>
      <sz val="11"/>
      <color theme="8" tint="-0.499984740745262"/>
      <name val="Calibri"/>
      <family val="2"/>
      <scheme val="minor"/>
    </font>
    <font>
      <sz val="14"/>
      <color theme="1"/>
      <name val="Calibri"/>
      <family val="2"/>
      <scheme val="minor"/>
    </font>
    <font>
      <sz val="11"/>
      <color theme="1"/>
      <name val="Calibri"/>
      <family val="2"/>
      <scheme val="minor"/>
    </font>
    <font>
      <b/>
      <sz val="11"/>
      <color theme="1"/>
      <name val="Calibri"/>
      <family val="2"/>
      <scheme val="minor"/>
    </font>
    <font>
      <b/>
      <vertAlign val="superscript"/>
      <sz val="11"/>
      <color theme="0"/>
      <name val="Calibri"/>
      <family val="2"/>
      <scheme val="minor"/>
    </font>
    <font>
      <sz val="11"/>
      <name val="Calibri"/>
      <family val="2"/>
      <scheme val="minor"/>
    </font>
    <font>
      <vertAlign val="superscript"/>
      <sz val="11"/>
      <color theme="1"/>
      <name val="Calibri"/>
      <family val="2"/>
      <scheme val="minor"/>
    </font>
    <font>
      <sz val="10"/>
      <name val="Arial"/>
      <family val="2"/>
    </font>
    <font>
      <sz val="10"/>
      <color theme="0"/>
      <name val="Arial"/>
      <family val="2"/>
    </font>
    <font>
      <b/>
      <sz val="10"/>
      <color theme="0"/>
      <name val="Arial"/>
      <family val="2"/>
    </font>
    <font>
      <b/>
      <sz val="18"/>
      <color rgb="FFFF6600"/>
      <name val="Calibri"/>
      <family val="2"/>
      <scheme val="minor"/>
    </font>
    <font>
      <b/>
      <sz val="11"/>
      <color rgb="FFFF6600"/>
      <name val="Calibri"/>
      <family val="2"/>
      <scheme val="minor"/>
    </font>
    <font>
      <sz val="11"/>
      <color rgb="FFC00000"/>
      <name val="Calibri"/>
      <family val="2"/>
      <scheme val="minor"/>
    </font>
    <font>
      <sz val="14"/>
      <name val="Calibri"/>
      <family val="2"/>
      <scheme val="minor"/>
    </font>
    <font>
      <sz val="11"/>
      <color rgb="FF000000"/>
      <name val="Calibri"/>
      <family val="2"/>
      <scheme val="minor"/>
    </font>
    <fon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i/>
      <sz val="9"/>
      <color theme="1"/>
      <name val="Calibri"/>
      <family val="2"/>
      <scheme val="minor"/>
    </font>
    <font>
      <b/>
      <sz val="18"/>
      <name val="Calibri"/>
      <family val="2"/>
      <scheme val="minor"/>
    </font>
    <font>
      <b/>
      <sz val="14"/>
      <color rgb="FFC00000"/>
      <name val="Calibri"/>
      <family val="2"/>
      <scheme val="minor"/>
    </font>
    <font>
      <b/>
      <sz val="11"/>
      <color rgb="FFC00000"/>
      <name val="Calibri"/>
      <family val="2"/>
      <scheme val="minor"/>
    </font>
    <font>
      <b/>
      <i/>
      <sz val="11"/>
      <color rgb="FFC00000"/>
      <name val="Calibri"/>
      <family val="2"/>
      <scheme val="minor"/>
    </font>
    <font>
      <u/>
      <sz val="11"/>
      <color rgb="FFC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B6A5A5"/>
        <bgColor indexed="64"/>
      </patternFill>
    </fill>
    <fill>
      <patternFill patternType="solid">
        <fgColor rgb="FF990033"/>
        <bgColor indexed="64"/>
      </patternFill>
    </fill>
    <fill>
      <patternFill patternType="solid">
        <fgColor rgb="FFB40000"/>
        <bgColor indexed="64"/>
      </patternFill>
    </fill>
  </fills>
  <borders count="23">
    <border>
      <left/>
      <right/>
      <top/>
      <bottom/>
      <diagonal/>
    </border>
    <border>
      <left style="thin">
        <color theme="0"/>
      </left>
      <right/>
      <top/>
      <bottom/>
      <diagonal/>
    </border>
    <border>
      <left/>
      <right style="thin">
        <color theme="0"/>
      </right>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thin">
        <color rgb="FFFF0000"/>
      </top>
      <bottom style="thin">
        <color rgb="FFFF0000"/>
      </bottom>
      <diagonal/>
    </border>
    <border>
      <left/>
      <right/>
      <top/>
      <bottom style="thin">
        <color rgb="FFD8AB90"/>
      </bottom>
      <diagonal/>
    </border>
    <border>
      <left style="thin">
        <color theme="0"/>
      </left>
      <right style="thin">
        <color theme="0"/>
      </right>
      <top/>
      <bottom/>
      <diagonal/>
    </border>
    <border>
      <left/>
      <right/>
      <top style="thin">
        <color rgb="FFFF0000"/>
      </top>
      <bottom/>
      <diagonal/>
    </border>
    <border>
      <left/>
      <right/>
      <top/>
      <bottom style="thin">
        <color rgb="FFFF0000"/>
      </bottom>
      <diagonal/>
    </border>
    <border>
      <left/>
      <right style="thin">
        <color rgb="FFC00000"/>
      </right>
      <top/>
      <bottom style="thin">
        <color rgb="FFC00000"/>
      </bottom>
      <diagonal/>
    </border>
    <border>
      <left style="thin">
        <color rgb="FFC00000"/>
      </left>
      <right style="thin">
        <color rgb="FFC00000"/>
      </right>
      <top/>
      <bottom style="thin">
        <color rgb="FFC00000"/>
      </bottom>
      <diagonal/>
    </border>
    <border>
      <left style="thin">
        <color rgb="FFC00000"/>
      </left>
      <right/>
      <top/>
      <bottom style="thin">
        <color rgb="FFC00000"/>
      </bottom>
      <diagonal/>
    </border>
    <border>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bottom style="thin">
        <color rgb="FF990033"/>
      </bottom>
      <diagonal/>
    </border>
    <border>
      <left/>
      <right/>
      <top style="thin">
        <color rgb="FF990033"/>
      </top>
      <bottom style="thin">
        <color rgb="FF990033"/>
      </bottom>
      <diagonal/>
    </border>
    <border>
      <left/>
      <right style="thin">
        <color rgb="FF990033"/>
      </right>
      <top style="thin">
        <color rgb="FF990033"/>
      </top>
      <bottom style="thin">
        <color rgb="FF990033"/>
      </bottom>
      <diagonal/>
    </border>
    <border>
      <left/>
      <right style="thin">
        <color theme="0"/>
      </right>
      <top/>
      <bottom style="thin">
        <color rgb="FF990033"/>
      </bottom>
      <diagonal/>
    </border>
    <border>
      <left/>
      <right/>
      <top style="thin">
        <color rgb="FF990033"/>
      </top>
      <bottom/>
      <diagonal/>
    </border>
    <border>
      <left style="thin">
        <color rgb="FF990033"/>
      </left>
      <right style="thin">
        <color indexed="64"/>
      </right>
      <top style="thin">
        <color rgb="FF990033"/>
      </top>
      <bottom style="thin">
        <color rgb="FF990033"/>
      </bottom>
      <diagonal/>
    </border>
  </borders>
  <cellStyleXfs count="5">
    <xf numFmtId="0" fontId="0" fillId="0" borderId="0"/>
    <xf numFmtId="0" fontId="6" fillId="0" borderId="0" applyNumberForma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7" fillId="0" borderId="0"/>
  </cellStyleXfs>
  <cellXfs count="318">
    <xf numFmtId="0" fontId="0" fillId="0" borderId="0" xfId="0"/>
    <xf numFmtId="0" fontId="9" fillId="2" borderId="0" xfId="0" applyFont="1" applyFill="1"/>
    <xf numFmtId="0" fontId="10" fillId="2" borderId="0" xfId="0" applyFont="1" applyFill="1"/>
    <xf numFmtId="0" fontId="0" fillId="2" borderId="0" xfId="0" applyFill="1"/>
    <xf numFmtId="0" fontId="0" fillId="2" borderId="0" xfId="0" applyFont="1" applyFill="1"/>
    <xf numFmtId="0" fontId="11" fillId="2" borderId="0" xfId="0" applyFont="1" applyFill="1"/>
    <xf numFmtId="0" fontId="2" fillId="3" borderId="0" xfId="0" applyFont="1" applyFill="1"/>
    <xf numFmtId="0" fontId="1" fillId="3" borderId="0" xfId="0" applyFont="1" applyFill="1"/>
    <xf numFmtId="0" fontId="2" fillId="2" borderId="0" xfId="0" applyFont="1" applyFill="1"/>
    <xf numFmtId="0" fontId="2" fillId="3" borderId="0" xfId="0" applyFont="1" applyFill="1" applyBorder="1"/>
    <xf numFmtId="166" fontId="0" fillId="2" borderId="0" xfId="0" applyNumberFormat="1" applyFill="1" applyBorder="1"/>
    <xf numFmtId="0" fontId="0" fillId="2" borderId="0" xfId="0" applyFill="1" applyBorder="1"/>
    <xf numFmtId="166" fontId="2" fillId="3" borderId="0" xfId="0" applyNumberFormat="1" applyFont="1" applyFill="1" applyBorder="1"/>
    <xf numFmtId="0" fontId="0" fillId="2" borderId="4" xfId="0" applyFill="1" applyBorder="1"/>
    <xf numFmtId="166" fontId="0" fillId="2" borderId="4" xfId="0" applyNumberFormat="1" applyFill="1" applyBorder="1"/>
    <xf numFmtId="0" fontId="0" fillId="2" borderId="5" xfId="0" applyFill="1" applyBorder="1"/>
    <xf numFmtId="166" fontId="0" fillId="2" borderId="5" xfId="0" applyNumberFormat="1" applyFill="1" applyBorder="1"/>
    <xf numFmtId="0" fontId="0" fillId="2" borderId="3" xfId="0" applyFill="1" applyBorder="1"/>
    <xf numFmtId="167" fontId="0" fillId="2" borderId="0" xfId="0" applyNumberFormat="1" applyFill="1" applyBorder="1" applyAlignment="1">
      <alignment horizontal="right"/>
    </xf>
    <xf numFmtId="167" fontId="0" fillId="2" borderId="0" xfId="3" applyNumberFormat="1" applyFont="1" applyFill="1" applyBorder="1"/>
    <xf numFmtId="167" fontId="0" fillId="2" borderId="0" xfId="3" applyNumberFormat="1" applyFont="1" applyFill="1" applyBorder="1" applyAlignment="1">
      <alignment horizontal="right"/>
    </xf>
    <xf numFmtId="167" fontId="0" fillId="2" borderId="0" xfId="0" applyNumberFormat="1" applyFill="1" applyBorder="1"/>
    <xf numFmtId="0" fontId="0" fillId="2" borderId="6" xfId="0" applyFill="1" applyBorder="1"/>
    <xf numFmtId="0" fontId="0" fillId="2" borderId="6" xfId="0" applyFill="1" applyBorder="1" applyAlignment="1">
      <alignment vertical="top"/>
    </xf>
    <xf numFmtId="0" fontId="13" fillId="2" borderId="0" xfId="0" applyFont="1" applyFill="1"/>
    <xf numFmtId="0" fontId="1" fillId="2" borderId="0" xfId="0" applyFont="1" applyFill="1"/>
    <xf numFmtId="2" fontId="0" fillId="2" borderId="0" xfId="0" applyNumberFormat="1" applyFill="1" applyBorder="1"/>
    <xf numFmtId="169" fontId="0" fillId="2" borderId="0" xfId="0" applyNumberFormat="1" applyFont="1" applyFill="1" applyBorder="1"/>
    <xf numFmtId="0" fontId="0" fillId="2" borderId="0" xfId="0" applyFont="1" applyFill="1" applyBorder="1"/>
    <xf numFmtId="2" fontId="0" fillId="2" borderId="0" xfId="0" applyNumberFormat="1" applyFont="1" applyFill="1" applyBorder="1"/>
    <xf numFmtId="0" fontId="11" fillId="2" borderId="0" xfId="0" applyFont="1" applyFill="1" applyAlignment="1">
      <alignment horizontal="right"/>
    </xf>
    <xf numFmtId="0" fontId="0" fillId="2" borderId="0" xfId="0" applyFill="1" applyAlignment="1">
      <alignment horizontal="right"/>
    </xf>
    <xf numFmtId="4" fontId="0" fillId="2" borderId="0" xfId="0" applyNumberFormat="1" applyFill="1" applyBorder="1"/>
    <xf numFmtId="0" fontId="0" fillId="2" borderId="0" xfId="0" applyFill="1" applyBorder="1" applyAlignment="1">
      <alignment horizontal="left"/>
    </xf>
    <xf numFmtId="9" fontId="0" fillId="2" borderId="0" xfId="3" applyFont="1" applyFill="1" applyBorder="1"/>
    <xf numFmtId="172" fontId="0" fillId="2" borderId="0" xfId="3" applyNumberFormat="1" applyFont="1" applyFill="1" applyBorder="1"/>
    <xf numFmtId="0" fontId="11" fillId="2" borderId="0" xfId="0" applyFont="1" applyFill="1" applyProtection="1">
      <protection locked="0"/>
    </xf>
    <xf numFmtId="0" fontId="0" fillId="2" borderId="0" xfId="0" applyFill="1" applyProtection="1">
      <protection locked="0"/>
    </xf>
    <xf numFmtId="0" fontId="0" fillId="2" borderId="0" xfId="0" applyFill="1" applyBorder="1" applyProtection="1">
      <protection locked="0"/>
    </xf>
    <xf numFmtId="0" fontId="2" fillId="2" borderId="0" xfId="0" applyFont="1" applyFill="1" applyBorder="1" applyProtection="1"/>
    <xf numFmtId="0" fontId="2" fillId="2" borderId="0" xfId="0" applyFont="1" applyFill="1" applyBorder="1" applyAlignment="1" applyProtection="1">
      <alignment horizontal="right" indent="1"/>
    </xf>
    <xf numFmtId="169" fontId="2" fillId="2" borderId="0" xfId="2" applyNumberFormat="1" applyFont="1" applyFill="1" applyBorder="1" applyProtection="1"/>
    <xf numFmtId="173" fontId="0" fillId="2" borderId="0" xfId="3" applyNumberFormat="1" applyFont="1" applyFill="1" applyBorder="1"/>
    <xf numFmtId="172" fontId="0" fillId="2" borderId="0" xfId="3" applyNumberFormat="1" applyFont="1" applyFill="1"/>
    <xf numFmtId="0" fontId="0" fillId="2" borderId="0" xfId="0" applyFill="1" applyAlignment="1">
      <alignment wrapText="1"/>
    </xf>
    <xf numFmtId="1" fontId="0" fillId="2" borderId="0" xfId="0" applyNumberFormat="1" applyFill="1" applyBorder="1" applyProtection="1">
      <protection locked="0"/>
    </xf>
    <xf numFmtId="0" fontId="0" fillId="2" borderId="0" xfId="0" applyFill="1" applyProtection="1"/>
    <xf numFmtId="0" fontId="2" fillId="2" borderId="0" xfId="0" applyFont="1" applyFill="1" applyBorder="1" applyAlignment="1" applyProtection="1">
      <alignment horizontal="right"/>
    </xf>
    <xf numFmtId="0" fontId="2" fillId="2" borderId="0" xfId="0" applyFont="1" applyFill="1" applyBorder="1" applyAlignment="1" applyProtection="1">
      <alignment vertical="center"/>
    </xf>
    <xf numFmtId="1" fontId="2" fillId="2" borderId="0" xfId="0" applyNumberFormat="1" applyFont="1" applyFill="1" applyBorder="1" applyProtection="1"/>
    <xf numFmtId="1" fontId="18" fillId="2" borderId="0" xfId="4" applyNumberFormat="1" applyFont="1" applyFill="1" applyBorder="1" applyAlignment="1" applyProtection="1">
      <alignment horizontal="right"/>
    </xf>
    <xf numFmtId="3" fontId="2" fillId="2" borderId="0" xfId="0" applyNumberFormat="1" applyFont="1" applyFill="1" applyBorder="1" applyProtection="1"/>
    <xf numFmtId="170" fontId="2" fillId="2" borderId="0" xfId="2" applyNumberFormat="1" applyFont="1" applyFill="1" applyBorder="1" applyProtection="1"/>
    <xf numFmtId="0" fontId="17" fillId="2" borderId="0" xfId="0" applyFont="1" applyFill="1" applyBorder="1" applyAlignment="1" applyProtection="1">
      <alignment horizontal="left"/>
      <protection locked="0"/>
    </xf>
    <xf numFmtId="2" fontId="0" fillId="2" borderId="0" xfId="0" applyNumberFormat="1" applyFont="1" applyFill="1" applyBorder="1" applyProtection="1">
      <protection locked="0"/>
    </xf>
    <xf numFmtId="2" fontId="0" fillId="2" borderId="0" xfId="0" applyNumberFormat="1" applyFont="1" applyFill="1" applyBorder="1" applyAlignment="1" applyProtection="1">
      <alignment horizontal="right"/>
      <protection locked="0"/>
    </xf>
    <xf numFmtId="0" fontId="0" fillId="2" borderId="0" xfId="0" applyFill="1" applyAlignment="1" applyProtection="1">
      <alignment horizontal="left"/>
      <protection locked="0"/>
    </xf>
    <xf numFmtId="0" fontId="18" fillId="2" borderId="0" xfId="0" applyFont="1" applyFill="1" applyBorder="1" applyProtection="1"/>
    <xf numFmtId="171" fontId="2" fillId="2" borderId="0" xfId="0" applyNumberFormat="1" applyFont="1" applyFill="1" applyBorder="1" applyProtection="1"/>
    <xf numFmtId="2" fontId="2" fillId="2" borderId="0" xfId="0" applyNumberFormat="1" applyFont="1" applyFill="1" applyBorder="1" applyProtection="1"/>
    <xf numFmtId="2" fontId="2" fillId="2" borderId="0" xfId="0" applyNumberFormat="1" applyFont="1" applyFill="1" applyBorder="1" applyAlignment="1" applyProtection="1">
      <alignment horizontal="right"/>
    </xf>
    <xf numFmtId="0" fontId="2" fillId="2" borderId="7" xfId="0" applyFont="1" applyFill="1" applyBorder="1" applyProtection="1"/>
    <xf numFmtId="0" fontId="18" fillId="2" borderId="7" xfId="0" applyFont="1" applyFill="1" applyBorder="1" applyProtection="1"/>
    <xf numFmtId="2" fontId="2" fillId="2" borderId="7" xfId="0" applyNumberFormat="1" applyFont="1" applyFill="1" applyBorder="1" applyAlignment="1" applyProtection="1">
      <alignment horizontal="right"/>
    </xf>
    <xf numFmtId="0" fontId="0" fillId="2" borderId="0" xfId="0" applyFill="1" applyBorder="1" applyAlignment="1" applyProtection="1">
      <alignment horizontal="left"/>
      <protection locked="0"/>
    </xf>
    <xf numFmtId="167" fontId="0" fillId="2" borderId="0" xfId="0" applyNumberFormat="1" applyFill="1" applyBorder="1" applyProtection="1">
      <protection locked="0"/>
    </xf>
    <xf numFmtId="0" fontId="2" fillId="2" borderId="0" xfId="0" applyFont="1" applyFill="1" applyProtection="1">
      <protection locked="0"/>
    </xf>
    <xf numFmtId="0" fontId="2" fillId="2" borderId="0" xfId="0" applyFont="1" applyFill="1" applyProtection="1"/>
    <xf numFmtId="167" fontId="2" fillId="2" borderId="0" xfId="0" applyNumberFormat="1" applyFont="1" applyFill="1" applyProtection="1"/>
    <xf numFmtId="0" fontId="0" fillId="2" borderId="0" xfId="0" applyFont="1" applyFill="1" applyBorder="1" applyProtection="1">
      <protection locked="0"/>
    </xf>
    <xf numFmtId="169" fontId="2" fillId="2" borderId="0" xfId="0" applyNumberFormat="1" applyFont="1" applyFill="1" applyProtection="1">
      <protection locked="0"/>
    </xf>
    <xf numFmtId="169" fontId="2" fillId="2" borderId="0" xfId="2" applyNumberFormat="1" applyFont="1" applyFill="1" applyProtection="1">
      <protection locked="0"/>
    </xf>
    <xf numFmtId="2" fontId="0" fillId="2" borderId="0" xfId="0" applyNumberFormat="1" applyFill="1" applyBorder="1" applyProtection="1">
      <protection locked="0"/>
    </xf>
    <xf numFmtId="0" fontId="0" fillId="2" borderId="4" xfId="0" applyFill="1" applyBorder="1" applyAlignment="1">
      <alignment horizontal="left"/>
    </xf>
    <xf numFmtId="0" fontId="0" fillId="2" borderId="5" xfId="0" applyFill="1" applyBorder="1" applyAlignment="1">
      <alignment horizontal="left"/>
    </xf>
    <xf numFmtId="0" fontId="2" fillId="3" borderId="0" xfId="0" applyFont="1" applyFill="1" applyBorder="1" applyAlignment="1">
      <alignment horizontal="left"/>
    </xf>
    <xf numFmtId="0" fontId="1" fillId="3" borderId="0" xfId="0" applyFont="1" applyFill="1" applyBorder="1"/>
    <xf numFmtId="0" fontId="1" fillId="3" borderId="0" xfId="0" applyFont="1" applyFill="1" applyBorder="1" applyAlignment="1">
      <alignment horizontal="right"/>
    </xf>
    <xf numFmtId="166" fontId="0" fillId="2" borderId="0" xfId="0" applyNumberFormat="1" applyFill="1" applyBorder="1" applyAlignment="1"/>
    <xf numFmtId="166" fontId="0" fillId="2" borderId="0" xfId="2" applyNumberFormat="1" applyFont="1" applyFill="1" applyBorder="1" applyAlignment="1"/>
    <xf numFmtId="166" fontId="0" fillId="2" borderId="3" xfId="2" applyNumberFormat="1" applyFont="1" applyFill="1" applyBorder="1" applyAlignment="1"/>
    <xf numFmtId="166" fontId="0" fillId="2" borderId="3" xfId="0" applyNumberFormat="1" applyFill="1" applyBorder="1" applyAlignment="1"/>
    <xf numFmtId="0" fontId="1" fillId="4" borderId="1" xfId="0" applyFont="1" applyFill="1" applyBorder="1" applyAlignment="1">
      <alignment horizontal="right"/>
    </xf>
    <xf numFmtId="0" fontId="1" fillId="4" borderId="2" xfId="0" applyFont="1" applyFill="1" applyBorder="1" applyAlignment="1">
      <alignment horizontal="right"/>
    </xf>
    <xf numFmtId="166" fontId="0" fillId="2" borderId="0" xfId="2" applyNumberFormat="1" applyFont="1" applyFill="1" applyBorder="1"/>
    <xf numFmtId="49" fontId="12" fillId="2" borderId="0" xfId="4" applyNumberFormat="1" applyFont="1" applyFill="1" applyBorder="1" applyAlignment="1">
      <alignment horizontal="right"/>
    </xf>
    <xf numFmtId="166" fontId="0" fillId="2" borderId="0" xfId="0" applyNumberFormat="1" applyFill="1" applyBorder="1" applyAlignment="1">
      <alignment horizontal="right"/>
    </xf>
    <xf numFmtId="166" fontId="0" fillId="2" borderId="0" xfId="0" applyNumberFormat="1" applyFont="1" applyFill="1" applyBorder="1"/>
    <xf numFmtId="166" fontId="0" fillId="2" borderId="0" xfId="0" applyNumberFormat="1" applyFont="1" applyFill="1" applyBorder="1" applyAlignment="1">
      <alignment horizontal="right"/>
    </xf>
    <xf numFmtId="0" fontId="1" fillId="3" borderId="0" xfId="0" applyFont="1" applyFill="1" applyAlignment="1">
      <alignment horizontal="right"/>
    </xf>
    <xf numFmtId="0" fontId="0" fillId="2" borderId="0" xfId="0" applyFill="1" applyBorder="1" applyAlignment="1">
      <alignment horizontal="left" wrapText="1"/>
    </xf>
    <xf numFmtId="0" fontId="0" fillId="2" borderId="0" xfId="0" applyFill="1" applyBorder="1" applyAlignment="1">
      <alignment wrapText="1"/>
    </xf>
    <xf numFmtId="0" fontId="0" fillId="2" borderId="10" xfId="0" applyFill="1" applyBorder="1"/>
    <xf numFmtId="2" fontId="0" fillId="2" borderId="10" xfId="0" applyNumberFormat="1" applyFill="1" applyBorder="1"/>
    <xf numFmtId="0" fontId="0" fillId="2" borderId="5" xfId="0" applyFill="1" applyBorder="1" applyAlignment="1">
      <alignment wrapText="1"/>
    </xf>
    <xf numFmtId="4" fontId="0" fillId="2" borderId="5" xfId="0" applyNumberFormat="1" applyFill="1" applyBorder="1"/>
    <xf numFmtId="9" fontId="0" fillId="2" borderId="5" xfId="3" applyFont="1" applyFill="1" applyBorder="1"/>
    <xf numFmtId="0" fontId="0" fillId="2" borderId="3" xfId="0" applyFill="1" applyBorder="1" applyAlignment="1">
      <alignment wrapText="1"/>
    </xf>
    <xf numFmtId="4" fontId="0" fillId="2" borderId="3" xfId="0" applyNumberFormat="1" applyFill="1" applyBorder="1"/>
    <xf numFmtId="9" fontId="0" fillId="2" borderId="3" xfId="3" applyFont="1" applyFill="1" applyBorder="1"/>
    <xf numFmtId="167" fontId="0" fillId="2" borderId="5" xfId="3" applyNumberFormat="1" applyFont="1" applyFill="1" applyBorder="1"/>
    <xf numFmtId="167" fontId="0" fillId="2" borderId="3" xfId="3" applyNumberFormat="1" applyFont="1" applyFill="1" applyBorder="1"/>
    <xf numFmtId="2" fontId="0" fillId="2" borderId="5" xfId="0" applyNumberFormat="1" applyFill="1" applyBorder="1"/>
    <xf numFmtId="2" fontId="0" fillId="2" borderId="3" xfId="0" applyNumberFormat="1" applyFill="1" applyBorder="1"/>
    <xf numFmtId="9" fontId="0" fillId="2" borderId="0" xfId="3" applyNumberFormat="1" applyFont="1" applyFill="1" applyBorder="1"/>
    <xf numFmtId="9" fontId="0" fillId="2" borderId="5" xfId="3" applyNumberFormat="1" applyFont="1" applyFill="1" applyBorder="1"/>
    <xf numFmtId="9" fontId="0" fillId="2" borderId="3" xfId="3" applyNumberFormat="1" applyFont="1" applyFill="1" applyBorder="1"/>
    <xf numFmtId="166" fontId="0" fillId="2" borderId="0" xfId="0" applyNumberFormat="1" applyFill="1" applyBorder="1" applyProtection="1">
      <protection locked="0"/>
    </xf>
    <xf numFmtId="166" fontId="0" fillId="2" borderId="0" xfId="2" applyNumberFormat="1" applyFont="1" applyFill="1" applyBorder="1" applyProtection="1">
      <protection locked="0"/>
    </xf>
    <xf numFmtId="166" fontId="0" fillId="2" borderId="0" xfId="0" applyNumberFormat="1" applyFill="1" applyBorder="1" applyAlignment="1" applyProtection="1">
      <alignment horizontal="right"/>
      <protection locked="0"/>
    </xf>
    <xf numFmtId="0" fontId="0" fillId="2" borderId="3" xfId="0" applyFill="1" applyBorder="1" applyProtection="1">
      <protection locked="0"/>
    </xf>
    <xf numFmtId="166" fontId="0" fillId="2" borderId="3" xfId="0" applyNumberFormat="1" applyFill="1" applyBorder="1" applyProtection="1">
      <protection locked="0"/>
    </xf>
    <xf numFmtId="166" fontId="0" fillId="2" borderId="3" xfId="0" applyNumberFormat="1" applyFill="1" applyBorder="1" applyAlignment="1" applyProtection="1">
      <alignment horizontal="right"/>
      <protection locked="0"/>
    </xf>
    <xf numFmtId="166" fontId="0" fillId="2" borderId="0" xfId="2" applyNumberFormat="1" applyFont="1" applyFill="1" applyBorder="1" applyAlignment="1">
      <alignment horizontal="right"/>
    </xf>
    <xf numFmtId="166" fontId="0" fillId="2" borderId="0" xfId="2" applyNumberFormat="1" applyFont="1" applyFill="1"/>
    <xf numFmtId="2" fontId="0" fillId="2" borderId="6" xfId="0" applyNumberFormat="1" applyFill="1" applyBorder="1"/>
    <xf numFmtId="0" fontId="1" fillId="3" borderId="0" xfId="0" applyFont="1" applyFill="1" applyBorder="1" applyProtection="1">
      <protection locked="0"/>
    </xf>
    <xf numFmtId="0" fontId="2" fillId="2" borderId="0" xfId="0" applyFont="1" applyFill="1" applyBorder="1" applyProtection="1">
      <protection locked="0"/>
    </xf>
    <xf numFmtId="0" fontId="1" fillId="2" borderId="0" xfId="0" applyFont="1" applyFill="1" applyBorder="1" applyProtection="1"/>
    <xf numFmtId="0" fontId="19" fillId="2" borderId="0" xfId="0" applyFont="1" applyFill="1" applyBorder="1" applyProtection="1"/>
    <xf numFmtId="171" fontId="1" fillId="2" borderId="0" xfId="0" applyNumberFormat="1" applyFont="1" applyFill="1" applyBorder="1" applyAlignment="1" applyProtection="1">
      <alignment horizontal="right"/>
    </xf>
    <xf numFmtId="0" fontId="1" fillId="2" borderId="0" xfId="0" applyFont="1" applyFill="1" applyBorder="1" applyAlignment="1" applyProtection="1">
      <alignment horizontal="right"/>
    </xf>
    <xf numFmtId="0" fontId="0" fillId="2" borderId="10" xfId="0" applyFill="1" applyBorder="1" applyAlignment="1" applyProtection="1">
      <alignment horizontal="left"/>
      <protection locked="0"/>
    </xf>
    <xf numFmtId="1" fontId="0" fillId="2" borderId="10" xfId="0" applyNumberFormat="1" applyFill="1" applyBorder="1" applyProtection="1">
      <protection locked="0"/>
    </xf>
    <xf numFmtId="2" fontId="0" fillId="2" borderId="10" xfId="0" applyNumberFormat="1" applyFill="1" applyBorder="1" applyProtection="1">
      <protection locked="0"/>
    </xf>
    <xf numFmtId="0" fontId="22" fillId="2" borderId="0" xfId="0" applyFont="1" applyFill="1" applyProtection="1">
      <protection locked="0"/>
    </xf>
    <xf numFmtId="0" fontId="2" fillId="2" borderId="0" xfId="0" applyFont="1" applyFill="1" applyAlignment="1" applyProtection="1">
      <alignment horizontal="right"/>
    </xf>
    <xf numFmtId="1" fontId="2" fillId="2" borderId="0" xfId="0" applyNumberFormat="1" applyFont="1" applyFill="1" applyProtection="1"/>
    <xf numFmtId="2" fontId="2" fillId="2" borderId="0" xfId="0" applyNumberFormat="1" applyFont="1" applyFill="1" applyProtection="1"/>
    <xf numFmtId="0" fontId="23" fillId="2" borderId="0" xfId="0" applyFont="1" applyFill="1"/>
    <xf numFmtId="0" fontId="15" fillId="2" borderId="0" xfId="0" applyFont="1" applyFill="1"/>
    <xf numFmtId="0" fontId="23" fillId="2" borderId="0" xfId="0" applyFont="1" applyFill="1" applyProtection="1">
      <protection locked="0"/>
    </xf>
    <xf numFmtId="0" fontId="13" fillId="3" borderId="0" xfId="0" applyFont="1" applyFill="1" applyBorder="1"/>
    <xf numFmtId="0" fontId="1" fillId="3" borderId="0" xfId="0" applyFont="1" applyFill="1" applyBorder="1" applyAlignment="1">
      <alignment horizontal="left"/>
    </xf>
    <xf numFmtId="0" fontId="1" fillId="3" borderId="0" xfId="0" applyFont="1" applyFill="1" applyBorder="1" applyAlignment="1"/>
    <xf numFmtId="0" fontId="1" fillId="3" borderId="0" xfId="0" applyFont="1" applyFill="1" applyBorder="1" applyAlignment="1" applyProtection="1">
      <alignment horizontal="center"/>
      <protection locked="0"/>
    </xf>
    <xf numFmtId="0" fontId="1" fillId="3" borderId="8" xfId="0" applyFont="1" applyFill="1" applyBorder="1" applyAlignment="1" applyProtection="1">
      <alignment horizontal="center"/>
      <protection locked="0"/>
    </xf>
    <xf numFmtId="167" fontId="0" fillId="2" borderId="3" xfId="0" applyNumberFormat="1" applyFill="1" applyBorder="1"/>
    <xf numFmtId="0" fontId="0" fillId="2" borderId="11" xfId="0" applyFill="1" applyBorder="1"/>
    <xf numFmtId="17" fontId="0" fillId="2" borderId="12" xfId="0" applyNumberFormat="1" applyFill="1" applyBorder="1"/>
    <xf numFmtId="171" fontId="0" fillId="2" borderId="12" xfId="0" applyNumberFormat="1" applyFill="1" applyBorder="1"/>
    <xf numFmtId="171" fontId="0" fillId="2" borderId="13" xfId="0" applyNumberFormat="1" applyFill="1" applyBorder="1"/>
    <xf numFmtId="0" fontId="0" fillId="2" borderId="14" xfId="0" applyFill="1" applyBorder="1"/>
    <xf numFmtId="17" fontId="0" fillId="2" borderId="15" xfId="0" applyNumberFormat="1" applyFill="1" applyBorder="1"/>
    <xf numFmtId="171" fontId="0" fillId="2" borderId="15" xfId="0" applyNumberFormat="1" applyFill="1" applyBorder="1"/>
    <xf numFmtId="171" fontId="0" fillId="2" borderId="16" xfId="0" applyNumberFormat="1" applyFill="1" applyBorder="1"/>
    <xf numFmtId="0" fontId="0" fillId="5" borderId="0" xfId="0" applyFill="1"/>
    <xf numFmtId="0" fontId="1" fillId="5" borderId="0" xfId="0" applyFont="1" applyFill="1" applyBorder="1" applyAlignment="1">
      <alignment horizontal="right"/>
    </xf>
    <xf numFmtId="0" fontId="1" fillId="5" borderId="0" xfId="0" applyFont="1" applyFill="1" applyBorder="1" applyAlignment="1">
      <alignment horizontal="center" wrapText="1"/>
    </xf>
    <xf numFmtId="0" fontId="1" fillId="3" borderId="0" xfId="0" applyFont="1" applyFill="1" applyBorder="1" applyAlignment="1">
      <alignment horizontal="right" wrapText="1"/>
    </xf>
    <xf numFmtId="0" fontId="2" fillId="5" borderId="0" xfId="0" applyFont="1" applyFill="1"/>
    <xf numFmtId="0" fontId="1" fillId="5" borderId="0" xfId="0" applyFont="1" applyFill="1" applyAlignment="1">
      <alignment horizontal="center"/>
    </xf>
    <xf numFmtId="0" fontId="1" fillId="5" borderId="0" xfId="0" applyFont="1" applyFill="1" applyBorder="1"/>
    <xf numFmtId="0" fontId="0" fillId="5" borderId="0" xfId="0" applyFill="1" applyBorder="1"/>
    <xf numFmtId="0" fontId="1" fillId="6" borderId="0" xfId="0" applyFont="1" applyFill="1" applyBorder="1"/>
    <xf numFmtId="0" fontId="1" fillId="6" borderId="0" xfId="0" applyFont="1" applyFill="1" applyBorder="1" applyAlignment="1">
      <alignment horizontal="right"/>
    </xf>
    <xf numFmtId="166" fontId="1" fillId="6" borderId="0" xfId="0" applyNumberFormat="1" applyFont="1" applyFill="1" applyBorder="1" applyAlignment="1">
      <alignment horizontal="right"/>
    </xf>
    <xf numFmtId="0" fontId="1" fillId="6" borderId="0" xfId="0" applyNumberFormat="1" applyFont="1" applyFill="1" applyBorder="1" applyAlignment="1">
      <alignment horizontal="right"/>
    </xf>
    <xf numFmtId="1" fontId="1" fillId="6" borderId="0" xfId="0" applyNumberFormat="1" applyFont="1" applyFill="1" applyBorder="1" applyAlignment="1">
      <alignment horizontal="right"/>
    </xf>
    <xf numFmtId="166" fontId="1" fillId="6" borderId="0" xfId="0" applyNumberFormat="1" applyFont="1" applyFill="1" applyBorder="1"/>
    <xf numFmtId="0" fontId="1" fillId="6" borderId="0" xfId="0" applyFont="1" applyFill="1" applyBorder="1" applyAlignment="1">
      <alignment horizontal="right" wrapText="1"/>
    </xf>
    <xf numFmtId="0" fontId="1" fillId="5" borderId="0" xfId="0" applyFont="1" applyFill="1" applyAlignment="1">
      <alignment horizontal="right"/>
    </xf>
    <xf numFmtId="0" fontId="1" fillId="5" borderId="0" xfId="0" applyFont="1" applyFill="1" applyAlignment="1">
      <alignment horizontal="left"/>
    </xf>
    <xf numFmtId="0" fontId="1" fillId="5" borderId="0" xfId="0" applyFont="1" applyFill="1" applyBorder="1" applyAlignment="1">
      <alignment horizontal="left"/>
    </xf>
    <xf numFmtId="0" fontId="1" fillId="3" borderId="0" xfId="0" applyFont="1" applyFill="1" applyBorder="1" applyAlignment="1" applyProtection="1">
      <alignment horizontal="right"/>
      <protection locked="0"/>
    </xf>
    <xf numFmtId="0" fontId="1" fillId="5" borderId="0" xfId="0" applyFont="1" applyFill="1" applyBorder="1" applyProtection="1">
      <protection locked="0"/>
    </xf>
    <xf numFmtId="166" fontId="2" fillId="3" borderId="0" xfId="0" applyNumberFormat="1" applyFont="1" applyFill="1" applyBorder="1" applyAlignment="1">
      <alignment horizontal="right"/>
    </xf>
    <xf numFmtId="0" fontId="13" fillId="5" borderId="0" xfId="0" applyFont="1" applyFill="1" applyBorder="1"/>
    <xf numFmtId="0" fontId="0" fillId="2" borderId="17" xfId="0" applyFill="1" applyBorder="1"/>
    <xf numFmtId="173" fontId="0" fillId="2" borderId="17" xfId="3" applyNumberFormat="1" applyFont="1" applyFill="1" applyBorder="1"/>
    <xf numFmtId="49" fontId="12" fillId="2" borderId="17" xfId="4" applyNumberFormat="1" applyFont="1" applyFill="1" applyBorder="1" applyAlignment="1">
      <alignment horizontal="right"/>
    </xf>
    <xf numFmtId="166" fontId="0" fillId="2" borderId="17" xfId="2" applyNumberFormat="1" applyFont="1" applyFill="1" applyBorder="1"/>
    <xf numFmtId="166" fontId="2" fillId="3" borderId="0" xfId="0" applyNumberFormat="1" applyFont="1" applyFill="1"/>
    <xf numFmtId="0" fontId="1" fillId="3" borderId="2" xfId="0" applyFont="1" applyFill="1" applyBorder="1" applyAlignment="1">
      <alignment horizontal="center" wrapText="1"/>
    </xf>
    <xf numFmtId="0" fontId="1" fillId="3" borderId="8" xfId="0" applyFont="1" applyFill="1" applyBorder="1" applyAlignment="1">
      <alignment horizontal="center" wrapText="1"/>
    </xf>
    <xf numFmtId="0" fontId="1" fillId="3" borderId="1" xfId="0" applyFont="1" applyFill="1" applyBorder="1" applyAlignment="1">
      <alignment horizontal="center" wrapText="1"/>
    </xf>
    <xf numFmtId="0" fontId="1" fillId="3" borderId="0" xfId="0" applyFont="1" applyFill="1" applyBorder="1" applyAlignment="1">
      <alignment wrapText="1"/>
    </xf>
    <xf numFmtId="0" fontId="2" fillId="5" borderId="5" xfId="0" applyFont="1" applyFill="1" applyBorder="1"/>
    <xf numFmtId="0" fontId="0" fillId="2" borderId="4" xfId="0" applyFill="1" applyBorder="1" applyAlignment="1">
      <alignment wrapText="1"/>
    </xf>
    <xf numFmtId="2" fontId="0" fillId="2" borderId="4" xfId="0" applyNumberFormat="1" applyFill="1" applyBorder="1"/>
    <xf numFmtId="0" fontId="13" fillId="5" borderId="0" xfId="0" applyFont="1" applyFill="1" applyBorder="1" applyProtection="1">
      <protection locked="0"/>
    </xf>
    <xf numFmtId="0" fontId="0" fillId="2" borderId="3" xfId="0" applyFill="1" applyBorder="1" applyAlignment="1">
      <alignment horizontal="left"/>
    </xf>
    <xf numFmtId="172" fontId="0" fillId="2" borderId="3" xfId="3" applyNumberFormat="1" applyFont="1" applyFill="1" applyBorder="1"/>
    <xf numFmtId="0" fontId="17" fillId="2" borderId="3" xfId="0" applyFont="1" applyFill="1" applyBorder="1" applyAlignment="1" applyProtection="1">
      <alignment horizontal="left"/>
      <protection locked="0"/>
    </xf>
    <xf numFmtId="2" fontId="0" fillId="2" borderId="3" xfId="0" applyNumberFormat="1" applyFont="1" applyFill="1" applyBorder="1" applyProtection="1">
      <protection locked="0"/>
    </xf>
    <xf numFmtId="2" fontId="0" fillId="2" borderId="3" xfId="0" applyNumberFormat="1" applyFont="1" applyFill="1" applyBorder="1" applyAlignment="1" applyProtection="1">
      <alignment horizontal="right"/>
      <protection locked="0"/>
    </xf>
    <xf numFmtId="0" fontId="1" fillId="3" borderId="1" xfId="0" applyFont="1" applyFill="1" applyBorder="1" applyProtection="1">
      <protection locked="0"/>
    </xf>
    <xf numFmtId="0" fontId="1" fillId="3" borderId="2" xfId="0" applyFont="1" applyFill="1" applyBorder="1" applyProtection="1">
      <protection locked="0"/>
    </xf>
    <xf numFmtId="0" fontId="1" fillId="3" borderId="1" xfId="0" applyFont="1" applyFill="1" applyBorder="1" applyAlignment="1" applyProtection="1">
      <alignment horizontal="right"/>
      <protection locked="0"/>
    </xf>
    <xf numFmtId="0" fontId="1" fillId="3" borderId="2" xfId="0" applyFont="1" applyFill="1" applyBorder="1" applyAlignment="1" applyProtection="1">
      <alignment horizontal="right"/>
      <protection locked="0"/>
    </xf>
    <xf numFmtId="0" fontId="1" fillId="3" borderId="1" xfId="0" applyFont="1" applyFill="1" applyBorder="1" applyAlignment="1">
      <alignment horizontal="right"/>
    </xf>
    <xf numFmtId="0" fontId="1" fillId="3" borderId="2" xfId="0" applyFont="1" applyFill="1" applyBorder="1" applyAlignment="1">
      <alignment horizontal="right"/>
    </xf>
    <xf numFmtId="0" fontId="1" fillId="5" borderId="8" xfId="0" applyFont="1" applyFill="1" applyBorder="1" applyAlignment="1" applyProtection="1">
      <alignment horizontal="center"/>
      <protection locked="0"/>
    </xf>
    <xf numFmtId="0" fontId="1" fillId="3" borderId="8" xfId="0" applyFont="1" applyFill="1" applyBorder="1" applyAlignment="1" applyProtection="1">
      <alignment horizontal="right"/>
      <protection locked="0"/>
    </xf>
    <xf numFmtId="0" fontId="0" fillId="5" borderId="0" xfId="0" applyFill="1" applyBorder="1" applyProtection="1">
      <protection locked="0"/>
    </xf>
    <xf numFmtId="0" fontId="0" fillId="2" borderId="3" xfId="0" applyFill="1" applyBorder="1" applyAlignment="1" applyProtection="1">
      <alignment horizontal="left"/>
      <protection locked="0"/>
    </xf>
    <xf numFmtId="167" fontId="0" fillId="2" borderId="3" xfId="0" applyNumberFormat="1" applyFill="1" applyBorder="1" applyProtection="1">
      <protection locked="0"/>
    </xf>
    <xf numFmtId="1" fontId="0" fillId="2" borderId="3" xfId="0" applyNumberFormat="1" applyFill="1" applyBorder="1" applyAlignment="1">
      <alignment horizontal="left"/>
    </xf>
    <xf numFmtId="1" fontId="0" fillId="2" borderId="3" xfId="0" applyNumberFormat="1" applyFill="1" applyBorder="1"/>
    <xf numFmtId="0" fontId="0" fillId="2" borderId="3" xfId="0" applyFont="1" applyFill="1" applyBorder="1" applyProtection="1">
      <protection locked="0"/>
    </xf>
    <xf numFmtId="166" fontId="0" fillId="2" borderId="3" xfId="2" applyNumberFormat="1" applyFont="1" applyFill="1" applyBorder="1" applyProtection="1">
      <protection locked="0"/>
    </xf>
    <xf numFmtId="0" fontId="2" fillId="3" borderId="0" xfId="0" applyFont="1" applyFill="1" applyBorder="1" applyAlignment="1">
      <alignment wrapText="1"/>
    </xf>
    <xf numFmtId="2" fontId="2" fillId="3" borderId="0" xfId="0" applyNumberFormat="1" applyFont="1" applyFill="1" applyBorder="1"/>
    <xf numFmtId="0" fontId="1" fillId="5" borderId="0" xfId="0" applyFont="1" applyFill="1" applyBorder="1" applyAlignment="1" applyProtection="1">
      <protection locked="0"/>
    </xf>
    <xf numFmtId="0" fontId="0" fillId="3" borderId="0" xfId="0" applyFill="1" applyProtection="1">
      <protection locked="0"/>
    </xf>
    <xf numFmtId="0" fontId="0" fillId="2" borderId="0" xfId="0" applyFont="1" applyFill="1" applyAlignment="1">
      <alignment wrapText="1"/>
    </xf>
    <xf numFmtId="0" fontId="1" fillId="5" borderId="0" xfId="0" applyFont="1" applyFill="1"/>
    <xf numFmtId="0" fontId="0" fillId="2" borderId="18" xfId="0" applyFont="1" applyFill="1" applyBorder="1"/>
    <xf numFmtId="0" fontId="11" fillId="2" borderId="0" xfId="0" applyFont="1" applyFill="1" applyAlignment="1">
      <alignment wrapText="1"/>
    </xf>
    <xf numFmtId="0" fontId="11" fillId="2" borderId="0" xfId="0" applyFont="1" applyFill="1" applyAlignment="1">
      <alignment horizontal="left"/>
    </xf>
    <xf numFmtId="0" fontId="0" fillId="2" borderId="0" xfId="0" applyFont="1" applyFill="1" applyAlignment="1">
      <alignment horizontal="left"/>
    </xf>
    <xf numFmtId="0" fontId="0" fillId="2" borderId="18" xfId="0" applyFont="1" applyFill="1" applyBorder="1" applyAlignment="1">
      <alignment horizontal="left"/>
    </xf>
    <xf numFmtId="0" fontId="1" fillId="3" borderId="18" xfId="0" applyFont="1" applyFill="1" applyBorder="1"/>
    <xf numFmtId="0" fontId="0" fillId="2" borderId="18" xfId="0" applyFont="1" applyFill="1" applyBorder="1" applyAlignment="1">
      <alignment horizontal="right"/>
    </xf>
    <xf numFmtId="165" fontId="0" fillId="2" borderId="18" xfId="0" applyNumberFormat="1" applyFont="1" applyFill="1" applyBorder="1" applyAlignment="1">
      <alignment horizontal="right"/>
    </xf>
    <xf numFmtId="3" fontId="0" fillId="2" borderId="18" xfId="0" applyNumberFormat="1" applyFont="1" applyFill="1" applyBorder="1" applyAlignment="1">
      <alignment horizontal="right"/>
    </xf>
    <xf numFmtId="0" fontId="25" fillId="2" borderId="0" xfId="0" applyFont="1" applyFill="1"/>
    <xf numFmtId="0" fontId="25" fillId="2" borderId="0" xfId="0" quotePrefix="1" applyFont="1" applyFill="1" applyAlignment="1">
      <alignment horizontal="right"/>
    </xf>
    <xf numFmtId="0" fontId="26" fillId="2" borderId="0" xfId="0" applyFont="1" applyFill="1"/>
    <xf numFmtId="0" fontId="0" fillId="2" borderId="18" xfId="0" applyFill="1" applyBorder="1" applyAlignment="1">
      <alignment vertical="center"/>
    </xf>
    <xf numFmtId="168" fontId="0" fillId="2" borderId="18" xfId="0" applyNumberFormat="1" applyFill="1" applyBorder="1" applyAlignment="1">
      <alignment horizontal="left" vertical="center"/>
    </xf>
    <xf numFmtId="167" fontId="0" fillId="2" borderId="18" xfId="0" applyNumberFormat="1" applyFill="1" applyBorder="1" applyAlignment="1">
      <alignment vertical="center"/>
    </xf>
    <xf numFmtId="10" fontId="0" fillId="2" borderId="18" xfId="0" applyNumberFormat="1" applyFill="1" applyBorder="1" applyAlignment="1">
      <alignment horizontal="right" vertical="center"/>
    </xf>
    <xf numFmtId="0" fontId="27" fillId="2" borderId="0" xfId="0" applyFont="1" applyFill="1"/>
    <xf numFmtId="0" fontId="25" fillId="2" borderId="0" xfId="0" applyFont="1" applyFill="1" applyAlignment="1">
      <alignment horizontal="right"/>
    </xf>
    <xf numFmtId="0" fontId="25" fillId="2" borderId="0" xfId="0" applyFont="1" applyFill="1" applyProtection="1">
      <protection locked="0"/>
    </xf>
    <xf numFmtId="166" fontId="0" fillId="2" borderId="17" xfId="0" applyNumberFormat="1" applyFill="1" applyBorder="1"/>
    <xf numFmtId="0" fontId="27" fillId="2" borderId="0" xfId="0" applyFont="1" applyFill="1" applyProtection="1">
      <protection locked="0"/>
    </xf>
    <xf numFmtId="0" fontId="25" fillId="2" borderId="0" xfId="0" applyFont="1" applyFill="1" applyAlignment="1">
      <alignment horizontal="left"/>
    </xf>
    <xf numFmtId="0" fontId="1" fillId="5" borderId="20" xfId="0" applyFont="1" applyFill="1" applyBorder="1" applyAlignment="1">
      <alignment wrapText="1"/>
    </xf>
    <xf numFmtId="0" fontId="13" fillId="2" borderId="18" xfId="0" applyFont="1" applyFill="1" applyBorder="1" applyAlignment="1">
      <alignment horizontal="left" vertical="top"/>
    </xf>
    <xf numFmtId="0" fontId="0" fillId="2" borderId="19" xfId="0" applyFont="1" applyFill="1" applyBorder="1" applyAlignment="1">
      <alignment vertical="top" wrapText="1"/>
    </xf>
    <xf numFmtId="174" fontId="13" fillId="2" borderId="18" xfId="0" applyNumberFormat="1" applyFont="1" applyFill="1" applyBorder="1" applyAlignment="1">
      <alignment horizontal="left" vertical="top"/>
    </xf>
    <xf numFmtId="0" fontId="24" fillId="0" borderId="19" xfId="0" applyFont="1" applyBorder="1" applyAlignment="1">
      <alignment vertical="top" wrapText="1"/>
    </xf>
    <xf numFmtId="0" fontId="24" fillId="0" borderId="19" xfId="0" applyFont="1" applyBorder="1" applyAlignment="1">
      <alignment vertical="top"/>
    </xf>
    <xf numFmtId="0" fontId="1" fillId="4" borderId="0" xfId="0" applyFont="1" applyFill="1" applyBorder="1" applyAlignment="1">
      <alignment horizontal="left"/>
    </xf>
    <xf numFmtId="0" fontId="1" fillId="4" borderId="0" xfId="0" applyFont="1" applyFill="1" applyBorder="1" applyAlignment="1"/>
    <xf numFmtId="0" fontId="1" fillId="4" borderId="0" xfId="0" applyFont="1" applyFill="1" applyBorder="1" applyAlignment="1">
      <alignment horizontal="right"/>
    </xf>
    <xf numFmtId="0" fontId="0" fillId="2" borderId="21" xfId="0" applyFont="1" applyFill="1" applyBorder="1"/>
    <xf numFmtId="0" fontId="0" fillId="2" borderId="21" xfId="0" applyFont="1" applyFill="1" applyBorder="1" applyAlignment="1">
      <alignment horizontal="right"/>
    </xf>
    <xf numFmtId="165" fontId="0" fillId="2" borderId="21" xfId="0" applyNumberFormat="1" applyFont="1" applyFill="1" applyBorder="1" applyAlignment="1">
      <alignment horizontal="right"/>
    </xf>
    <xf numFmtId="0" fontId="0" fillId="2" borderId="21" xfId="0" applyFont="1" applyFill="1" applyBorder="1" applyAlignment="1">
      <alignment horizontal="left"/>
    </xf>
    <xf numFmtId="3" fontId="0" fillId="2" borderId="21" xfId="0" applyNumberFormat="1" applyFont="1" applyFill="1" applyBorder="1" applyAlignment="1">
      <alignment horizontal="right"/>
    </xf>
    <xf numFmtId="0" fontId="0" fillId="2" borderId="17" xfId="0" applyFont="1" applyFill="1" applyBorder="1"/>
    <xf numFmtId="0" fontId="0" fillId="2" borderId="17" xfId="0" applyFont="1" applyFill="1" applyBorder="1" applyAlignment="1">
      <alignment horizontal="right"/>
    </xf>
    <xf numFmtId="165" fontId="0" fillId="2" borderId="17" xfId="0" applyNumberFormat="1" applyFont="1" applyFill="1" applyBorder="1" applyAlignment="1">
      <alignment horizontal="right"/>
    </xf>
    <xf numFmtId="0" fontId="0" fillId="2" borderId="17" xfId="0" applyFont="1" applyFill="1" applyBorder="1" applyAlignment="1">
      <alignment horizontal="left"/>
    </xf>
    <xf numFmtId="3" fontId="0" fillId="2" borderId="17" xfId="0" applyNumberFormat="1" applyFont="1" applyFill="1" applyBorder="1" applyAlignment="1">
      <alignment horizontal="right"/>
    </xf>
    <xf numFmtId="0" fontId="1" fillId="4" borderId="0" xfId="0" applyFont="1" applyFill="1" applyBorder="1" applyAlignment="1">
      <alignment textRotation="90" wrapText="1"/>
    </xf>
    <xf numFmtId="0" fontId="1" fillId="4" borderId="0" xfId="0" applyFont="1" applyFill="1" applyBorder="1" applyAlignment="1">
      <alignment horizontal="right" textRotation="90" wrapText="1"/>
    </xf>
    <xf numFmtId="0" fontId="0" fillId="3" borderId="0" xfId="0" applyFont="1" applyFill="1" applyBorder="1"/>
    <xf numFmtId="0" fontId="15" fillId="4" borderId="0" xfId="0" applyFont="1" applyFill="1" applyBorder="1"/>
    <xf numFmtId="0" fontId="2" fillId="4" borderId="0" xfId="0" applyFont="1" applyFill="1" applyBorder="1" applyAlignment="1">
      <alignment horizontal="right"/>
    </xf>
    <xf numFmtId="165" fontId="15" fillId="4" borderId="0" xfId="0" applyNumberFormat="1" applyFont="1" applyFill="1" applyBorder="1" applyAlignment="1">
      <alignment horizontal="right"/>
    </xf>
    <xf numFmtId="0" fontId="2" fillId="4" borderId="0" xfId="0" applyFont="1" applyFill="1" applyBorder="1" applyAlignment="1">
      <alignment horizontal="left"/>
    </xf>
    <xf numFmtId="0" fontId="2" fillId="4" borderId="0" xfId="0" applyFont="1" applyFill="1" applyBorder="1"/>
    <xf numFmtId="0" fontId="2" fillId="3" borderId="0" xfId="0" applyFont="1" applyFill="1" applyBorder="1" applyAlignment="1">
      <alignment horizontal="right"/>
    </xf>
    <xf numFmtId="3" fontId="2" fillId="3" borderId="0" xfId="0" applyNumberFormat="1" applyFont="1" applyFill="1" applyBorder="1" applyAlignment="1">
      <alignment horizontal="right"/>
    </xf>
    <xf numFmtId="166" fontId="0" fillId="2" borderId="3" xfId="0" applyNumberFormat="1" applyFill="1" applyBorder="1"/>
    <xf numFmtId="0" fontId="1" fillId="4" borderId="0" xfId="0" applyFont="1" applyFill="1" applyBorder="1"/>
    <xf numFmtId="3" fontId="2" fillId="3" borderId="0" xfId="0" applyNumberFormat="1" applyFont="1" applyFill="1" applyBorder="1"/>
    <xf numFmtId="166" fontId="1" fillId="4" borderId="0" xfId="0" applyNumberFormat="1" applyFont="1" applyFill="1" applyBorder="1"/>
    <xf numFmtId="0" fontId="0" fillId="2" borderId="17" xfId="0" applyFill="1" applyBorder="1" applyAlignment="1">
      <alignment vertical="center"/>
    </xf>
    <xf numFmtId="168" fontId="0" fillId="2" borderId="17" xfId="0" applyNumberFormat="1" applyFill="1" applyBorder="1" applyAlignment="1">
      <alignment horizontal="left" vertical="center"/>
    </xf>
    <xf numFmtId="167" fontId="0" fillId="2" borderId="17" xfId="0" applyNumberFormat="1" applyFill="1" applyBorder="1" applyAlignment="1">
      <alignment vertical="center"/>
    </xf>
    <xf numFmtId="0" fontId="1" fillId="6" borderId="0" xfId="0" applyFont="1" applyFill="1" applyBorder="1" applyAlignment="1">
      <alignment horizontal="left"/>
    </xf>
    <xf numFmtId="0" fontId="3" fillId="2" borderId="0" xfId="0" applyFont="1" applyFill="1"/>
    <xf numFmtId="0" fontId="4" fillId="2" borderId="0" xfId="0" applyFont="1" applyFill="1"/>
    <xf numFmtId="0" fontId="5" fillId="2" borderId="0" xfId="0" applyFont="1" applyFill="1"/>
    <xf numFmtId="0" fontId="20" fillId="2" borderId="0" xfId="0" applyFont="1" applyFill="1"/>
    <xf numFmtId="0" fontId="21" fillId="2" borderId="0" xfId="0" applyFont="1" applyFill="1"/>
    <xf numFmtId="0" fontId="8" fillId="2" borderId="0" xfId="0" applyFont="1" applyFill="1"/>
    <xf numFmtId="0" fontId="30" fillId="2" borderId="0" xfId="0" applyFont="1" applyFill="1"/>
    <xf numFmtId="0" fontId="31" fillId="2" borderId="0" xfId="0" applyFont="1" applyFill="1"/>
    <xf numFmtId="0" fontId="22" fillId="2" borderId="0" xfId="0" applyFont="1" applyFill="1"/>
    <xf numFmtId="0" fontId="32" fillId="2" borderId="0" xfId="0" applyFont="1" applyFill="1"/>
    <xf numFmtId="0" fontId="34" fillId="2" borderId="0" xfId="1" applyFont="1" applyFill="1"/>
    <xf numFmtId="0" fontId="34" fillId="2" borderId="0" xfId="1" quotePrefix="1" applyFont="1" applyFill="1"/>
    <xf numFmtId="0" fontId="7" fillId="2" borderId="0" xfId="0" applyFont="1" applyFill="1"/>
    <xf numFmtId="0" fontId="0" fillId="2" borderId="18" xfId="0" applyFill="1" applyBorder="1" applyAlignment="1">
      <alignment horizontal="left" vertical="center" wrapText="1"/>
    </xf>
    <xf numFmtId="0" fontId="1" fillId="4" borderId="0" xfId="0" applyFont="1" applyFill="1" applyBorder="1" applyAlignment="1">
      <alignment horizontal="left"/>
    </xf>
    <xf numFmtId="0" fontId="1" fillId="3" borderId="0" xfId="0" applyFont="1" applyFill="1" applyBorder="1" applyAlignment="1">
      <alignment horizontal="left"/>
    </xf>
    <xf numFmtId="0" fontId="1" fillId="4" borderId="0" xfId="0" applyFont="1" applyFill="1" applyBorder="1" applyAlignment="1"/>
    <xf numFmtId="0" fontId="1" fillId="4" borderId="1" xfId="0" applyFont="1" applyFill="1" applyBorder="1" applyAlignment="1">
      <alignment horizontal="center"/>
    </xf>
    <xf numFmtId="0" fontId="1" fillId="4" borderId="0" xfId="0" applyFont="1" applyFill="1" applyBorder="1" applyAlignment="1">
      <alignment horizontal="center"/>
    </xf>
    <xf numFmtId="0" fontId="1" fillId="4" borderId="2" xfId="0" applyFont="1" applyFill="1" applyBorder="1" applyAlignment="1">
      <alignment horizontal="center"/>
    </xf>
    <xf numFmtId="0" fontId="1" fillId="4" borderId="0" xfId="0" applyFont="1" applyFill="1" applyBorder="1" applyAlignment="1">
      <alignment horizontal="right"/>
    </xf>
    <xf numFmtId="0" fontId="1" fillId="4" borderId="0" xfId="0" applyFont="1" applyFill="1" applyBorder="1" applyAlignment="1">
      <alignment horizontal="right" wrapText="1"/>
    </xf>
    <xf numFmtId="0" fontId="1" fillId="5" borderId="0" xfId="0" applyFont="1" applyFill="1" applyBorder="1" applyAlignment="1">
      <alignment horizontal="center"/>
    </xf>
    <xf numFmtId="0" fontId="0" fillId="5" borderId="0" xfId="0" applyFill="1" applyBorder="1" applyAlignment="1">
      <alignment horizontal="center"/>
    </xf>
    <xf numFmtId="0" fontId="25" fillId="2" borderId="0" xfId="0" applyFont="1" applyFill="1" applyAlignment="1">
      <alignment wrapText="1"/>
    </xf>
    <xf numFmtId="0" fontId="0" fillId="0" borderId="0" xfId="0" applyAlignment="1">
      <alignment wrapText="1"/>
    </xf>
    <xf numFmtId="0" fontId="1" fillId="5" borderId="0" xfId="0" applyFont="1" applyFill="1" applyBorder="1" applyAlignment="1">
      <alignment horizontal="center" wrapText="1"/>
    </xf>
    <xf numFmtId="0" fontId="27" fillId="2" borderId="0" xfId="0" applyFont="1" applyFill="1" applyAlignment="1">
      <alignment wrapText="1"/>
    </xf>
    <xf numFmtId="0" fontId="1" fillId="5" borderId="0" xfId="0" applyFont="1" applyFill="1" applyAlignment="1">
      <alignment horizontal="center"/>
    </xf>
    <xf numFmtId="2" fontId="1" fillId="5" borderId="0" xfId="0" applyNumberFormat="1" applyFont="1" applyFill="1" applyBorder="1" applyAlignment="1">
      <alignment horizontal="center"/>
    </xf>
    <xf numFmtId="0" fontId="0" fillId="2" borderId="0" xfId="0" applyFill="1" applyBorder="1" applyAlignment="1">
      <alignment vertical="top"/>
    </xf>
    <xf numFmtId="0" fontId="0" fillId="0" borderId="0" xfId="0" applyAlignment="1">
      <alignment vertical="top"/>
    </xf>
    <xf numFmtId="0" fontId="0" fillId="0" borderId="0" xfId="0" applyBorder="1" applyAlignment="1">
      <alignment vertical="top"/>
    </xf>
    <xf numFmtId="0" fontId="0" fillId="2" borderId="5" xfId="0" applyFill="1" applyBorder="1" applyAlignment="1">
      <alignment vertical="top"/>
    </xf>
    <xf numFmtId="0" fontId="0" fillId="0" borderId="3" xfId="0" applyBorder="1" applyAlignment="1">
      <alignment vertical="top"/>
    </xf>
    <xf numFmtId="0" fontId="1" fillId="5" borderId="0" xfId="0" applyFont="1" applyFill="1" applyAlignment="1">
      <alignment horizontal="center" wrapText="1"/>
    </xf>
    <xf numFmtId="0" fontId="1" fillId="5" borderId="0" xfId="0" applyFont="1" applyFill="1" applyBorder="1" applyAlignment="1" applyProtection="1">
      <alignment horizontal="center"/>
      <protection locked="0"/>
    </xf>
    <xf numFmtId="0" fontId="25" fillId="2" borderId="0" xfId="0" applyFont="1" applyFill="1" applyAlignment="1" applyProtection="1">
      <alignment wrapText="1"/>
      <protection locked="0"/>
    </xf>
    <xf numFmtId="0" fontId="13" fillId="5" borderId="0" xfId="0" applyFont="1" applyFill="1" applyBorder="1" applyAlignment="1">
      <alignment horizontal="center"/>
    </xf>
    <xf numFmtId="0" fontId="1" fillId="5" borderId="2" xfId="0" applyFont="1" applyFill="1" applyBorder="1" applyAlignment="1">
      <alignment horizontal="center"/>
    </xf>
    <xf numFmtId="0" fontId="1" fillId="5" borderId="8" xfId="0" applyFont="1" applyFill="1" applyBorder="1" applyAlignment="1">
      <alignment horizontal="center"/>
    </xf>
    <xf numFmtId="0" fontId="1" fillId="5" borderId="1" xfId="0" applyFont="1" applyFill="1" applyBorder="1" applyAlignment="1">
      <alignment horizontal="center"/>
    </xf>
    <xf numFmtId="0" fontId="1" fillId="5" borderId="5" xfId="0" applyFont="1" applyFill="1" applyBorder="1" applyAlignment="1">
      <alignment horizontal="center"/>
    </xf>
    <xf numFmtId="0" fontId="0" fillId="2" borderId="0" xfId="0" applyFill="1" applyBorder="1" applyAlignment="1">
      <alignment vertical="center"/>
    </xf>
    <xf numFmtId="0" fontId="0" fillId="0" borderId="10" xfId="0" applyBorder="1" applyAlignment="1">
      <alignment vertical="center"/>
    </xf>
    <xf numFmtId="0" fontId="0" fillId="2" borderId="9" xfId="0" applyFill="1" applyBorder="1" applyAlignment="1">
      <alignment vertical="center"/>
    </xf>
    <xf numFmtId="0" fontId="0" fillId="0" borderId="0" xfId="0" applyAlignment="1">
      <alignment vertical="center"/>
    </xf>
    <xf numFmtId="0" fontId="27" fillId="2" borderId="0" xfId="0" applyFont="1" applyFill="1" applyAlignment="1" applyProtection="1">
      <alignment wrapText="1"/>
      <protection locked="0"/>
    </xf>
    <xf numFmtId="0" fontId="1" fillId="5" borderId="1" xfId="0" applyFont="1" applyFill="1" applyBorder="1" applyAlignment="1" applyProtection="1">
      <alignment horizontal="center"/>
      <protection locked="0"/>
    </xf>
    <xf numFmtId="0" fontId="1" fillId="5" borderId="2" xfId="0" applyFont="1" applyFill="1" applyBorder="1" applyAlignment="1" applyProtection="1">
      <alignment horizontal="center"/>
      <protection locked="0"/>
    </xf>
    <xf numFmtId="0" fontId="1" fillId="5" borderId="8" xfId="0" applyFont="1" applyFill="1" applyBorder="1" applyAlignment="1" applyProtection="1">
      <alignment horizontal="center"/>
      <protection locked="0"/>
    </xf>
    <xf numFmtId="0" fontId="0" fillId="2" borderId="22" xfId="0" applyFont="1" applyFill="1" applyBorder="1" applyAlignment="1">
      <alignment vertical="top"/>
    </xf>
  </cellXfs>
  <cellStyles count="5">
    <cellStyle name="Comma" xfId="2" builtinId="3"/>
    <cellStyle name="Hyperlink" xfId="1" builtinId="8"/>
    <cellStyle name="Normal" xfId="0" builtinId="0"/>
    <cellStyle name="Normal 2" xfId="4"/>
    <cellStyle name="Percent" xfId="3" builtinId="5"/>
  </cellStyles>
  <dxfs count="0"/>
  <tableStyles count="0" defaultTableStyle="TableStyleMedium2" defaultPivotStyle="PivotStyleLight16"/>
  <colors>
    <mruColors>
      <color rgb="FF990033"/>
      <color rgb="FFF26722"/>
      <color rgb="FFFFCDC8"/>
      <color rgb="FFA20000"/>
      <color rgb="FFB40000"/>
      <color rgb="FFA50021"/>
      <color rgb="FFFD7D6F"/>
      <color rgb="FFE4C5B2"/>
      <color rgb="FFFF6600"/>
      <color rgb="FFFFA4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30.xml"/><Relationship Id="rId1" Type="http://schemas.microsoft.com/office/2011/relationships/chartStyle" Target="style30.xml"/></Relationships>
</file>

<file path=xl/charts/_rels/chart3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Ex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3.3'!$A$9</c:f>
              <c:strCache>
                <c:ptCount val="1"/>
                <c:pt idx="0">
                  <c:v>Return on capital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3.3'!$B$8:$F$8</c:f>
              <c:strCache>
                <c:ptCount val="5"/>
                <c:pt idx="0">
                  <c:v>Queensland</c:v>
                </c:pt>
                <c:pt idx="1">
                  <c:v>NSW</c:v>
                </c:pt>
                <c:pt idx="2">
                  <c:v>Victoria</c:v>
                </c:pt>
                <c:pt idx="3">
                  <c:v>South Australia</c:v>
                </c:pt>
                <c:pt idx="4">
                  <c:v>Tasmania</c:v>
                </c:pt>
              </c:strCache>
            </c:strRef>
          </c:cat>
          <c:val>
            <c:numRef>
              <c:f>'Figure 3.3'!$B$9:$F$9</c:f>
              <c:numCache>
                <c:formatCode>0.0</c:formatCode>
                <c:ptCount val="5"/>
                <c:pt idx="0">
                  <c:v>55.018129386456572</c:v>
                </c:pt>
                <c:pt idx="1">
                  <c:v>54.389318461315483</c:v>
                </c:pt>
                <c:pt idx="2">
                  <c:v>35</c:v>
                </c:pt>
                <c:pt idx="3">
                  <c:v>47.152641076234566</c:v>
                </c:pt>
                <c:pt idx="4">
                  <c:v>53.324268436426514</c:v>
                </c:pt>
              </c:numCache>
            </c:numRef>
          </c:val>
          <c:extLst>
            <c:ext xmlns:c16="http://schemas.microsoft.com/office/drawing/2014/chart" uri="{C3380CC4-5D6E-409C-BE32-E72D297353CC}">
              <c16:uniqueId val="{00000000-9196-4FDE-9D02-6A73EFEEB991}"/>
            </c:ext>
          </c:extLst>
        </c:ser>
        <c:ser>
          <c:idx val="1"/>
          <c:order val="1"/>
          <c:tx>
            <c:strRef>
              <c:f>'Figure 3.3'!$A$10</c:f>
              <c:strCache>
                <c:ptCount val="1"/>
                <c:pt idx="0">
                  <c:v>Depreciation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3.3'!$B$8:$F$8</c:f>
              <c:strCache>
                <c:ptCount val="5"/>
                <c:pt idx="0">
                  <c:v>Queensland</c:v>
                </c:pt>
                <c:pt idx="1">
                  <c:v>NSW</c:v>
                </c:pt>
                <c:pt idx="2">
                  <c:v>Victoria</c:v>
                </c:pt>
                <c:pt idx="3">
                  <c:v>South Australia</c:v>
                </c:pt>
                <c:pt idx="4">
                  <c:v>Tasmania</c:v>
                </c:pt>
              </c:strCache>
            </c:strRef>
          </c:cat>
          <c:val>
            <c:numRef>
              <c:f>'Figure 3.3'!$B$10:$F$10</c:f>
              <c:numCache>
                <c:formatCode>0.0</c:formatCode>
                <c:ptCount val="5"/>
                <c:pt idx="0">
                  <c:v>15.814758735878073</c:v>
                </c:pt>
                <c:pt idx="1">
                  <c:v>15.68485975374951</c:v>
                </c:pt>
                <c:pt idx="2">
                  <c:v>18.399999999999999</c:v>
                </c:pt>
                <c:pt idx="3">
                  <c:v>19.856557645903457</c:v>
                </c:pt>
                <c:pt idx="4">
                  <c:v>13.868774765460474</c:v>
                </c:pt>
              </c:numCache>
            </c:numRef>
          </c:val>
          <c:extLst>
            <c:ext xmlns:c16="http://schemas.microsoft.com/office/drawing/2014/chart" uri="{C3380CC4-5D6E-409C-BE32-E72D297353CC}">
              <c16:uniqueId val="{00000001-9196-4FDE-9D02-6A73EFEEB991}"/>
            </c:ext>
          </c:extLst>
        </c:ser>
        <c:ser>
          <c:idx val="2"/>
          <c:order val="2"/>
          <c:tx>
            <c:strRef>
              <c:f>'Figure 3.3'!$A$11</c:f>
              <c:strCache>
                <c:ptCount val="1"/>
                <c:pt idx="0">
                  <c:v>Operating expenditure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3.3'!$B$8:$F$8</c:f>
              <c:strCache>
                <c:ptCount val="5"/>
                <c:pt idx="0">
                  <c:v>Queensland</c:v>
                </c:pt>
                <c:pt idx="1">
                  <c:v>NSW</c:v>
                </c:pt>
                <c:pt idx="2">
                  <c:v>Victoria</c:v>
                </c:pt>
                <c:pt idx="3">
                  <c:v>South Australia</c:v>
                </c:pt>
                <c:pt idx="4">
                  <c:v>Tasmania</c:v>
                </c:pt>
              </c:strCache>
            </c:strRef>
          </c:cat>
          <c:val>
            <c:numRef>
              <c:f>'Figure 3.3'!$B$11:$F$11</c:f>
              <c:numCache>
                <c:formatCode>0.0</c:formatCode>
                <c:ptCount val="5"/>
                <c:pt idx="0">
                  <c:v>26.648901092762767</c:v>
                </c:pt>
                <c:pt idx="1">
                  <c:v>24.350000816873496</c:v>
                </c:pt>
                <c:pt idx="2">
                  <c:v>44.6</c:v>
                </c:pt>
                <c:pt idx="3">
                  <c:v>30.728045858327029</c:v>
                </c:pt>
                <c:pt idx="4">
                  <c:v>26.651149731619956</c:v>
                </c:pt>
              </c:numCache>
            </c:numRef>
          </c:val>
          <c:extLst>
            <c:ext xmlns:c16="http://schemas.microsoft.com/office/drawing/2014/chart" uri="{C3380CC4-5D6E-409C-BE32-E72D297353CC}">
              <c16:uniqueId val="{00000002-9196-4FDE-9D02-6A73EFEEB991}"/>
            </c:ext>
          </c:extLst>
        </c:ser>
        <c:ser>
          <c:idx val="3"/>
          <c:order val="3"/>
          <c:tx>
            <c:strRef>
              <c:f>'Figure 3.3'!$A$12</c:f>
              <c:strCache>
                <c:ptCount val="1"/>
                <c:pt idx="0">
                  <c:v>Taxation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3.3'!$B$8:$F$8</c:f>
              <c:strCache>
                <c:ptCount val="5"/>
                <c:pt idx="0">
                  <c:v>Queensland</c:v>
                </c:pt>
                <c:pt idx="1">
                  <c:v>NSW</c:v>
                </c:pt>
                <c:pt idx="2">
                  <c:v>Victoria</c:v>
                </c:pt>
                <c:pt idx="3">
                  <c:v>South Australia</c:v>
                </c:pt>
                <c:pt idx="4">
                  <c:v>Tasmania</c:v>
                </c:pt>
              </c:strCache>
            </c:strRef>
          </c:cat>
          <c:val>
            <c:numRef>
              <c:f>'Figure 3.3'!$B$12:$F$12</c:f>
              <c:numCache>
                <c:formatCode>0.0</c:formatCode>
                <c:ptCount val="5"/>
                <c:pt idx="0">
                  <c:v>2.7300775405859694</c:v>
                </c:pt>
                <c:pt idx="1">
                  <c:v>4.4126824711896298</c:v>
                </c:pt>
                <c:pt idx="2">
                  <c:v>2.2000000000000002</c:v>
                </c:pt>
                <c:pt idx="3">
                  <c:v>2.4975840065746677</c:v>
                </c:pt>
                <c:pt idx="4">
                  <c:v>2.3204144271211491</c:v>
                </c:pt>
              </c:numCache>
            </c:numRef>
          </c:val>
          <c:extLst>
            <c:ext xmlns:c16="http://schemas.microsoft.com/office/drawing/2014/chart" uri="{C3380CC4-5D6E-409C-BE32-E72D297353CC}">
              <c16:uniqueId val="{00000003-9196-4FDE-9D02-6A73EFEEB991}"/>
            </c:ext>
          </c:extLst>
        </c:ser>
        <c:ser>
          <c:idx val="4"/>
          <c:order val="4"/>
          <c:tx>
            <c:strRef>
              <c:f>'Figure 3.3'!$A$13</c:f>
              <c:strCache>
                <c:ptCount val="1"/>
                <c:pt idx="0">
                  <c:v>Other</c:v>
                </c:pt>
              </c:strCache>
            </c:strRef>
          </c:tx>
          <c:spPr>
            <a:solidFill>
              <a:schemeClr val="accent5"/>
            </a:solidFill>
            <a:ln>
              <a:noFill/>
            </a:ln>
            <a:effectLst/>
          </c:spPr>
          <c:invertIfNegative val="0"/>
          <c:dLbls>
            <c:dLbl>
              <c:idx val="1"/>
              <c:layout>
                <c:manualLayout>
                  <c:x val="-6.9246918026624328E-17"/>
                  <c:y val="-3.7151702786377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196-4FDE-9D02-6A73EFEEB991}"/>
                </c:ext>
              </c:extLst>
            </c:dLbl>
            <c:dLbl>
              <c:idx val="4"/>
              <c:layout>
                <c:manualLayout>
                  <c:x val="-1.8885741265346049E-3"/>
                  <c:y val="-4.2651664269062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196-4FDE-9D02-6A73EFEEB99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3.3'!$B$8:$F$8</c:f>
              <c:strCache>
                <c:ptCount val="5"/>
                <c:pt idx="0">
                  <c:v>Queensland</c:v>
                </c:pt>
                <c:pt idx="1">
                  <c:v>NSW</c:v>
                </c:pt>
                <c:pt idx="2">
                  <c:v>Victoria</c:v>
                </c:pt>
                <c:pt idx="3">
                  <c:v>South Australia</c:v>
                </c:pt>
                <c:pt idx="4">
                  <c:v>Tasmania</c:v>
                </c:pt>
              </c:strCache>
            </c:strRef>
          </c:cat>
          <c:val>
            <c:numRef>
              <c:f>'Figure 3.3'!$B$13:$F$13</c:f>
              <c:numCache>
                <c:formatCode>0.0</c:formatCode>
                <c:ptCount val="5"/>
                <c:pt idx="0">
                  <c:v>-0.21186675568338037</c:v>
                </c:pt>
                <c:pt idx="1">
                  <c:v>1.1631384968718894</c:v>
                </c:pt>
                <c:pt idx="2">
                  <c:v>-0.3</c:v>
                </c:pt>
                <c:pt idx="3">
                  <c:v>-0.23482858703971696</c:v>
                </c:pt>
                <c:pt idx="4">
                  <c:v>3.8353926393718991</c:v>
                </c:pt>
              </c:numCache>
            </c:numRef>
          </c:val>
          <c:extLst>
            <c:ext xmlns:c16="http://schemas.microsoft.com/office/drawing/2014/chart" uri="{C3380CC4-5D6E-409C-BE32-E72D297353CC}">
              <c16:uniqueId val="{00000004-9196-4FDE-9D02-6A73EFEEB991}"/>
            </c:ext>
          </c:extLst>
        </c:ser>
        <c:dLbls>
          <c:showLegendKey val="0"/>
          <c:showVal val="0"/>
          <c:showCatName val="0"/>
          <c:showSerName val="0"/>
          <c:showPercent val="0"/>
          <c:showBubbleSize val="0"/>
        </c:dLbls>
        <c:gapWidth val="150"/>
        <c:overlap val="100"/>
        <c:axId val="874752904"/>
        <c:axId val="874749624"/>
      </c:barChart>
      <c:catAx>
        <c:axId val="87475290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749624"/>
        <c:crosses val="autoZero"/>
        <c:auto val="1"/>
        <c:lblAlgn val="ctr"/>
        <c:lblOffset val="100"/>
        <c:noMultiLvlLbl val="0"/>
      </c:catAx>
      <c:valAx>
        <c:axId val="874749624"/>
        <c:scaling>
          <c:orientation val="minMax"/>
          <c:max val="100"/>
          <c:min val="-5"/>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752904"/>
        <c:crosses val="autoZero"/>
        <c:crossBetween val="between"/>
        <c:majorUnit val="15"/>
      </c:valAx>
      <c:spPr>
        <a:solidFill>
          <a:srgbClr val="FFCDC8">
            <a:alpha val="40000"/>
          </a:srgbClr>
        </a:solidFill>
        <a:ln>
          <a:noFill/>
        </a:ln>
        <a:effectLst/>
      </c:spPr>
    </c:plotArea>
    <c:legend>
      <c:legendPos val="b"/>
      <c:layout>
        <c:manualLayout>
          <c:xMode val="edge"/>
          <c:yMode val="edge"/>
          <c:x val="0.30658116035778815"/>
          <c:y val="0.91184928258483677"/>
          <c:w val="0.67390079781103851"/>
          <c:h val="6.50293371476530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Distribution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3.3'!$A$17</c:f>
              <c:strCache>
                <c:ptCount val="1"/>
                <c:pt idx="0">
                  <c:v>Return on capital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3.3'!$B$16:$G$16</c:f>
              <c:strCache>
                <c:ptCount val="6"/>
                <c:pt idx="0">
                  <c:v>Queensland</c:v>
                </c:pt>
                <c:pt idx="1">
                  <c:v>NSW</c:v>
                </c:pt>
                <c:pt idx="2">
                  <c:v>Victoria</c:v>
                </c:pt>
                <c:pt idx="3">
                  <c:v>South Australia</c:v>
                </c:pt>
                <c:pt idx="4">
                  <c:v>Tasmania</c:v>
                </c:pt>
                <c:pt idx="5">
                  <c:v>ACT</c:v>
                </c:pt>
              </c:strCache>
            </c:strRef>
          </c:cat>
          <c:val>
            <c:numRef>
              <c:f>'Figure 3.3'!$B$17:$G$17</c:f>
              <c:numCache>
                <c:formatCode>0.0</c:formatCode>
                <c:ptCount val="6"/>
                <c:pt idx="0">
                  <c:v>53.914651198916715</c:v>
                </c:pt>
                <c:pt idx="1">
                  <c:v>53.59223554320468</c:v>
                </c:pt>
                <c:pt idx="2">
                  <c:v>37.267024593675465</c:v>
                </c:pt>
                <c:pt idx="3">
                  <c:v>34.110720260051593</c:v>
                </c:pt>
                <c:pt idx="4">
                  <c:v>41.649831245940995</c:v>
                </c:pt>
                <c:pt idx="5">
                  <c:v>38.101902765743581</c:v>
                </c:pt>
              </c:numCache>
            </c:numRef>
          </c:val>
          <c:extLst>
            <c:ext xmlns:c16="http://schemas.microsoft.com/office/drawing/2014/chart" uri="{C3380CC4-5D6E-409C-BE32-E72D297353CC}">
              <c16:uniqueId val="{00000007-B64B-46B5-8067-C265BCE4B3AC}"/>
            </c:ext>
          </c:extLst>
        </c:ser>
        <c:ser>
          <c:idx val="1"/>
          <c:order val="1"/>
          <c:tx>
            <c:strRef>
              <c:f>'Figure 3.3'!$A$18</c:f>
              <c:strCache>
                <c:ptCount val="1"/>
                <c:pt idx="0">
                  <c:v>Depreciation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3.3'!$B$16:$G$16</c:f>
              <c:strCache>
                <c:ptCount val="6"/>
                <c:pt idx="0">
                  <c:v>Queensland</c:v>
                </c:pt>
                <c:pt idx="1">
                  <c:v>NSW</c:v>
                </c:pt>
                <c:pt idx="2">
                  <c:v>Victoria</c:v>
                </c:pt>
                <c:pt idx="3">
                  <c:v>South Australia</c:v>
                </c:pt>
                <c:pt idx="4">
                  <c:v>Tasmania</c:v>
                </c:pt>
                <c:pt idx="5">
                  <c:v>ACT</c:v>
                </c:pt>
              </c:strCache>
            </c:strRef>
          </c:cat>
          <c:val>
            <c:numRef>
              <c:f>'Figure 3.3'!$B$18:$G$18</c:f>
              <c:numCache>
                <c:formatCode>0.0</c:formatCode>
                <c:ptCount val="6"/>
                <c:pt idx="0">
                  <c:v>9.5447750809167253</c:v>
                </c:pt>
                <c:pt idx="1">
                  <c:v>10.957559832410819</c:v>
                </c:pt>
                <c:pt idx="2">
                  <c:v>18.446540744552919</c:v>
                </c:pt>
                <c:pt idx="3">
                  <c:v>23.800392622304162</c:v>
                </c:pt>
                <c:pt idx="4">
                  <c:v>20.045110789905529</c:v>
                </c:pt>
                <c:pt idx="5">
                  <c:v>23.998293590620388</c:v>
                </c:pt>
              </c:numCache>
            </c:numRef>
          </c:val>
          <c:extLst>
            <c:ext xmlns:c16="http://schemas.microsoft.com/office/drawing/2014/chart" uri="{C3380CC4-5D6E-409C-BE32-E72D297353CC}">
              <c16:uniqueId val="{00000008-B64B-46B5-8067-C265BCE4B3AC}"/>
            </c:ext>
          </c:extLst>
        </c:ser>
        <c:ser>
          <c:idx val="2"/>
          <c:order val="2"/>
          <c:tx>
            <c:strRef>
              <c:f>'Figure 3.3'!$A$19</c:f>
              <c:strCache>
                <c:ptCount val="1"/>
                <c:pt idx="0">
                  <c:v>Operating expenditure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3.3'!$B$16:$G$16</c:f>
              <c:strCache>
                <c:ptCount val="6"/>
                <c:pt idx="0">
                  <c:v>Queensland</c:v>
                </c:pt>
                <c:pt idx="1">
                  <c:v>NSW</c:v>
                </c:pt>
                <c:pt idx="2">
                  <c:v>Victoria</c:v>
                </c:pt>
                <c:pt idx="3">
                  <c:v>South Australia</c:v>
                </c:pt>
                <c:pt idx="4">
                  <c:v>Tasmania</c:v>
                </c:pt>
                <c:pt idx="5">
                  <c:v>ACT</c:v>
                </c:pt>
              </c:strCache>
            </c:strRef>
          </c:cat>
          <c:val>
            <c:numRef>
              <c:f>'Figure 3.3'!$B$19:$G$19</c:f>
              <c:numCache>
                <c:formatCode>0.0</c:formatCode>
                <c:ptCount val="6"/>
                <c:pt idx="0">
                  <c:v>29.278613062628878</c:v>
                </c:pt>
                <c:pt idx="1">
                  <c:v>29.312557360415997</c:v>
                </c:pt>
                <c:pt idx="2">
                  <c:v>38.020506250719365</c:v>
                </c:pt>
                <c:pt idx="3">
                  <c:v>35.433511044443243</c:v>
                </c:pt>
                <c:pt idx="4">
                  <c:v>28.596497097388117</c:v>
                </c:pt>
                <c:pt idx="5">
                  <c:v>33.869968236752854</c:v>
                </c:pt>
              </c:numCache>
            </c:numRef>
          </c:val>
          <c:extLst>
            <c:ext xmlns:c16="http://schemas.microsoft.com/office/drawing/2014/chart" uri="{C3380CC4-5D6E-409C-BE32-E72D297353CC}">
              <c16:uniqueId val="{00000009-B64B-46B5-8067-C265BCE4B3AC}"/>
            </c:ext>
          </c:extLst>
        </c:ser>
        <c:ser>
          <c:idx val="3"/>
          <c:order val="3"/>
          <c:tx>
            <c:strRef>
              <c:f>'Figure 3.3'!$A$20</c:f>
              <c:strCache>
                <c:ptCount val="1"/>
                <c:pt idx="0">
                  <c:v>Taxation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3.3'!$B$16:$G$16</c:f>
              <c:strCache>
                <c:ptCount val="6"/>
                <c:pt idx="0">
                  <c:v>Queensland</c:v>
                </c:pt>
                <c:pt idx="1">
                  <c:v>NSW</c:v>
                </c:pt>
                <c:pt idx="2">
                  <c:v>Victoria</c:v>
                </c:pt>
                <c:pt idx="3">
                  <c:v>South Australia</c:v>
                </c:pt>
                <c:pt idx="4">
                  <c:v>Tasmania</c:v>
                </c:pt>
                <c:pt idx="5">
                  <c:v>ACT</c:v>
                </c:pt>
              </c:strCache>
            </c:strRef>
          </c:cat>
          <c:val>
            <c:numRef>
              <c:f>'Figure 3.3'!$B$20:$G$20</c:f>
              <c:numCache>
                <c:formatCode>0.0</c:formatCode>
                <c:ptCount val="6"/>
                <c:pt idx="0">
                  <c:v>3.5337251953535507</c:v>
                </c:pt>
                <c:pt idx="1">
                  <c:v>3.9695245078480581</c:v>
                </c:pt>
                <c:pt idx="2">
                  <c:v>5.3961808382576475</c:v>
                </c:pt>
                <c:pt idx="3">
                  <c:v>6.7124486894589444</c:v>
                </c:pt>
                <c:pt idx="4">
                  <c:v>4.4032519130821592</c:v>
                </c:pt>
                <c:pt idx="5">
                  <c:v>3.9601382703905035</c:v>
                </c:pt>
              </c:numCache>
            </c:numRef>
          </c:val>
          <c:extLst>
            <c:ext xmlns:c16="http://schemas.microsoft.com/office/drawing/2014/chart" uri="{C3380CC4-5D6E-409C-BE32-E72D297353CC}">
              <c16:uniqueId val="{0000000A-B64B-46B5-8067-C265BCE4B3AC}"/>
            </c:ext>
          </c:extLst>
        </c:ser>
        <c:ser>
          <c:idx val="4"/>
          <c:order val="4"/>
          <c:tx>
            <c:strRef>
              <c:f>'Figure 3.3'!$A$21</c:f>
              <c:strCache>
                <c:ptCount val="1"/>
                <c:pt idx="0">
                  <c:v>Other</c:v>
                </c:pt>
              </c:strCache>
            </c:strRef>
          </c:tx>
          <c:spPr>
            <a:solidFill>
              <a:schemeClr val="accent5"/>
            </a:solidFill>
            <a:ln>
              <a:noFill/>
            </a:ln>
            <a:effectLst/>
          </c:spPr>
          <c:invertIfNegative val="0"/>
          <c:dLbls>
            <c:dLbl>
              <c:idx val="0"/>
              <c:layout>
                <c:manualLayout>
                  <c:x val="0"/>
                  <c:y val="-4.6242760535020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64B-46B5-8067-C265BCE4B3AC}"/>
                </c:ext>
              </c:extLst>
            </c:dLbl>
            <c:dLbl>
              <c:idx val="1"/>
              <c:layout>
                <c:manualLayout>
                  <c:x val="0"/>
                  <c:y val="-4.23891971571018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64B-46B5-8067-C265BCE4B3AC}"/>
                </c:ext>
              </c:extLst>
            </c:dLbl>
            <c:dLbl>
              <c:idx val="2"/>
              <c:layout>
                <c:manualLayout>
                  <c:x val="-6.9246918026624328E-17"/>
                  <c:y val="-3.4682070401265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64B-46B5-8067-C265BCE4B3AC}"/>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D-B64B-46B5-8067-C265BCE4B3AC}"/>
                </c:ext>
              </c:extLst>
            </c:dLbl>
            <c:dLbl>
              <c:idx val="5"/>
              <c:layout>
                <c:manualLayout>
                  <c:x val="-1.8885741265344666E-3"/>
                  <c:y val="-3.23641123806892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64B-46B5-8067-C265BCE4B3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3.3'!$B$16:$G$16</c:f>
              <c:strCache>
                <c:ptCount val="6"/>
                <c:pt idx="0">
                  <c:v>Queensland</c:v>
                </c:pt>
                <c:pt idx="1">
                  <c:v>NSW</c:v>
                </c:pt>
                <c:pt idx="2">
                  <c:v>Victoria</c:v>
                </c:pt>
                <c:pt idx="3">
                  <c:v>South Australia</c:v>
                </c:pt>
                <c:pt idx="4">
                  <c:v>Tasmania</c:v>
                </c:pt>
                <c:pt idx="5">
                  <c:v>ACT</c:v>
                </c:pt>
              </c:strCache>
            </c:strRef>
          </c:cat>
          <c:val>
            <c:numRef>
              <c:f>'Figure 3.3'!$B$21:$G$21</c:f>
              <c:numCache>
                <c:formatCode>0.0</c:formatCode>
                <c:ptCount val="6"/>
                <c:pt idx="0">
                  <c:v>3.7282354621841138</c:v>
                </c:pt>
                <c:pt idx="1">
                  <c:v>2.1681227561204488</c:v>
                </c:pt>
                <c:pt idx="2">
                  <c:v>0.86974757279459847</c:v>
                </c:pt>
                <c:pt idx="3">
                  <c:v>-5.7072616257925521E-2</c:v>
                </c:pt>
                <c:pt idx="4">
                  <c:v>5.31421373298231</c:v>
                </c:pt>
                <c:pt idx="5">
                  <c:v>6.969713649267785E-2</c:v>
                </c:pt>
              </c:numCache>
            </c:numRef>
          </c:val>
          <c:extLst>
            <c:ext xmlns:c16="http://schemas.microsoft.com/office/drawing/2014/chart" uri="{C3380CC4-5D6E-409C-BE32-E72D297353CC}">
              <c16:uniqueId val="{0000000B-B64B-46B5-8067-C265BCE4B3AC}"/>
            </c:ext>
          </c:extLst>
        </c:ser>
        <c:dLbls>
          <c:showLegendKey val="0"/>
          <c:showVal val="0"/>
          <c:showCatName val="0"/>
          <c:showSerName val="0"/>
          <c:showPercent val="0"/>
          <c:showBubbleSize val="0"/>
        </c:dLbls>
        <c:gapWidth val="150"/>
        <c:overlap val="100"/>
        <c:axId val="874752904"/>
        <c:axId val="874749624"/>
      </c:barChart>
      <c:catAx>
        <c:axId val="87475290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749624"/>
        <c:crosses val="autoZero"/>
        <c:auto val="1"/>
        <c:lblAlgn val="ctr"/>
        <c:lblOffset val="100"/>
        <c:noMultiLvlLbl val="0"/>
      </c:catAx>
      <c:valAx>
        <c:axId val="874749624"/>
        <c:scaling>
          <c:orientation val="minMax"/>
          <c:max val="100"/>
          <c:min val="-5"/>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752904"/>
        <c:crosses val="autoZero"/>
        <c:crossBetween val="between"/>
        <c:majorUnit val="15"/>
      </c:valAx>
      <c:spPr>
        <a:solidFill>
          <a:srgbClr val="FFCDC8">
            <a:alpha val="40000"/>
          </a:srgbClr>
        </a:solidFill>
        <a:ln>
          <a:noFill/>
        </a:ln>
        <a:effectLst/>
      </c:spPr>
    </c:plotArea>
    <c:legend>
      <c:legendPos val="b"/>
      <c:layout>
        <c:manualLayout>
          <c:xMode val="edge"/>
          <c:yMode val="edge"/>
          <c:x val="0.31035830861085706"/>
          <c:y val="0.92355850255560168"/>
          <c:w val="0.67390079781103851"/>
          <c:h val="5.6391372131115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4349300087489"/>
          <c:y val="5.0925925925925923E-2"/>
          <c:w val="0.82033259514435697"/>
          <c:h val="0.73577136191309422"/>
        </c:manualLayout>
      </c:layout>
      <c:lineChart>
        <c:grouping val="standard"/>
        <c:varyColors val="0"/>
        <c:ser>
          <c:idx val="0"/>
          <c:order val="0"/>
          <c:tx>
            <c:strRef>
              <c:f>'Figure 3.7'!$B$8</c:f>
              <c:strCache>
                <c:ptCount val="1"/>
                <c:pt idx="0">
                  <c:v>RAB</c:v>
                </c:pt>
              </c:strCache>
            </c:strRef>
          </c:tx>
          <c:spPr>
            <a:ln w="28575" cap="rnd">
              <a:solidFill>
                <a:schemeClr val="accent1"/>
              </a:solidFill>
              <a:round/>
            </a:ln>
            <a:effectLst/>
          </c:spPr>
          <c:marker>
            <c:symbol val="none"/>
          </c:marker>
          <c:dPt>
            <c:idx val="12"/>
            <c:marker>
              <c:symbol val="none"/>
            </c:marker>
            <c:bubble3D val="0"/>
            <c:spPr>
              <a:ln w="28575" cap="rnd">
                <a:solidFill>
                  <a:schemeClr val="accent1"/>
                </a:solidFill>
                <a:prstDash val="dash"/>
                <a:round/>
              </a:ln>
              <a:effectLst/>
            </c:spPr>
            <c:extLst>
              <c:ext xmlns:c16="http://schemas.microsoft.com/office/drawing/2014/chart" uri="{C3380CC4-5D6E-409C-BE32-E72D297353CC}">
                <c16:uniqueId val="{00000002-0EFA-4321-8C6A-565223398E16}"/>
              </c:ext>
            </c:extLst>
          </c:dPt>
          <c:dPt>
            <c:idx val="13"/>
            <c:marker>
              <c:symbol val="none"/>
            </c:marker>
            <c:bubble3D val="0"/>
            <c:spPr>
              <a:ln w="28575" cap="rnd">
                <a:solidFill>
                  <a:schemeClr val="accent1"/>
                </a:solidFill>
                <a:prstDash val="dash"/>
                <a:round/>
              </a:ln>
              <a:effectLst/>
            </c:spPr>
            <c:extLst>
              <c:ext xmlns:c16="http://schemas.microsoft.com/office/drawing/2014/chart" uri="{C3380CC4-5D6E-409C-BE32-E72D297353CC}">
                <c16:uniqueId val="{00000003-0EFA-4321-8C6A-565223398E16}"/>
              </c:ext>
            </c:extLst>
          </c:dPt>
          <c:dPt>
            <c:idx val="14"/>
            <c:marker>
              <c:symbol val="none"/>
            </c:marker>
            <c:bubble3D val="0"/>
            <c:spPr>
              <a:ln w="28575" cap="rnd">
                <a:solidFill>
                  <a:schemeClr val="accent1"/>
                </a:solidFill>
                <a:prstDash val="dash"/>
                <a:round/>
              </a:ln>
              <a:effectLst/>
            </c:spPr>
            <c:extLst>
              <c:ext xmlns:c16="http://schemas.microsoft.com/office/drawing/2014/chart" uri="{C3380CC4-5D6E-409C-BE32-E72D297353CC}">
                <c16:uniqueId val="{00000004-0EFA-4321-8C6A-565223398E16}"/>
              </c:ext>
            </c:extLst>
          </c:dPt>
          <c:cat>
            <c:numRef>
              <c:f>'Figure 3.7'!$A$9:$A$23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3.7'!$B$9:$B$23</c:f>
              <c:numCache>
                <c:formatCode>#\ ###\ ###</c:formatCode>
                <c:ptCount val="15"/>
                <c:pt idx="0">
                  <c:v>13409.707976168784</c:v>
                </c:pt>
                <c:pt idx="1">
                  <c:v>14490.145978230981</c:v>
                </c:pt>
                <c:pt idx="2">
                  <c:v>15815.818570958394</c:v>
                </c:pt>
                <c:pt idx="3">
                  <c:v>17075.215463881923</c:v>
                </c:pt>
                <c:pt idx="4">
                  <c:v>17883.743507035735</c:v>
                </c:pt>
                <c:pt idx="5">
                  <c:v>18702.940960163018</c:v>
                </c:pt>
                <c:pt idx="6">
                  <c:v>19581.22610166559</c:v>
                </c:pt>
                <c:pt idx="7">
                  <c:v>20508.822690294561</c:v>
                </c:pt>
                <c:pt idx="8">
                  <c:v>21190.907325122629</c:v>
                </c:pt>
                <c:pt idx="9">
                  <c:v>21151.570959374643</c:v>
                </c:pt>
                <c:pt idx="10">
                  <c:v>21012.190939187531</c:v>
                </c:pt>
                <c:pt idx="11">
                  <c:v>20869.07440186094</c:v>
                </c:pt>
                <c:pt idx="12">
                  <c:v>20567.485017495914</c:v>
                </c:pt>
                <c:pt idx="13">
                  <c:v>20495.661085339289</c:v>
                </c:pt>
                <c:pt idx="14">
                  <c:v>20448.969789911607</c:v>
                </c:pt>
              </c:numCache>
            </c:numRef>
          </c:val>
          <c:smooth val="0"/>
          <c:extLst>
            <c:ext xmlns:c16="http://schemas.microsoft.com/office/drawing/2014/chart" uri="{C3380CC4-5D6E-409C-BE32-E72D297353CC}">
              <c16:uniqueId val="{00000000-0EFA-4321-8C6A-565223398E16}"/>
            </c:ext>
          </c:extLst>
        </c:ser>
        <c:dLbls>
          <c:showLegendKey val="0"/>
          <c:showVal val="0"/>
          <c:showCatName val="0"/>
          <c:showSerName val="0"/>
          <c:showPercent val="0"/>
          <c:showBubbleSize val="0"/>
        </c:dLbls>
        <c:marker val="1"/>
        <c:smooth val="0"/>
        <c:axId val="774804632"/>
        <c:axId val="774810208"/>
      </c:lineChart>
      <c:lineChart>
        <c:grouping val="standard"/>
        <c:varyColors val="0"/>
        <c:ser>
          <c:idx val="1"/>
          <c:order val="1"/>
          <c:tx>
            <c:strRef>
              <c:f>'Figure 3.7'!$F$8</c:f>
              <c:strCache>
                <c:ptCount val="1"/>
                <c:pt idx="0">
                  <c:v>Rate of return</c:v>
                </c:pt>
              </c:strCache>
            </c:strRef>
          </c:tx>
          <c:spPr>
            <a:ln w="28575" cap="rnd">
              <a:noFill/>
              <a:round/>
            </a:ln>
            <a:effectLst/>
          </c:spPr>
          <c:marker>
            <c:symbol val="none"/>
          </c:marker>
          <c:cat>
            <c:numRef>
              <c:f>'Figure 3.7'!$A$9:$A$23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3.7'!$F$9:$F$23</c:f>
              <c:numCache>
                <c:formatCode>0.00</c:formatCode>
                <c:ptCount val="15"/>
                <c:pt idx="0">
                  <c:v>8.7960979999999989</c:v>
                </c:pt>
                <c:pt idx="1">
                  <c:v>8.7960979999999989</c:v>
                </c:pt>
                <c:pt idx="2">
                  <c:v>8.7639999999999993</c:v>
                </c:pt>
                <c:pt idx="3">
                  <c:v>10.645480000000001</c:v>
                </c:pt>
                <c:pt idx="4">
                  <c:v>10.049363</c:v>
                </c:pt>
                <c:pt idx="5">
                  <c:v>10.049363</c:v>
                </c:pt>
                <c:pt idx="6">
                  <c:v>10.049363</c:v>
                </c:pt>
                <c:pt idx="7">
                  <c:v>10.049363</c:v>
                </c:pt>
                <c:pt idx="8">
                  <c:v>7.4990200000000007</c:v>
                </c:pt>
                <c:pt idx="9">
                  <c:v>6.8422499999999999</c:v>
                </c:pt>
                <c:pt idx="10">
                  <c:v>6.7486439999999996</c:v>
                </c:pt>
                <c:pt idx="11">
                  <c:v>6.7486439999999996</c:v>
                </c:pt>
              </c:numCache>
            </c:numRef>
          </c:val>
          <c:smooth val="0"/>
          <c:extLst>
            <c:ext xmlns:c16="http://schemas.microsoft.com/office/drawing/2014/chart" uri="{C3380CC4-5D6E-409C-BE32-E72D297353CC}">
              <c16:uniqueId val="{00000001-0EFA-4321-8C6A-565223398E16}"/>
            </c:ext>
          </c:extLst>
        </c:ser>
        <c:dLbls>
          <c:showLegendKey val="0"/>
          <c:showVal val="0"/>
          <c:showCatName val="0"/>
          <c:showSerName val="0"/>
          <c:showPercent val="0"/>
          <c:showBubbleSize val="0"/>
        </c:dLbls>
        <c:marker val="1"/>
        <c:smooth val="0"/>
        <c:axId val="774803976"/>
        <c:axId val="774811192"/>
      </c:lineChart>
      <c:catAx>
        <c:axId val="774804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810208"/>
        <c:crosses val="autoZero"/>
        <c:auto val="1"/>
        <c:lblAlgn val="ctr"/>
        <c:lblOffset val="100"/>
        <c:noMultiLvlLbl val="0"/>
      </c:catAx>
      <c:valAx>
        <c:axId val="774810208"/>
        <c:scaling>
          <c:orientation val="minMax"/>
          <c:max val="25000"/>
        </c:scaling>
        <c:delete val="0"/>
        <c:axPos val="l"/>
        <c:majorGridlines>
          <c:spPr>
            <a:ln w="9525" cap="flat" cmpd="sng" algn="ctr">
              <a:solidFill>
                <a:schemeClr val="bg1"/>
              </a:solidFill>
              <a:round/>
            </a:ln>
            <a:effectLst/>
          </c:spPr>
        </c:majorGridlines>
        <c:title>
          <c:layout/>
          <c:overlay val="0"/>
          <c:spPr>
            <a:noFill/>
            <a:ln>
              <a:noFill/>
            </a:ln>
            <a:effectLst/>
          </c:spPr>
          <c:txPr>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title>
        <c:numFmt formatCode="#\ ###\ ###"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804632"/>
        <c:crosses val="autoZero"/>
        <c:crossBetween val="between"/>
        <c:majorUnit val="5000"/>
      </c:valAx>
      <c:valAx>
        <c:axId val="774811192"/>
        <c:scaling>
          <c:orientation val="minMax"/>
        </c:scaling>
        <c:delete val="0"/>
        <c:axPos val="r"/>
        <c:title>
          <c:layout/>
          <c:overlay val="0"/>
          <c:spPr>
            <a:noFill/>
            <a:ln>
              <a:noFill/>
            </a:ln>
            <a:effectLst/>
          </c:spPr>
          <c:txPr>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title>
        <c:numFmt formatCode="0.00"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774803976"/>
        <c:crosses val="max"/>
        <c:crossBetween val="between"/>
      </c:valAx>
      <c:catAx>
        <c:axId val="774803976"/>
        <c:scaling>
          <c:orientation val="minMax"/>
        </c:scaling>
        <c:delete val="1"/>
        <c:axPos val="b"/>
        <c:numFmt formatCode="General" sourceLinked="1"/>
        <c:majorTickMark val="out"/>
        <c:minorTickMark val="none"/>
        <c:tickLblPos val="nextTo"/>
        <c:crossAx val="774811192"/>
        <c:crosses val="autoZero"/>
        <c:auto val="1"/>
        <c:lblAlgn val="ctr"/>
        <c:lblOffset val="100"/>
        <c:noMultiLvlLbl val="0"/>
      </c:catAx>
      <c:spPr>
        <a:solidFill>
          <a:srgbClr val="FFCDC8">
            <a:alpha val="69000"/>
          </a:srgbClr>
        </a:solidFill>
        <a:ln>
          <a:noFill/>
        </a:ln>
        <a:effectLst/>
      </c:spPr>
    </c:plotArea>
    <c:legend>
      <c:legendPos val="b"/>
      <c:layout>
        <c:manualLayout>
          <c:xMode val="edge"/>
          <c:yMode val="edge"/>
          <c:x val="0.38075486657917762"/>
          <c:y val="0.89409667541557303"/>
          <c:w val="9.9601377952755879E-2"/>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2682633420823"/>
          <c:y val="1.6681912483035292E-2"/>
          <c:w val="0.82024578958880145"/>
          <c:h val="0.80235873704852956"/>
        </c:manualLayout>
      </c:layout>
      <c:lineChart>
        <c:grouping val="standard"/>
        <c:varyColors val="0"/>
        <c:ser>
          <c:idx val="0"/>
          <c:order val="0"/>
          <c:tx>
            <c:strRef>
              <c:f>'Figure 3.7'!$C$8</c:f>
              <c:strCache>
                <c:ptCount val="1"/>
                <c:pt idx="0">
                  <c:v>Revenue</c:v>
                </c:pt>
              </c:strCache>
            </c:strRef>
          </c:tx>
          <c:spPr>
            <a:ln w="28575" cap="rnd">
              <a:solidFill>
                <a:schemeClr val="accent2"/>
              </a:solidFill>
              <a:round/>
            </a:ln>
            <a:effectLst/>
          </c:spPr>
          <c:marker>
            <c:symbol val="none"/>
          </c:marker>
          <c:dPt>
            <c:idx val="12"/>
            <c:marker>
              <c:symbol val="none"/>
            </c:marker>
            <c:bubble3D val="0"/>
            <c:spPr>
              <a:ln w="28575" cap="rnd">
                <a:solidFill>
                  <a:schemeClr val="accent2"/>
                </a:solidFill>
                <a:prstDash val="dash"/>
                <a:round/>
              </a:ln>
              <a:effectLst/>
            </c:spPr>
            <c:extLst>
              <c:ext xmlns:c16="http://schemas.microsoft.com/office/drawing/2014/chart" uri="{C3380CC4-5D6E-409C-BE32-E72D297353CC}">
                <c16:uniqueId val="{00000005-C803-4964-86F2-C629AEC55A4D}"/>
              </c:ext>
            </c:extLst>
          </c:dPt>
          <c:dPt>
            <c:idx val="13"/>
            <c:marker>
              <c:symbol val="none"/>
            </c:marker>
            <c:bubble3D val="0"/>
            <c:spPr>
              <a:ln w="28575" cap="rnd">
                <a:solidFill>
                  <a:schemeClr val="accent2"/>
                </a:solidFill>
                <a:prstDash val="dash"/>
                <a:round/>
              </a:ln>
              <a:effectLst/>
            </c:spPr>
            <c:extLst>
              <c:ext xmlns:c16="http://schemas.microsoft.com/office/drawing/2014/chart" uri="{C3380CC4-5D6E-409C-BE32-E72D297353CC}">
                <c16:uniqueId val="{00000007-C803-4964-86F2-C629AEC55A4D}"/>
              </c:ext>
            </c:extLst>
          </c:dPt>
          <c:dPt>
            <c:idx val="14"/>
            <c:marker>
              <c:symbol val="none"/>
            </c:marker>
            <c:bubble3D val="0"/>
            <c:spPr>
              <a:ln w="28575" cap="rnd">
                <a:solidFill>
                  <a:schemeClr val="accent2"/>
                </a:solidFill>
                <a:prstDash val="dash"/>
                <a:round/>
              </a:ln>
              <a:effectLst/>
            </c:spPr>
            <c:extLst>
              <c:ext xmlns:c16="http://schemas.microsoft.com/office/drawing/2014/chart" uri="{C3380CC4-5D6E-409C-BE32-E72D297353CC}">
                <c16:uniqueId val="{00000006-C803-4964-86F2-C629AEC55A4D}"/>
              </c:ext>
            </c:extLst>
          </c:dPt>
          <c:cat>
            <c:numRef>
              <c:f>'Figure 3.7'!$A$9:$A$23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3.7'!$C$9:$C$23</c:f>
              <c:numCache>
                <c:formatCode>#\ ###\ ###</c:formatCode>
                <c:ptCount val="15"/>
                <c:pt idx="0">
                  <c:v>2150.8831745273751</c:v>
                </c:pt>
                <c:pt idx="1">
                  <c:v>2216.1037514147315</c:v>
                </c:pt>
                <c:pt idx="2">
                  <c:v>2277.2328457229391</c:v>
                </c:pt>
                <c:pt idx="3">
                  <c:v>2485.0805207116782</c:v>
                </c:pt>
                <c:pt idx="4">
                  <c:v>2699.0688908951024</c:v>
                </c:pt>
                <c:pt idx="5">
                  <c:v>2869.2498521835182</c:v>
                </c:pt>
                <c:pt idx="6">
                  <c:v>3044.5285233693057</c:v>
                </c:pt>
                <c:pt idx="7">
                  <c:v>3143.3679192438908</c:v>
                </c:pt>
                <c:pt idx="8">
                  <c:v>3102.6047279916547</c:v>
                </c:pt>
                <c:pt idx="9">
                  <c:v>3059.8162691529346</c:v>
                </c:pt>
                <c:pt idx="10">
                  <c:v>2932.4425418704313</c:v>
                </c:pt>
                <c:pt idx="11">
                  <c:v>2923.2791084912496</c:v>
                </c:pt>
                <c:pt idx="12">
                  <c:v>2561.1956455606428</c:v>
                </c:pt>
                <c:pt idx="13">
                  <c:v>2562.5697016921913</c:v>
                </c:pt>
                <c:pt idx="14">
                  <c:v>2573.9297247479476</c:v>
                </c:pt>
              </c:numCache>
            </c:numRef>
          </c:val>
          <c:smooth val="0"/>
          <c:extLst>
            <c:ext xmlns:c16="http://schemas.microsoft.com/office/drawing/2014/chart" uri="{C3380CC4-5D6E-409C-BE32-E72D297353CC}">
              <c16:uniqueId val="{00000000-C803-4964-86F2-C629AEC55A4D}"/>
            </c:ext>
          </c:extLst>
        </c:ser>
        <c:ser>
          <c:idx val="1"/>
          <c:order val="1"/>
          <c:tx>
            <c:strRef>
              <c:f>'Figure 3.7'!$D$8</c:f>
              <c:strCache>
                <c:ptCount val="1"/>
                <c:pt idx="0">
                  <c:v>Capital expenditure</c:v>
                </c:pt>
              </c:strCache>
            </c:strRef>
          </c:tx>
          <c:spPr>
            <a:ln w="28575" cap="rnd">
              <a:solidFill>
                <a:schemeClr val="accent3"/>
              </a:solidFill>
              <a:round/>
            </a:ln>
            <a:effectLst/>
          </c:spPr>
          <c:marker>
            <c:symbol val="none"/>
          </c:marker>
          <c:dPt>
            <c:idx val="12"/>
            <c:marker>
              <c:symbol val="none"/>
            </c:marker>
            <c:bubble3D val="0"/>
            <c:spPr>
              <a:ln w="28575" cap="rnd">
                <a:solidFill>
                  <a:schemeClr val="accent3"/>
                </a:solidFill>
                <a:prstDash val="dash"/>
                <a:round/>
              </a:ln>
              <a:effectLst/>
            </c:spPr>
            <c:extLst>
              <c:ext xmlns:c16="http://schemas.microsoft.com/office/drawing/2014/chart" uri="{C3380CC4-5D6E-409C-BE32-E72D297353CC}">
                <c16:uniqueId val="{00000008-C803-4964-86F2-C629AEC55A4D}"/>
              </c:ext>
            </c:extLst>
          </c:dPt>
          <c:dPt>
            <c:idx val="13"/>
            <c:marker>
              <c:symbol val="none"/>
            </c:marker>
            <c:bubble3D val="0"/>
            <c:spPr>
              <a:ln w="28575" cap="rnd">
                <a:solidFill>
                  <a:schemeClr val="accent3"/>
                </a:solidFill>
                <a:prstDash val="dash"/>
                <a:round/>
              </a:ln>
              <a:effectLst/>
            </c:spPr>
            <c:extLst>
              <c:ext xmlns:c16="http://schemas.microsoft.com/office/drawing/2014/chart" uri="{C3380CC4-5D6E-409C-BE32-E72D297353CC}">
                <c16:uniqueId val="{00000009-C803-4964-86F2-C629AEC55A4D}"/>
              </c:ext>
            </c:extLst>
          </c:dPt>
          <c:dPt>
            <c:idx val="14"/>
            <c:marker>
              <c:symbol val="none"/>
            </c:marker>
            <c:bubble3D val="0"/>
            <c:spPr>
              <a:ln w="28575" cap="rnd">
                <a:solidFill>
                  <a:schemeClr val="accent3"/>
                </a:solidFill>
                <a:prstDash val="dash"/>
                <a:round/>
              </a:ln>
              <a:effectLst/>
            </c:spPr>
            <c:extLst>
              <c:ext xmlns:c16="http://schemas.microsoft.com/office/drawing/2014/chart" uri="{C3380CC4-5D6E-409C-BE32-E72D297353CC}">
                <c16:uniqueId val="{0000000A-C803-4964-86F2-C629AEC55A4D}"/>
              </c:ext>
            </c:extLst>
          </c:dPt>
          <c:cat>
            <c:numRef>
              <c:f>'Figure 3.7'!$A$9:$A$23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3.7'!$D$9:$D$23</c:f>
              <c:numCache>
                <c:formatCode>#\ ###\ ###</c:formatCode>
                <c:ptCount val="15"/>
                <c:pt idx="0">
                  <c:v>897.33836880747788</c:v>
                </c:pt>
                <c:pt idx="1">
                  <c:v>989.41006957992602</c:v>
                </c:pt>
                <c:pt idx="2">
                  <c:v>1685.0445790037568</c:v>
                </c:pt>
                <c:pt idx="3">
                  <c:v>1782.5254459788348</c:v>
                </c:pt>
                <c:pt idx="4">
                  <c:v>1451.6376231994882</c:v>
                </c:pt>
                <c:pt idx="5">
                  <c:v>1448.085399394449</c:v>
                </c:pt>
                <c:pt idx="6">
                  <c:v>1613.133171673579</c:v>
                </c:pt>
                <c:pt idx="7">
                  <c:v>1573.2220958448522</c:v>
                </c:pt>
                <c:pt idx="8">
                  <c:v>1245.7647462557777</c:v>
                </c:pt>
                <c:pt idx="9">
                  <c:v>746.04409380668494</c:v>
                </c:pt>
                <c:pt idx="10">
                  <c:v>742.6069048100037</c:v>
                </c:pt>
                <c:pt idx="11">
                  <c:v>781.84712548180778</c:v>
                </c:pt>
                <c:pt idx="12">
                  <c:v>838.23306224360897</c:v>
                </c:pt>
                <c:pt idx="13">
                  <c:v>731.70309984358812</c:v>
                </c:pt>
                <c:pt idx="14">
                  <c:v>800.62974063789773</c:v>
                </c:pt>
              </c:numCache>
            </c:numRef>
          </c:val>
          <c:smooth val="0"/>
          <c:extLst>
            <c:ext xmlns:c16="http://schemas.microsoft.com/office/drawing/2014/chart" uri="{C3380CC4-5D6E-409C-BE32-E72D297353CC}">
              <c16:uniqueId val="{00000001-C803-4964-86F2-C629AEC55A4D}"/>
            </c:ext>
          </c:extLst>
        </c:ser>
        <c:ser>
          <c:idx val="2"/>
          <c:order val="2"/>
          <c:tx>
            <c:strRef>
              <c:f>'Figure 3.7'!$E$8</c:f>
              <c:strCache>
                <c:ptCount val="1"/>
                <c:pt idx="0">
                  <c:v>Operating expenditure</c:v>
                </c:pt>
              </c:strCache>
            </c:strRef>
          </c:tx>
          <c:spPr>
            <a:ln w="28575" cap="rnd">
              <a:solidFill>
                <a:schemeClr val="accent4"/>
              </a:solidFill>
              <a:round/>
            </a:ln>
            <a:effectLst/>
          </c:spPr>
          <c:marker>
            <c:symbol val="none"/>
          </c:marker>
          <c:dPt>
            <c:idx val="12"/>
            <c:marker>
              <c:symbol val="none"/>
            </c:marker>
            <c:bubble3D val="0"/>
            <c:spPr>
              <a:ln w="28575" cap="rnd">
                <a:solidFill>
                  <a:schemeClr val="accent4"/>
                </a:solidFill>
                <a:prstDash val="dash"/>
                <a:round/>
              </a:ln>
              <a:effectLst/>
            </c:spPr>
            <c:extLst>
              <c:ext xmlns:c16="http://schemas.microsoft.com/office/drawing/2014/chart" uri="{C3380CC4-5D6E-409C-BE32-E72D297353CC}">
                <c16:uniqueId val="{0000000B-C803-4964-86F2-C629AEC55A4D}"/>
              </c:ext>
            </c:extLst>
          </c:dPt>
          <c:dPt>
            <c:idx val="13"/>
            <c:marker>
              <c:symbol val="none"/>
            </c:marker>
            <c:bubble3D val="0"/>
            <c:spPr>
              <a:ln w="28575" cap="rnd">
                <a:solidFill>
                  <a:schemeClr val="accent4"/>
                </a:solidFill>
                <a:prstDash val="dash"/>
                <a:round/>
              </a:ln>
              <a:effectLst/>
            </c:spPr>
            <c:extLst>
              <c:ext xmlns:c16="http://schemas.microsoft.com/office/drawing/2014/chart" uri="{C3380CC4-5D6E-409C-BE32-E72D297353CC}">
                <c16:uniqueId val="{0000000C-C803-4964-86F2-C629AEC55A4D}"/>
              </c:ext>
            </c:extLst>
          </c:dPt>
          <c:dPt>
            <c:idx val="14"/>
            <c:marker>
              <c:symbol val="none"/>
            </c:marker>
            <c:bubble3D val="0"/>
            <c:spPr>
              <a:ln w="28575" cap="rnd">
                <a:solidFill>
                  <a:schemeClr val="accent4"/>
                </a:solidFill>
                <a:prstDash val="dash"/>
                <a:round/>
              </a:ln>
              <a:effectLst/>
            </c:spPr>
            <c:extLst>
              <c:ext xmlns:c16="http://schemas.microsoft.com/office/drawing/2014/chart" uri="{C3380CC4-5D6E-409C-BE32-E72D297353CC}">
                <c16:uniqueId val="{0000000D-C803-4964-86F2-C629AEC55A4D}"/>
              </c:ext>
            </c:extLst>
          </c:dPt>
          <c:cat>
            <c:numRef>
              <c:f>'Figure 3.7'!$A$9:$A$23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3.7'!$E$9:$E$23</c:f>
              <c:numCache>
                <c:formatCode>#\ ###\ ###</c:formatCode>
                <c:ptCount val="15"/>
                <c:pt idx="0">
                  <c:v>617.85967675364031</c:v>
                </c:pt>
                <c:pt idx="1">
                  <c:v>625.14885501670256</c:v>
                </c:pt>
                <c:pt idx="2">
                  <c:v>621.36039505506972</c:v>
                </c:pt>
                <c:pt idx="3">
                  <c:v>635.36785921242586</c:v>
                </c:pt>
                <c:pt idx="4">
                  <c:v>676.71169301911664</c:v>
                </c:pt>
                <c:pt idx="5">
                  <c:v>651.10284405694165</c:v>
                </c:pt>
                <c:pt idx="6">
                  <c:v>674.88622142552902</c:v>
                </c:pt>
                <c:pt idx="7">
                  <c:v>657.30878204473811</c:v>
                </c:pt>
                <c:pt idx="8">
                  <c:v>705.52102727203635</c:v>
                </c:pt>
                <c:pt idx="9">
                  <c:v>709.74223970913863</c:v>
                </c:pt>
                <c:pt idx="10">
                  <c:v>728.02565182367869</c:v>
                </c:pt>
                <c:pt idx="11">
                  <c:v>723.39453601095943</c:v>
                </c:pt>
                <c:pt idx="12">
                  <c:v>710.62244611315521</c:v>
                </c:pt>
                <c:pt idx="13">
                  <c:v>707.0151170544766</c:v>
                </c:pt>
                <c:pt idx="14">
                  <c:v>709.55963341371125</c:v>
                </c:pt>
              </c:numCache>
            </c:numRef>
          </c:val>
          <c:smooth val="0"/>
          <c:extLst>
            <c:ext xmlns:c16="http://schemas.microsoft.com/office/drawing/2014/chart" uri="{C3380CC4-5D6E-409C-BE32-E72D297353CC}">
              <c16:uniqueId val="{00000002-C803-4964-86F2-C629AEC55A4D}"/>
            </c:ext>
          </c:extLst>
        </c:ser>
        <c:dLbls>
          <c:showLegendKey val="0"/>
          <c:showVal val="0"/>
          <c:showCatName val="0"/>
          <c:showSerName val="0"/>
          <c:showPercent val="0"/>
          <c:showBubbleSize val="0"/>
        </c:dLbls>
        <c:marker val="1"/>
        <c:smooth val="0"/>
        <c:axId val="774733784"/>
        <c:axId val="774737392"/>
      </c:lineChart>
      <c:lineChart>
        <c:grouping val="standard"/>
        <c:varyColors val="0"/>
        <c:ser>
          <c:idx val="3"/>
          <c:order val="3"/>
          <c:tx>
            <c:v>Rate of return (RHS)</c:v>
          </c:tx>
          <c:spPr>
            <a:ln w="28575" cap="rnd">
              <a:noFill/>
              <a:round/>
            </a:ln>
            <a:effectLst/>
          </c:spPr>
          <c:marker>
            <c:symbol val="circle"/>
            <c:size val="7"/>
            <c:spPr>
              <a:solidFill>
                <a:schemeClr val="accent5"/>
              </a:solidFill>
              <a:ln w="9525">
                <a:solidFill>
                  <a:schemeClr val="accent5"/>
                </a:solidFill>
              </a:ln>
              <a:effectLst/>
            </c:spPr>
          </c:marker>
          <c:cat>
            <c:numRef>
              <c:f>'Figure 3.7'!$A$9:$A$23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3.7'!$F$9:$F$23</c:f>
              <c:numCache>
                <c:formatCode>0.00</c:formatCode>
                <c:ptCount val="15"/>
                <c:pt idx="0">
                  <c:v>8.7960979999999989</c:v>
                </c:pt>
                <c:pt idx="1">
                  <c:v>8.7960979999999989</c:v>
                </c:pt>
                <c:pt idx="2">
                  <c:v>8.7639999999999993</c:v>
                </c:pt>
                <c:pt idx="3">
                  <c:v>10.645480000000001</c:v>
                </c:pt>
                <c:pt idx="4">
                  <c:v>10.049363</c:v>
                </c:pt>
                <c:pt idx="5">
                  <c:v>10.049363</c:v>
                </c:pt>
                <c:pt idx="6">
                  <c:v>10.049363</c:v>
                </c:pt>
                <c:pt idx="7">
                  <c:v>10.049363</c:v>
                </c:pt>
                <c:pt idx="8">
                  <c:v>7.4990200000000007</c:v>
                </c:pt>
                <c:pt idx="9">
                  <c:v>6.8422499999999999</c:v>
                </c:pt>
                <c:pt idx="10">
                  <c:v>6.7486439999999996</c:v>
                </c:pt>
                <c:pt idx="11">
                  <c:v>6.7486439999999996</c:v>
                </c:pt>
              </c:numCache>
            </c:numRef>
          </c:val>
          <c:smooth val="0"/>
          <c:extLst>
            <c:ext xmlns:c16="http://schemas.microsoft.com/office/drawing/2014/chart" uri="{C3380CC4-5D6E-409C-BE32-E72D297353CC}">
              <c16:uniqueId val="{00000003-C803-4964-86F2-C629AEC55A4D}"/>
            </c:ext>
          </c:extLst>
        </c:ser>
        <c:dLbls>
          <c:showLegendKey val="0"/>
          <c:showVal val="0"/>
          <c:showCatName val="0"/>
          <c:showSerName val="0"/>
          <c:showPercent val="0"/>
          <c:showBubbleSize val="0"/>
        </c:dLbls>
        <c:marker val="1"/>
        <c:smooth val="0"/>
        <c:axId val="774735424"/>
        <c:axId val="774738376"/>
      </c:lineChart>
      <c:catAx>
        <c:axId val="77473378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737392"/>
        <c:crosses val="autoZero"/>
        <c:auto val="1"/>
        <c:lblAlgn val="ctr"/>
        <c:lblOffset val="100"/>
        <c:noMultiLvlLbl val="0"/>
      </c:catAx>
      <c:valAx>
        <c:axId val="77473739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a:t>
                </a:r>
                <a:r>
                  <a:rPr lang="en-AU" baseline="0"/>
                  <a:t> million</a:t>
                </a:r>
                <a:endParaRPr lang="en-AU"/>
              </a:p>
            </c:rich>
          </c:tx>
          <c:layout>
            <c:manualLayout>
              <c:xMode val="edge"/>
              <c:yMode val="edge"/>
              <c:x val="1.2152777777777778E-2"/>
              <c:y val="8.595531481116114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733784"/>
        <c:crosses val="autoZero"/>
        <c:crossBetween val="between"/>
      </c:valAx>
      <c:valAx>
        <c:axId val="7747383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a:t>
                </a:r>
                <a:r>
                  <a:rPr lang="en-AU" baseline="0"/>
                  <a:t> cent</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735424"/>
        <c:crosses val="max"/>
        <c:crossBetween val="between"/>
      </c:valAx>
      <c:catAx>
        <c:axId val="774735424"/>
        <c:scaling>
          <c:orientation val="minMax"/>
        </c:scaling>
        <c:delete val="1"/>
        <c:axPos val="b"/>
        <c:numFmt formatCode="General" sourceLinked="1"/>
        <c:majorTickMark val="out"/>
        <c:minorTickMark val="none"/>
        <c:tickLblPos val="nextTo"/>
        <c:crossAx val="774738376"/>
        <c:crosses val="autoZero"/>
        <c:auto val="1"/>
        <c:lblAlgn val="ctr"/>
        <c:lblOffset val="100"/>
        <c:noMultiLvlLbl val="0"/>
      </c:catAx>
      <c:spPr>
        <a:solidFill>
          <a:srgbClr val="FFCDC8">
            <a:alpha val="69000"/>
          </a:srgbClr>
        </a:solidFill>
        <a:ln>
          <a:noFill/>
        </a:ln>
        <a:effectLst/>
      </c:spPr>
    </c:plotArea>
    <c:legend>
      <c:legendPos val="b"/>
      <c:layout>
        <c:manualLayout>
          <c:xMode val="edge"/>
          <c:yMode val="edge"/>
          <c:x val="0.19467437664041995"/>
          <c:y val="0.93052355927035324"/>
          <c:w val="0.74259569116360458"/>
          <c:h val="5.41946936669937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4349300087489"/>
          <c:y val="5.0925925925925923E-2"/>
          <c:w val="0.82033259514435697"/>
          <c:h val="0.73577136191309422"/>
        </c:manualLayout>
      </c:layout>
      <c:lineChart>
        <c:grouping val="standard"/>
        <c:varyColors val="0"/>
        <c:ser>
          <c:idx val="0"/>
          <c:order val="0"/>
          <c:tx>
            <c:strRef>
              <c:f>'Figure 3.8'!$B$9</c:f>
              <c:strCache>
                <c:ptCount val="1"/>
                <c:pt idx="0">
                  <c:v>RAB</c:v>
                </c:pt>
              </c:strCache>
            </c:strRef>
          </c:tx>
          <c:spPr>
            <a:ln w="28575" cap="rnd">
              <a:solidFill>
                <a:schemeClr val="accent1"/>
              </a:solidFill>
              <a:round/>
            </a:ln>
            <a:effectLst/>
          </c:spPr>
          <c:marker>
            <c:symbol val="none"/>
          </c:marker>
          <c:dPt>
            <c:idx val="12"/>
            <c:marker>
              <c:symbol val="none"/>
            </c:marker>
            <c:bubble3D val="0"/>
            <c:spPr>
              <a:ln w="28575" cap="rnd">
                <a:solidFill>
                  <a:schemeClr val="accent1"/>
                </a:solidFill>
                <a:prstDash val="dash"/>
                <a:round/>
              </a:ln>
              <a:effectLst/>
            </c:spPr>
            <c:extLst>
              <c:ext xmlns:c16="http://schemas.microsoft.com/office/drawing/2014/chart" uri="{C3380CC4-5D6E-409C-BE32-E72D297353CC}">
                <c16:uniqueId val="{00000001-BB67-468F-AF33-7D6BD1E22092}"/>
              </c:ext>
            </c:extLst>
          </c:dPt>
          <c:dPt>
            <c:idx val="13"/>
            <c:marker>
              <c:symbol val="none"/>
            </c:marker>
            <c:bubble3D val="0"/>
            <c:spPr>
              <a:ln w="28575" cap="rnd">
                <a:solidFill>
                  <a:schemeClr val="accent1"/>
                </a:solidFill>
                <a:prstDash val="dash"/>
                <a:round/>
              </a:ln>
              <a:effectLst/>
            </c:spPr>
            <c:extLst>
              <c:ext xmlns:c16="http://schemas.microsoft.com/office/drawing/2014/chart" uri="{C3380CC4-5D6E-409C-BE32-E72D297353CC}">
                <c16:uniqueId val="{00000003-BB67-468F-AF33-7D6BD1E22092}"/>
              </c:ext>
            </c:extLst>
          </c:dPt>
          <c:dPt>
            <c:idx val="14"/>
            <c:marker>
              <c:symbol val="none"/>
            </c:marker>
            <c:bubble3D val="0"/>
            <c:spPr>
              <a:ln w="28575" cap="rnd">
                <a:solidFill>
                  <a:schemeClr val="accent1"/>
                </a:solidFill>
                <a:prstDash val="dash"/>
                <a:round/>
              </a:ln>
              <a:effectLst/>
            </c:spPr>
            <c:extLst>
              <c:ext xmlns:c16="http://schemas.microsoft.com/office/drawing/2014/chart" uri="{C3380CC4-5D6E-409C-BE32-E72D297353CC}">
                <c16:uniqueId val="{00000005-BB67-468F-AF33-7D6BD1E22092}"/>
              </c:ext>
            </c:extLst>
          </c:dPt>
          <c:cat>
            <c:numRef>
              <c:f>'Figure 3.7'!$A$9:$A$23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3.8'!$B$10:$B$24</c:f>
              <c:numCache>
                <c:formatCode>#\ ###\ ###</c:formatCode>
                <c:ptCount val="15"/>
                <c:pt idx="0">
                  <c:v>40868.208511948978</c:v>
                </c:pt>
                <c:pt idx="1">
                  <c:v>43771.899466680952</c:v>
                </c:pt>
                <c:pt idx="2">
                  <c:v>46242.856538835789</c:v>
                </c:pt>
                <c:pt idx="3">
                  <c:v>49965.861411220772</c:v>
                </c:pt>
                <c:pt idx="4">
                  <c:v>54940.366258165544</c:v>
                </c:pt>
                <c:pt idx="5">
                  <c:v>59135.824324007641</c:v>
                </c:pt>
                <c:pt idx="6">
                  <c:v>63840.765973870279</c:v>
                </c:pt>
                <c:pt idx="7">
                  <c:v>67438.691807227326</c:v>
                </c:pt>
                <c:pt idx="8">
                  <c:v>69965.494000977778</c:v>
                </c:pt>
                <c:pt idx="9">
                  <c:v>71755.157290861127</c:v>
                </c:pt>
                <c:pt idx="10">
                  <c:v>71781.800828644366</c:v>
                </c:pt>
                <c:pt idx="11">
                  <c:v>72406.714045178669</c:v>
                </c:pt>
                <c:pt idx="12">
                  <c:v>74457.583100512173</c:v>
                </c:pt>
                <c:pt idx="13">
                  <c:v>77420.848557156496</c:v>
                </c:pt>
                <c:pt idx="14">
                  <c:v>80322.115838966391</c:v>
                </c:pt>
              </c:numCache>
            </c:numRef>
          </c:val>
          <c:smooth val="0"/>
          <c:extLst>
            <c:ext xmlns:c16="http://schemas.microsoft.com/office/drawing/2014/chart" uri="{C3380CC4-5D6E-409C-BE32-E72D297353CC}">
              <c16:uniqueId val="{00000006-BB67-468F-AF33-7D6BD1E22092}"/>
            </c:ext>
          </c:extLst>
        </c:ser>
        <c:dLbls>
          <c:showLegendKey val="0"/>
          <c:showVal val="0"/>
          <c:showCatName val="0"/>
          <c:showSerName val="0"/>
          <c:showPercent val="0"/>
          <c:showBubbleSize val="0"/>
        </c:dLbls>
        <c:marker val="1"/>
        <c:smooth val="0"/>
        <c:axId val="774804632"/>
        <c:axId val="774810208"/>
      </c:lineChart>
      <c:lineChart>
        <c:grouping val="standard"/>
        <c:varyColors val="0"/>
        <c:ser>
          <c:idx val="1"/>
          <c:order val="1"/>
          <c:tx>
            <c:strRef>
              <c:f>'Figure 3.7'!$F$8</c:f>
              <c:strCache>
                <c:ptCount val="1"/>
                <c:pt idx="0">
                  <c:v>Rate of return</c:v>
                </c:pt>
              </c:strCache>
            </c:strRef>
          </c:tx>
          <c:spPr>
            <a:ln w="28575" cap="rnd">
              <a:noFill/>
              <a:round/>
            </a:ln>
            <a:effectLst/>
          </c:spPr>
          <c:marker>
            <c:symbol val="none"/>
          </c:marker>
          <c:cat>
            <c:numRef>
              <c:f>'Figure 3.7'!$A$9:$A$23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3.7'!$F$9:$F$23</c:f>
              <c:numCache>
                <c:formatCode>0.00</c:formatCode>
                <c:ptCount val="15"/>
                <c:pt idx="0">
                  <c:v>8.7960979999999989</c:v>
                </c:pt>
                <c:pt idx="1">
                  <c:v>8.7960979999999989</c:v>
                </c:pt>
                <c:pt idx="2">
                  <c:v>8.7639999999999993</c:v>
                </c:pt>
                <c:pt idx="3">
                  <c:v>10.645480000000001</c:v>
                </c:pt>
                <c:pt idx="4">
                  <c:v>10.049363</c:v>
                </c:pt>
                <c:pt idx="5">
                  <c:v>10.049363</c:v>
                </c:pt>
                <c:pt idx="6">
                  <c:v>10.049363</c:v>
                </c:pt>
                <c:pt idx="7">
                  <c:v>10.049363</c:v>
                </c:pt>
                <c:pt idx="8">
                  <c:v>7.4990200000000007</c:v>
                </c:pt>
                <c:pt idx="9">
                  <c:v>6.8422499999999999</c:v>
                </c:pt>
                <c:pt idx="10">
                  <c:v>6.7486439999999996</c:v>
                </c:pt>
                <c:pt idx="11">
                  <c:v>6.7486439999999996</c:v>
                </c:pt>
              </c:numCache>
            </c:numRef>
          </c:val>
          <c:smooth val="0"/>
          <c:extLst>
            <c:ext xmlns:c16="http://schemas.microsoft.com/office/drawing/2014/chart" uri="{C3380CC4-5D6E-409C-BE32-E72D297353CC}">
              <c16:uniqueId val="{00000007-BB67-468F-AF33-7D6BD1E22092}"/>
            </c:ext>
          </c:extLst>
        </c:ser>
        <c:dLbls>
          <c:showLegendKey val="0"/>
          <c:showVal val="0"/>
          <c:showCatName val="0"/>
          <c:showSerName val="0"/>
          <c:showPercent val="0"/>
          <c:showBubbleSize val="0"/>
        </c:dLbls>
        <c:marker val="1"/>
        <c:smooth val="0"/>
        <c:axId val="774803976"/>
        <c:axId val="774811192"/>
      </c:lineChart>
      <c:catAx>
        <c:axId val="774804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810208"/>
        <c:crosses val="autoZero"/>
        <c:auto val="1"/>
        <c:lblAlgn val="ctr"/>
        <c:lblOffset val="100"/>
        <c:noMultiLvlLbl val="0"/>
      </c:catAx>
      <c:valAx>
        <c:axId val="774810208"/>
        <c:scaling>
          <c:orientation val="minMax"/>
          <c:max val="90000"/>
          <c:min val="30000"/>
        </c:scaling>
        <c:delete val="0"/>
        <c:axPos val="l"/>
        <c:majorGridlines>
          <c:spPr>
            <a:ln w="9525" cap="flat" cmpd="sng" algn="ctr">
              <a:solidFill>
                <a:schemeClr val="bg1"/>
              </a:solidFill>
              <a:round/>
            </a:ln>
            <a:effectLst/>
          </c:spPr>
        </c:majorGridlines>
        <c:title>
          <c:layout/>
          <c:overlay val="0"/>
          <c:spPr>
            <a:noFill/>
            <a:ln>
              <a:noFill/>
            </a:ln>
            <a:effectLst/>
          </c:spPr>
          <c:txPr>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title>
        <c:numFmt formatCode="#\ ###\ ###"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804632"/>
        <c:crosses val="autoZero"/>
        <c:crossBetween val="between"/>
        <c:majorUnit val="20000"/>
      </c:valAx>
      <c:valAx>
        <c:axId val="774811192"/>
        <c:scaling>
          <c:orientation val="minMax"/>
        </c:scaling>
        <c:delete val="0"/>
        <c:axPos val="r"/>
        <c:title>
          <c:layout/>
          <c:overlay val="0"/>
          <c:spPr>
            <a:noFill/>
            <a:ln>
              <a:noFill/>
            </a:ln>
            <a:effectLst/>
          </c:spPr>
          <c:txPr>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title>
        <c:numFmt formatCode="0.00"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774803976"/>
        <c:crosses val="max"/>
        <c:crossBetween val="between"/>
      </c:valAx>
      <c:catAx>
        <c:axId val="774803976"/>
        <c:scaling>
          <c:orientation val="minMax"/>
        </c:scaling>
        <c:delete val="1"/>
        <c:axPos val="b"/>
        <c:numFmt formatCode="General" sourceLinked="1"/>
        <c:majorTickMark val="out"/>
        <c:minorTickMark val="none"/>
        <c:tickLblPos val="nextTo"/>
        <c:crossAx val="774811192"/>
        <c:crosses val="autoZero"/>
        <c:auto val="1"/>
        <c:lblAlgn val="ctr"/>
        <c:lblOffset val="100"/>
        <c:noMultiLvlLbl val="0"/>
      </c:catAx>
      <c:spPr>
        <a:solidFill>
          <a:srgbClr val="FFCDC8">
            <a:alpha val="69000"/>
          </a:srgbClr>
        </a:solidFill>
        <a:ln>
          <a:noFill/>
        </a:ln>
        <a:effectLst/>
      </c:spPr>
    </c:plotArea>
    <c:legend>
      <c:legendPos val="b"/>
      <c:layout>
        <c:manualLayout>
          <c:xMode val="edge"/>
          <c:yMode val="edge"/>
          <c:x val="0.38075486657917762"/>
          <c:y val="0.89409667541557303"/>
          <c:w val="9.9601377952755879E-2"/>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2682633420823"/>
          <c:y val="1.6681912483035292E-2"/>
          <c:w val="0.82024578958880145"/>
          <c:h val="0.80235873704852956"/>
        </c:manualLayout>
      </c:layout>
      <c:lineChart>
        <c:grouping val="standard"/>
        <c:varyColors val="0"/>
        <c:ser>
          <c:idx val="0"/>
          <c:order val="0"/>
          <c:tx>
            <c:strRef>
              <c:f>'Figure 3.8'!$C$9</c:f>
              <c:strCache>
                <c:ptCount val="1"/>
                <c:pt idx="0">
                  <c:v>Revenue</c:v>
                </c:pt>
              </c:strCache>
            </c:strRef>
          </c:tx>
          <c:spPr>
            <a:ln w="28575" cap="rnd">
              <a:solidFill>
                <a:schemeClr val="accent2"/>
              </a:solidFill>
              <a:round/>
            </a:ln>
            <a:effectLst/>
          </c:spPr>
          <c:marker>
            <c:symbol val="none"/>
          </c:marker>
          <c:dPt>
            <c:idx val="12"/>
            <c:marker>
              <c:symbol val="none"/>
            </c:marker>
            <c:bubble3D val="0"/>
            <c:spPr>
              <a:ln w="28575" cap="rnd">
                <a:solidFill>
                  <a:schemeClr val="accent2"/>
                </a:solidFill>
                <a:prstDash val="dash"/>
                <a:round/>
              </a:ln>
              <a:effectLst/>
            </c:spPr>
            <c:extLst>
              <c:ext xmlns:c16="http://schemas.microsoft.com/office/drawing/2014/chart" uri="{C3380CC4-5D6E-409C-BE32-E72D297353CC}">
                <c16:uniqueId val="{00000001-40F0-4DD5-9850-C8E557323B15}"/>
              </c:ext>
            </c:extLst>
          </c:dPt>
          <c:dPt>
            <c:idx val="13"/>
            <c:marker>
              <c:symbol val="none"/>
            </c:marker>
            <c:bubble3D val="0"/>
            <c:spPr>
              <a:ln w="28575" cap="rnd">
                <a:solidFill>
                  <a:schemeClr val="accent2"/>
                </a:solidFill>
                <a:prstDash val="dash"/>
                <a:round/>
              </a:ln>
              <a:effectLst/>
            </c:spPr>
            <c:extLst>
              <c:ext xmlns:c16="http://schemas.microsoft.com/office/drawing/2014/chart" uri="{C3380CC4-5D6E-409C-BE32-E72D297353CC}">
                <c16:uniqueId val="{00000003-40F0-4DD5-9850-C8E557323B15}"/>
              </c:ext>
            </c:extLst>
          </c:dPt>
          <c:dPt>
            <c:idx val="14"/>
            <c:marker>
              <c:symbol val="none"/>
            </c:marker>
            <c:bubble3D val="0"/>
            <c:spPr>
              <a:ln w="28575" cap="rnd">
                <a:solidFill>
                  <a:schemeClr val="accent2"/>
                </a:solidFill>
                <a:prstDash val="dash"/>
                <a:round/>
              </a:ln>
              <a:effectLst/>
            </c:spPr>
            <c:extLst>
              <c:ext xmlns:c16="http://schemas.microsoft.com/office/drawing/2014/chart" uri="{C3380CC4-5D6E-409C-BE32-E72D297353CC}">
                <c16:uniqueId val="{00000005-40F0-4DD5-9850-C8E557323B15}"/>
              </c:ext>
            </c:extLst>
          </c:dPt>
          <c:cat>
            <c:numRef>
              <c:f>'Figure 3.7'!$A$9:$A$23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3.8'!$C$10:$C$24</c:f>
              <c:numCache>
                <c:formatCode>#\ ###\ ###</c:formatCode>
                <c:ptCount val="15"/>
                <c:pt idx="0">
                  <c:v>7197.4223607139247</c:v>
                </c:pt>
                <c:pt idx="1">
                  <c:v>7370.7424767743123</c:v>
                </c:pt>
                <c:pt idx="2">
                  <c:v>7638.1705541902938</c:v>
                </c:pt>
                <c:pt idx="3">
                  <c:v>7967.7793639744796</c:v>
                </c:pt>
                <c:pt idx="4">
                  <c:v>8673.3249787781315</c:v>
                </c:pt>
                <c:pt idx="5">
                  <c:v>9456.3596609924789</c:v>
                </c:pt>
                <c:pt idx="6">
                  <c:v>10554.230964005301</c:v>
                </c:pt>
                <c:pt idx="7">
                  <c:v>11760.535865270025</c:v>
                </c:pt>
                <c:pt idx="8">
                  <c:v>12053.451139536264</c:v>
                </c:pt>
                <c:pt idx="9">
                  <c:v>12499.52287443663</c:v>
                </c:pt>
                <c:pt idx="10">
                  <c:v>10010.727522347899</c:v>
                </c:pt>
                <c:pt idx="11">
                  <c:v>10267.582274556526</c:v>
                </c:pt>
                <c:pt idx="12">
                  <c:v>10697.438330271618</c:v>
                </c:pt>
                <c:pt idx="13">
                  <c:v>10705.12567596408</c:v>
                </c:pt>
                <c:pt idx="14">
                  <c:v>10766.921374948599</c:v>
                </c:pt>
              </c:numCache>
            </c:numRef>
          </c:val>
          <c:smooth val="0"/>
          <c:extLst>
            <c:ext xmlns:c16="http://schemas.microsoft.com/office/drawing/2014/chart" uri="{C3380CC4-5D6E-409C-BE32-E72D297353CC}">
              <c16:uniqueId val="{00000006-40F0-4DD5-9850-C8E557323B15}"/>
            </c:ext>
          </c:extLst>
        </c:ser>
        <c:ser>
          <c:idx val="1"/>
          <c:order val="1"/>
          <c:tx>
            <c:strRef>
              <c:f>'Figure 3.8'!$D$9</c:f>
              <c:strCache>
                <c:ptCount val="1"/>
                <c:pt idx="0">
                  <c:v>Capital expenditure</c:v>
                </c:pt>
              </c:strCache>
            </c:strRef>
          </c:tx>
          <c:spPr>
            <a:ln w="28575" cap="rnd">
              <a:solidFill>
                <a:schemeClr val="accent2"/>
              </a:solidFill>
              <a:round/>
            </a:ln>
            <a:effectLst/>
          </c:spPr>
          <c:marker>
            <c:symbol val="none"/>
          </c:marker>
          <c:dPt>
            <c:idx val="12"/>
            <c:marker>
              <c:symbol val="none"/>
            </c:marker>
            <c:bubble3D val="0"/>
            <c:spPr>
              <a:ln w="28575" cap="rnd">
                <a:solidFill>
                  <a:schemeClr val="accent2"/>
                </a:solidFill>
                <a:prstDash val="dash"/>
                <a:round/>
              </a:ln>
              <a:effectLst/>
            </c:spPr>
            <c:extLst>
              <c:ext xmlns:c16="http://schemas.microsoft.com/office/drawing/2014/chart" uri="{C3380CC4-5D6E-409C-BE32-E72D297353CC}">
                <c16:uniqueId val="{00000008-40F0-4DD5-9850-C8E557323B15}"/>
              </c:ext>
            </c:extLst>
          </c:dPt>
          <c:dPt>
            <c:idx val="13"/>
            <c:marker>
              <c:symbol val="none"/>
            </c:marker>
            <c:bubble3D val="0"/>
            <c:spPr>
              <a:ln w="28575" cap="rnd">
                <a:solidFill>
                  <a:schemeClr val="accent2"/>
                </a:solidFill>
                <a:prstDash val="dash"/>
                <a:round/>
              </a:ln>
              <a:effectLst/>
            </c:spPr>
            <c:extLst>
              <c:ext xmlns:c16="http://schemas.microsoft.com/office/drawing/2014/chart" uri="{C3380CC4-5D6E-409C-BE32-E72D297353CC}">
                <c16:uniqueId val="{0000000A-40F0-4DD5-9850-C8E557323B15}"/>
              </c:ext>
            </c:extLst>
          </c:dPt>
          <c:dPt>
            <c:idx val="14"/>
            <c:marker>
              <c:symbol val="none"/>
            </c:marker>
            <c:bubble3D val="0"/>
            <c:spPr>
              <a:ln w="28575" cap="rnd">
                <a:solidFill>
                  <a:schemeClr val="accent2"/>
                </a:solidFill>
                <a:prstDash val="dash"/>
                <a:round/>
              </a:ln>
              <a:effectLst/>
            </c:spPr>
            <c:extLst>
              <c:ext xmlns:c16="http://schemas.microsoft.com/office/drawing/2014/chart" uri="{C3380CC4-5D6E-409C-BE32-E72D297353CC}">
                <c16:uniqueId val="{0000000C-40F0-4DD5-9850-C8E557323B15}"/>
              </c:ext>
            </c:extLst>
          </c:dPt>
          <c:cat>
            <c:numRef>
              <c:f>'Figure 3.7'!$A$9:$A$23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3.8'!$D$10:$D$24</c:f>
              <c:numCache>
                <c:formatCode>#\ ###\ ###</c:formatCode>
                <c:ptCount val="15"/>
                <c:pt idx="0">
                  <c:v>4612.4587226122676</c:v>
                </c:pt>
                <c:pt idx="1">
                  <c:v>5001.7701156705161</c:v>
                </c:pt>
                <c:pt idx="2">
                  <c:v>5011.2846556696459</c:v>
                </c:pt>
                <c:pt idx="3">
                  <c:v>5888.3934600179318</c:v>
                </c:pt>
                <c:pt idx="4">
                  <c:v>6723.8991140441594</c:v>
                </c:pt>
                <c:pt idx="5">
                  <c:v>7163.5864127954646</c:v>
                </c:pt>
                <c:pt idx="6">
                  <c:v>7338.142044180554</c:v>
                </c:pt>
                <c:pt idx="7">
                  <c:v>6615.1707907973505</c:v>
                </c:pt>
                <c:pt idx="8">
                  <c:v>5569.1394713001928</c:v>
                </c:pt>
                <c:pt idx="9">
                  <c:v>4998.6396446262206</c:v>
                </c:pt>
                <c:pt idx="10">
                  <c:v>3704.5160248441339</c:v>
                </c:pt>
                <c:pt idx="11">
                  <c:v>3774.8592395911555</c:v>
                </c:pt>
                <c:pt idx="12">
                  <c:v>4911.391461737604</c:v>
                </c:pt>
                <c:pt idx="13">
                  <c:v>5094.8082215511267</c:v>
                </c:pt>
                <c:pt idx="14">
                  <c:v>5034.9471418083567</c:v>
                </c:pt>
              </c:numCache>
            </c:numRef>
          </c:val>
          <c:smooth val="0"/>
          <c:extLst>
            <c:ext xmlns:c16="http://schemas.microsoft.com/office/drawing/2014/chart" uri="{C3380CC4-5D6E-409C-BE32-E72D297353CC}">
              <c16:uniqueId val="{0000000D-40F0-4DD5-9850-C8E557323B15}"/>
            </c:ext>
          </c:extLst>
        </c:ser>
        <c:ser>
          <c:idx val="2"/>
          <c:order val="2"/>
          <c:tx>
            <c:strRef>
              <c:f>'Figure 3.8'!$E$9</c:f>
              <c:strCache>
                <c:ptCount val="1"/>
                <c:pt idx="0">
                  <c:v>Operating expenditure</c:v>
                </c:pt>
              </c:strCache>
            </c:strRef>
          </c:tx>
          <c:spPr>
            <a:ln w="28575" cap="rnd">
              <a:solidFill>
                <a:schemeClr val="accent3"/>
              </a:solidFill>
              <a:round/>
            </a:ln>
            <a:effectLst/>
          </c:spPr>
          <c:marker>
            <c:symbol val="none"/>
          </c:marker>
          <c:dPt>
            <c:idx val="12"/>
            <c:marker>
              <c:symbol val="none"/>
            </c:marker>
            <c:bubble3D val="0"/>
            <c:spPr>
              <a:ln w="28575" cap="rnd">
                <a:solidFill>
                  <a:schemeClr val="accent3"/>
                </a:solidFill>
                <a:prstDash val="dash"/>
                <a:round/>
              </a:ln>
              <a:effectLst/>
            </c:spPr>
            <c:extLst>
              <c:ext xmlns:c16="http://schemas.microsoft.com/office/drawing/2014/chart" uri="{C3380CC4-5D6E-409C-BE32-E72D297353CC}">
                <c16:uniqueId val="{0000000F-40F0-4DD5-9850-C8E557323B15}"/>
              </c:ext>
            </c:extLst>
          </c:dPt>
          <c:dPt>
            <c:idx val="13"/>
            <c:marker>
              <c:symbol val="none"/>
            </c:marker>
            <c:bubble3D val="0"/>
            <c:spPr>
              <a:ln w="28575" cap="rnd">
                <a:solidFill>
                  <a:schemeClr val="accent3"/>
                </a:solidFill>
                <a:prstDash val="dash"/>
                <a:round/>
              </a:ln>
              <a:effectLst/>
            </c:spPr>
            <c:extLst>
              <c:ext xmlns:c16="http://schemas.microsoft.com/office/drawing/2014/chart" uri="{C3380CC4-5D6E-409C-BE32-E72D297353CC}">
                <c16:uniqueId val="{00000011-40F0-4DD5-9850-C8E557323B15}"/>
              </c:ext>
            </c:extLst>
          </c:dPt>
          <c:dPt>
            <c:idx val="14"/>
            <c:marker>
              <c:symbol val="none"/>
            </c:marker>
            <c:bubble3D val="0"/>
            <c:spPr>
              <a:ln w="28575" cap="rnd">
                <a:solidFill>
                  <a:schemeClr val="accent3"/>
                </a:solidFill>
                <a:prstDash val="dash"/>
                <a:round/>
              </a:ln>
              <a:effectLst/>
            </c:spPr>
            <c:extLst>
              <c:ext xmlns:c16="http://schemas.microsoft.com/office/drawing/2014/chart" uri="{C3380CC4-5D6E-409C-BE32-E72D297353CC}">
                <c16:uniqueId val="{00000013-40F0-4DD5-9850-C8E557323B15}"/>
              </c:ext>
            </c:extLst>
          </c:dPt>
          <c:cat>
            <c:numRef>
              <c:f>'Figure 3.7'!$A$9:$A$23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3.8'!$E$10:$E$24</c:f>
              <c:numCache>
                <c:formatCode>#\ ###\ ###</c:formatCode>
                <c:ptCount val="15"/>
                <c:pt idx="0">
                  <c:v>2495.473240615283</c:v>
                </c:pt>
                <c:pt idx="1">
                  <c:v>2598.3260562281102</c:v>
                </c:pt>
                <c:pt idx="2">
                  <c:v>2951.8974155580777</c:v>
                </c:pt>
                <c:pt idx="3">
                  <c:v>2976.1398727536771</c:v>
                </c:pt>
                <c:pt idx="4">
                  <c:v>3087.7103630624897</c:v>
                </c:pt>
                <c:pt idx="5">
                  <c:v>3329.4754613871191</c:v>
                </c:pt>
                <c:pt idx="6">
                  <c:v>3729.2987124955321</c:v>
                </c:pt>
                <c:pt idx="7">
                  <c:v>3660.7639526879748</c:v>
                </c:pt>
                <c:pt idx="8">
                  <c:v>3810.822321187477</c:v>
                </c:pt>
                <c:pt idx="9">
                  <c:v>3753.9769086366332</c:v>
                </c:pt>
                <c:pt idx="10">
                  <c:v>3262.9623545486947</c:v>
                </c:pt>
                <c:pt idx="11">
                  <c:v>3041.6585599219793</c:v>
                </c:pt>
                <c:pt idx="12">
                  <c:v>3185.7551973548402</c:v>
                </c:pt>
                <c:pt idx="13">
                  <c:v>3270.0784597971888</c:v>
                </c:pt>
                <c:pt idx="14">
                  <c:v>3322.1186978476112</c:v>
                </c:pt>
              </c:numCache>
            </c:numRef>
          </c:val>
          <c:smooth val="0"/>
          <c:extLst>
            <c:ext xmlns:c16="http://schemas.microsoft.com/office/drawing/2014/chart" uri="{C3380CC4-5D6E-409C-BE32-E72D297353CC}">
              <c16:uniqueId val="{00000014-40F0-4DD5-9850-C8E557323B15}"/>
            </c:ext>
          </c:extLst>
        </c:ser>
        <c:dLbls>
          <c:showLegendKey val="0"/>
          <c:showVal val="0"/>
          <c:showCatName val="0"/>
          <c:showSerName val="0"/>
          <c:showPercent val="0"/>
          <c:showBubbleSize val="0"/>
        </c:dLbls>
        <c:marker val="1"/>
        <c:smooth val="0"/>
        <c:axId val="774733784"/>
        <c:axId val="774737392"/>
      </c:lineChart>
      <c:lineChart>
        <c:grouping val="standard"/>
        <c:varyColors val="0"/>
        <c:ser>
          <c:idx val="3"/>
          <c:order val="3"/>
          <c:tx>
            <c:v>Rate of return (RHS)</c:v>
          </c:tx>
          <c:spPr>
            <a:ln w="28575" cap="rnd">
              <a:noFill/>
              <a:round/>
            </a:ln>
            <a:effectLst/>
          </c:spPr>
          <c:marker>
            <c:symbol val="circle"/>
            <c:size val="7"/>
            <c:spPr>
              <a:solidFill>
                <a:schemeClr val="accent5"/>
              </a:solidFill>
              <a:ln w="9525">
                <a:solidFill>
                  <a:schemeClr val="accent5"/>
                </a:solidFill>
              </a:ln>
              <a:effectLst/>
            </c:spPr>
          </c:marker>
          <c:cat>
            <c:numRef>
              <c:f>'Figure 3.7'!$A$9:$A$23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3.8'!$F$10:$F$24</c:f>
              <c:numCache>
                <c:formatCode>_-* #,##0_-;\-* #,##0_-;_-* "-"??_-;_-@_-</c:formatCode>
                <c:ptCount val="15"/>
                <c:pt idx="2" formatCode="0.00">
                  <c:v>9.0350000000000001</c:v>
                </c:pt>
                <c:pt idx="3" formatCode="0.00">
                  <c:v>9.0350000000000001</c:v>
                </c:pt>
                <c:pt idx="4" formatCode="0.00">
                  <c:v>10.021395</c:v>
                </c:pt>
                <c:pt idx="5" formatCode="0.00">
                  <c:v>9.7497159999999994</c:v>
                </c:pt>
                <c:pt idx="6" formatCode="0.00">
                  <c:v>9.7497159999999994</c:v>
                </c:pt>
                <c:pt idx="7" formatCode="0.00">
                  <c:v>9.7497159999999994</c:v>
                </c:pt>
                <c:pt idx="8" formatCode="0.00">
                  <c:v>9.7497159999999994</c:v>
                </c:pt>
                <c:pt idx="9" formatCode="0.00">
                  <c:v>6.7439680000000006</c:v>
                </c:pt>
                <c:pt idx="10" formatCode="0.00">
                  <c:v>6.3121410000000004</c:v>
                </c:pt>
                <c:pt idx="11" formatCode="0.00">
                  <c:v>6.2656279999999995</c:v>
                </c:pt>
              </c:numCache>
            </c:numRef>
          </c:val>
          <c:smooth val="0"/>
          <c:extLst>
            <c:ext xmlns:c16="http://schemas.microsoft.com/office/drawing/2014/chart" uri="{C3380CC4-5D6E-409C-BE32-E72D297353CC}">
              <c16:uniqueId val="{00000015-40F0-4DD5-9850-C8E557323B15}"/>
            </c:ext>
          </c:extLst>
        </c:ser>
        <c:dLbls>
          <c:showLegendKey val="0"/>
          <c:showVal val="0"/>
          <c:showCatName val="0"/>
          <c:showSerName val="0"/>
          <c:showPercent val="0"/>
          <c:showBubbleSize val="0"/>
        </c:dLbls>
        <c:marker val="1"/>
        <c:smooth val="0"/>
        <c:axId val="774735424"/>
        <c:axId val="774738376"/>
      </c:lineChart>
      <c:catAx>
        <c:axId val="77473378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737392"/>
        <c:crosses val="autoZero"/>
        <c:auto val="1"/>
        <c:lblAlgn val="ctr"/>
        <c:lblOffset val="100"/>
        <c:noMultiLvlLbl val="0"/>
      </c:catAx>
      <c:valAx>
        <c:axId val="77473739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a:t>
                </a:r>
                <a:r>
                  <a:rPr lang="en-AU" baseline="0"/>
                  <a:t> million</a:t>
                </a:r>
                <a:endParaRPr lang="en-AU"/>
              </a:p>
            </c:rich>
          </c:tx>
          <c:layout>
            <c:manualLayout>
              <c:xMode val="edge"/>
              <c:yMode val="edge"/>
              <c:x val="1.2152777777777778E-2"/>
              <c:y val="8.595531481116114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733784"/>
        <c:crosses val="autoZero"/>
        <c:crossBetween val="between"/>
      </c:valAx>
      <c:valAx>
        <c:axId val="7747383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a:t>
                </a:r>
                <a:r>
                  <a:rPr lang="en-AU" baseline="0"/>
                  <a:t> cent</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735424"/>
        <c:crosses val="max"/>
        <c:crossBetween val="between"/>
      </c:valAx>
      <c:catAx>
        <c:axId val="774735424"/>
        <c:scaling>
          <c:orientation val="minMax"/>
        </c:scaling>
        <c:delete val="1"/>
        <c:axPos val="b"/>
        <c:numFmt formatCode="General" sourceLinked="1"/>
        <c:majorTickMark val="out"/>
        <c:minorTickMark val="none"/>
        <c:tickLblPos val="nextTo"/>
        <c:crossAx val="774738376"/>
        <c:crosses val="autoZero"/>
        <c:auto val="1"/>
        <c:lblAlgn val="ctr"/>
        <c:lblOffset val="100"/>
        <c:noMultiLvlLbl val="0"/>
      </c:catAx>
      <c:spPr>
        <a:solidFill>
          <a:srgbClr val="FFCDC8">
            <a:alpha val="69000"/>
          </a:srgbClr>
        </a:solidFill>
        <a:ln>
          <a:noFill/>
        </a:ln>
        <a:effectLst/>
      </c:spPr>
    </c:plotArea>
    <c:legend>
      <c:legendPos val="b"/>
      <c:layout>
        <c:manualLayout>
          <c:xMode val="edge"/>
          <c:yMode val="edge"/>
          <c:x val="0.19467437664041995"/>
          <c:y val="0.93052355927035324"/>
          <c:w val="0.74259569116360458"/>
          <c:h val="5.125320610550105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3.9'!$B$8</c:f>
              <c:strCache>
                <c:ptCount val="1"/>
                <c:pt idx="0">
                  <c:v>Queensland</c:v>
                </c:pt>
              </c:strCache>
            </c:strRef>
          </c:tx>
          <c:spPr>
            <a:solidFill>
              <a:schemeClr val="accent1"/>
            </a:solidFill>
            <a:ln>
              <a:noFill/>
            </a:ln>
            <a:effectLst/>
          </c:spPr>
          <c:invertIfNegative val="0"/>
          <c:cat>
            <c:strRef>
              <c:f>'Figure 3.9'!$C$7:$N$7</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'Figure 3.9'!$C$8:$N$8</c:f>
              <c:numCache>
                <c:formatCode>#\ ###\ ###</c:formatCode>
                <c:ptCount val="12"/>
                <c:pt idx="0">
                  <c:v>641</c:v>
                </c:pt>
                <c:pt idx="1">
                  <c:v>675.65727272727327</c:v>
                </c:pt>
                <c:pt idx="2">
                  <c:v>687.88636363636419</c:v>
                </c:pt>
                <c:pt idx="3">
                  <c:v>741.89818181818248</c:v>
                </c:pt>
                <c:pt idx="4">
                  <c:v>787.7572727272734</c:v>
                </c:pt>
                <c:pt idx="5">
                  <c:v>847.88363636363704</c:v>
                </c:pt>
                <c:pt idx="6">
                  <c:v>935.52545454545532</c:v>
                </c:pt>
                <c:pt idx="7">
                  <c:v>950.81181818181892</c:v>
                </c:pt>
                <c:pt idx="8">
                  <c:v>978.32727272727357</c:v>
                </c:pt>
                <c:pt idx="9">
                  <c:v>1015.0145454545464</c:v>
                </c:pt>
                <c:pt idx="10">
                  <c:v>1028.2627272727282</c:v>
                </c:pt>
                <c:pt idx="11">
                  <c:v>1072.0836363636372</c:v>
                </c:pt>
              </c:numCache>
            </c:numRef>
          </c:val>
          <c:extLst>
            <c:ext xmlns:c16="http://schemas.microsoft.com/office/drawing/2014/chart" uri="{C3380CC4-5D6E-409C-BE32-E72D297353CC}">
              <c16:uniqueId val="{00000000-E684-4912-B068-52AC01C68D62}"/>
            </c:ext>
          </c:extLst>
        </c:ser>
        <c:ser>
          <c:idx val="1"/>
          <c:order val="1"/>
          <c:tx>
            <c:strRef>
              <c:f>'Figure 3.9'!$B$9</c:f>
              <c:strCache>
                <c:ptCount val="1"/>
                <c:pt idx="0">
                  <c:v>NSW</c:v>
                </c:pt>
              </c:strCache>
            </c:strRef>
          </c:tx>
          <c:spPr>
            <a:solidFill>
              <a:srgbClr val="7C562C"/>
            </a:solidFill>
            <a:ln>
              <a:noFill/>
            </a:ln>
            <a:effectLst/>
          </c:spPr>
          <c:invertIfNegative val="0"/>
          <c:cat>
            <c:strRef>
              <c:f>'Figure 3.9'!$C$7:$N$7</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'Figure 3.9'!$C$9:$N$9</c:f>
              <c:numCache>
                <c:formatCode>#\ ###\ ###</c:formatCode>
                <c:ptCount val="12"/>
                <c:pt idx="0">
                  <c:v>621.6454545454551</c:v>
                </c:pt>
                <c:pt idx="1">
                  <c:v>641.00818181818238</c:v>
                </c:pt>
                <c:pt idx="2">
                  <c:v>663.42818181818234</c:v>
                </c:pt>
                <c:pt idx="3">
                  <c:v>704.1918181818188</c:v>
                </c:pt>
                <c:pt idx="4">
                  <c:v>811.19636363636425</c:v>
                </c:pt>
                <c:pt idx="5">
                  <c:v>861.13181818181886</c:v>
                </c:pt>
                <c:pt idx="6">
                  <c:v>918.20090909090982</c:v>
                </c:pt>
                <c:pt idx="7">
                  <c:v>963.04090909090985</c:v>
                </c:pt>
                <c:pt idx="8">
                  <c:v>952.85000000000082</c:v>
                </c:pt>
                <c:pt idx="9">
                  <c:v>905.97181818181889</c:v>
                </c:pt>
                <c:pt idx="10">
                  <c:v>774.50909090909158</c:v>
                </c:pt>
                <c:pt idx="11">
                  <c:v>746.99363636363694</c:v>
                </c:pt>
              </c:numCache>
            </c:numRef>
          </c:val>
          <c:extLst>
            <c:ext xmlns:c16="http://schemas.microsoft.com/office/drawing/2014/chart" uri="{C3380CC4-5D6E-409C-BE32-E72D297353CC}">
              <c16:uniqueId val="{00000001-E684-4912-B068-52AC01C68D62}"/>
            </c:ext>
          </c:extLst>
        </c:ser>
        <c:ser>
          <c:idx val="2"/>
          <c:order val="2"/>
          <c:tx>
            <c:strRef>
              <c:f>'Figure 3.9'!$B$10</c:f>
              <c:strCache>
                <c:ptCount val="1"/>
                <c:pt idx="0">
                  <c:v>Victoria</c:v>
                </c:pt>
              </c:strCache>
            </c:strRef>
          </c:tx>
          <c:spPr>
            <a:solidFill>
              <a:srgbClr val="00B0F0"/>
            </a:solidFill>
            <a:ln>
              <a:noFill/>
            </a:ln>
            <a:effectLst/>
          </c:spPr>
          <c:invertIfNegative val="0"/>
          <c:cat>
            <c:strRef>
              <c:f>'Figure 3.9'!$C$7:$N$7</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'Figure 3.9'!$C$10:$N$10</c:f>
              <c:numCache>
                <c:formatCode>#\ ###\ ###</c:formatCode>
                <c:ptCount val="12"/>
                <c:pt idx="0">
                  <c:v>500.99451553930311</c:v>
                </c:pt>
                <c:pt idx="1">
                  <c:v>502.01279707495212</c:v>
                </c:pt>
                <c:pt idx="2">
                  <c:v>522.37842778793186</c:v>
                </c:pt>
                <c:pt idx="3">
                  <c:v>576.3473491773284</c:v>
                </c:pt>
                <c:pt idx="4">
                  <c:v>600.78610603290417</c:v>
                </c:pt>
                <c:pt idx="5">
                  <c:v>607.91407678244707</c:v>
                </c:pt>
                <c:pt idx="6">
                  <c:v>611.98720292504299</c:v>
                </c:pt>
                <c:pt idx="7">
                  <c:v>625.22486288847983</c:v>
                </c:pt>
                <c:pt idx="8">
                  <c:v>630.31627056672482</c:v>
                </c:pt>
                <c:pt idx="9">
                  <c:v>611.98720292504299</c:v>
                </c:pt>
                <c:pt idx="10">
                  <c:v>594.67641681901023</c:v>
                </c:pt>
                <c:pt idx="11">
                  <c:v>583.47531992687129</c:v>
                </c:pt>
              </c:numCache>
            </c:numRef>
          </c:val>
          <c:extLst>
            <c:ext xmlns:c16="http://schemas.microsoft.com/office/drawing/2014/chart" uri="{C3380CC4-5D6E-409C-BE32-E72D297353CC}">
              <c16:uniqueId val="{00000002-E684-4912-B068-52AC01C68D62}"/>
            </c:ext>
          </c:extLst>
        </c:ser>
        <c:ser>
          <c:idx val="3"/>
          <c:order val="3"/>
          <c:tx>
            <c:strRef>
              <c:f>'Figure 3.9'!$B$11</c:f>
              <c:strCache>
                <c:ptCount val="1"/>
                <c:pt idx="0">
                  <c:v>South Australia</c:v>
                </c:pt>
              </c:strCache>
            </c:strRef>
          </c:tx>
          <c:spPr>
            <a:solidFill>
              <a:schemeClr val="accent4"/>
            </a:solidFill>
            <a:ln>
              <a:noFill/>
            </a:ln>
            <a:effectLst/>
          </c:spPr>
          <c:invertIfNegative val="0"/>
          <c:cat>
            <c:strRef>
              <c:f>'Figure 3.9'!$C$7:$N$7</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'Figure 3.9'!$C$11:$N$11</c:f>
              <c:numCache>
                <c:formatCode>#\ ###\ ###</c:formatCode>
                <c:ptCount val="12"/>
                <c:pt idx="0">
                  <c:v>230.29502262443438</c:v>
                </c:pt>
                <c:pt idx="1">
                  <c:v>235.39004524886877</c:v>
                </c:pt>
                <c:pt idx="2">
                  <c:v>237.42805429864251</c:v>
                </c:pt>
                <c:pt idx="3">
                  <c:v>284.30226244343891</c:v>
                </c:pt>
                <c:pt idx="4">
                  <c:v>299.58733031674205</c:v>
                </c:pt>
                <c:pt idx="5">
                  <c:v>317.92941176470583</c:v>
                </c:pt>
                <c:pt idx="6">
                  <c:v>338.3095022624434</c:v>
                </c:pt>
                <c:pt idx="7">
                  <c:v>360.72760180995471</c:v>
                </c:pt>
                <c:pt idx="8">
                  <c:v>307.7393665158371</c:v>
                </c:pt>
                <c:pt idx="9">
                  <c:v>322.00542986425336</c:v>
                </c:pt>
                <c:pt idx="10">
                  <c:v>335.25248868778277</c:v>
                </c:pt>
                <c:pt idx="11">
                  <c:v>341.36651583710403</c:v>
                </c:pt>
              </c:numCache>
            </c:numRef>
          </c:val>
          <c:extLst>
            <c:ext xmlns:c16="http://schemas.microsoft.com/office/drawing/2014/chart" uri="{C3380CC4-5D6E-409C-BE32-E72D297353CC}">
              <c16:uniqueId val="{00000003-E684-4912-B068-52AC01C68D62}"/>
            </c:ext>
          </c:extLst>
        </c:ser>
        <c:ser>
          <c:idx val="4"/>
          <c:order val="4"/>
          <c:tx>
            <c:strRef>
              <c:f>'Figure 3.9'!$B$12</c:f>
              <c:strCache>
                <c:ptCount val="1"/>
                <c:pt idx="0">
                  <c:v>Tasmania</c:v>
                </c:pt>
              </c:strCache>
            </c:strRef>
          </c:tx>
          <c:spPr>
            <a:solidFill>
              <a:srgbClr val="24571D"/>
            </a:solidFill>
            <a:ln>
              <a:noFill/>
            </a:ln>
            <a:effectLst/>
          </c:spPr>
          <c:invertIfNegative val="0"/>
          <c:cat>
            <c:strRef>
              <c:f>'Figure 3.9'!$C$7:$N$7</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'Figure 3.9'!$C$12:$N$12</c:f>
              <c:numCache>
                <c:formatCode>#\ ###\ ###</c:formatCode>
                <c:ptCount val="12"/>
                <c:pt idx="0">
                  <c:v>156.94000000000014</c:v>
                </c:pt>
                <c:pt idx="1">
                  <c:v>162.03545454545468</c:v>
                </c:pt>
                <c:pt idx="2">
                  <c:v>166.11181818181831</c:v>
                </c:pt>
                <c:pt idx="3">
                  <c:v>178.34090909090924</c:v>
                </c:pt>
                <c:pt idx="4">
                  <c:v>199.74181818181836</c:v>
                </c:pt>
                <c:pt idx="5">
                  <c:v>234.39090909090928</c:v>
                </c:pt>
                <c:pt idx="6">
                  <c:v>240.50545454545474</c:v>
                </c:pt>
                <c:pt idx="7">
                  <c:v>243.56272727272747</c:v>
                </c:pt>
                <c:pt idx="8">
                  <c:v>233.37181818181838</c:v>
                </c:pt>
                <c:pt idx="9">
                  <c:v>204.8372727272729</c:v>
                </c:pt>
                <c:pt idx="10">
                  <c:v>199.74181818181836</c:v>
                </c:pt>
                <c:pt idx="11">
                  <c:v>179.36000000000016</c:v>
                </c:pt>
              </c:numCache>
            </c:numRef>
          </c:val>
          <c:extLst>
            <c:ext xmlns:c16="http://schemas.microsoft.com/office/drawing/2014/chart" uri="{C3380CC4-5D6E-409C-BE32-E72D297353CC}">
              <c16:uniqueId val="{00000004-E684-4912-B068-52AC01C68D62}"/>
            </c:ext>
          </c:extLst>
        </c:ser>
        <c:dLbls>
          <c:showLegendKey val="0"/>
          <c:showVal val="0"/>
          <c:showCatName val="0"/>
          <c:showSerName val="0"/>
          <c:showPercent val="0"/>
          <c:showBubbleSize val="0"/>
        </c:dLbls>
        <c:gapWidth val="150"/>
        <c:overlap val="100"/>
        <c:axId val="872717112"/>
        <c:axId val="872717768"/>
      </c:barChart>
      <c:catAx>
        <c:axId val="872717112"/>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717768"/>
        <c:crosses val="autoZero"/>
        <c:auto val="1"/>
        <c:lblAlgn val="ctr"/>
        <c:lblOffset val="100"/>
        <c:noMultiLvlLbl val="0"/>
      </c:catAx>
      <c:valAx>
        <c:axId val="8727177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717112"/>
        <c:crosses val="autoZero"/>
        <c:crossBetween val="between"/>
      </c:valAx>
      <c:spPr>
        <a:solidFill>
          <a:srgbClr val="FF0000">
            <a:alpha val="15000"/>
          </a:srgbClr>
        </a:solidFill>
        <a:ln>
          <a:noFill/>
        </a:ln>
        <a:effectLst/>
      </c:spPr>
    </c:plotArea>
    <c:legend>
      <c:legendPos val="b"/>
      <c:layout>
        <c:manualLayout>
          <c:xMode val="edge"/>
          <c:yMode val="edge"/>
          <c:x val="0.57691745246605552"/>
          <c:y val="0.9126069986237394"/>
          <c:w val="0.40850323787218051"/>
          <c:h val="6.44703652731087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Distribution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3.9'!$A$17</c:f>
              <c:strCache>
                <c:ptCount val="1"/>
                <c:pt idx="0">
                  <c:v>Queensland</c:v>
                </c:pt>
              </c:strCache>
            </c:strRef>
          </c:tx>
          <c:spPr>
            <a:solidFill>
              <a:schemeClr val="accent1"/>
            </a:solidFill>
            <a:ln>
              <a:noFill/>
            </a:ln>
            <a:effectLst/>
          </c:spPr>
          <c:invertIfNegative val="0"/>
          <c:cat>
            <c:numRef>
              <c:f>'Figure 3.9'!$B$16:$L$16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formatCode="0">
                  <c:v>2016</c:v>
                </c:pt>
              </c:numCache>
            </c:numRef>
          </c:cat>
          <c:val>
            <c:numRef>
              <c:f>'Figure 3.9'!$B$17:$M$17</c:f>
              <c:numCache>
                <c:formatCode>#\ ###\ ###</c:formatCode>
                <c:ptCount val="12"/>
                <c:pt idx="0">
                  <c:v>1775.3162492220804</c:v>
                </c:pt>
                <c:pt idx="1">
                  <c:v>1811.8329486583621</c:v>
                </c:pt>
                <c:pt idx="2">
                  <c:v>1889.8046057108477</c:v>
                </c:pt>
                <c:pt idx="3">
                  <c:v>2088.144385781035</c:v>
                </c:pt>
                <c:pt idx="4">
                  <c:v>2209.3993045733528</c:v>
                </c:pt>
                <c:pt idx="5">
                  <c:v>2375.9402363540039</c:v>
                </c:pt>
                <c:pt idx="6">
                  <c:v>2637.6263954386477</c:v>
                </c:pt>
                <c:pt idx="7">
                  <c:v>2991.1692192205546</c:v>
                </c:pt>
                <c:pt idx="8">
                  <c:v>3396.1957732196506</c:v>
                </c:pt>
                <c:pt idx="9">
                  <c:v>3894.2791268153564</c:v>
                </c:pt>
                <c:pt idx="10">
                  <c:v>3136.1288272140523</c:v>
                </c:pt>
                <c:pt idx="11">
                  <c:v>3124.6781913518553</c:v>
                </c:pt>
              </c:numCache>
            </c:numRef>
          </c:val>
          <c:extLst>
            <c:ext xmlns:c16="http://schemas.microsoft.com/office/drawing/2014/chart" uri="{C3380CC4-5D6E-409C-BE32-E72D297353CC}">
              <c16:uniqueId val="{00000000-F2C0-49EE-A0F6-2454C6CAA4C2}"/>
            </c:ext>
          </c:extLst>
        </c:ser>
        <c:ser>
          <c:idx val="1"/>
          <c:order val="1"/>
          <c:tx>
            <c:strRef>
              <c:f>'Figure 3.9'!$A$18</c:f>
              <c:strCache>
                <c:ptCount val="1"/>
                <c:pt idx="0">
                  <c:v>NSW</c:v>
                </c:pt>
              </c:strCache>
            </c:strRef>
          </c:tx>
          <c:spPr>
            <a:solidFill>
              <a:srgbClr val="7C562C"/>
            </a:solidFill>
            <a:ln>
              <a:noFill/>
            </a:ln>
            <a:effectLst/>
          </c:spPr>
          <c:invertIfNegative val="0"/>
          <c:cat>
            <c:numRef>
              <c:f>'Figure 3.9'!$B$16:$L$16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formatCode="0">
                  <c:v>2016</c:v>
                </c:pt>
              </c:numCache>
            </c:numRef>
          </c:cat>
          <c:val>
            <c:numRef>
              <c:f>'Figure 3.9'!$B$18:$M$18</c:f>
              <c:numCache>
                <c:formatCode>#\ ###\ ###</c:formatCode>
                <c:ptCount val="12"/>
                <c:pt idx="0">
                  <c:v>2627.724716036998</c:v>
                </c:pt>
                <c:pt idx="1">
                  <c:v>2726.643490509889</c:v>
                </c:pt>
                <c:pt idx="2">
                  <c:v>2901.3242605298028</c:v>
                </c:pt>
                <c:pt idx="3">
                  <c:v>3015.780656706504</c:v>
                </c:pt>
                <c:pt idx="4">
                  <c:v>3490.8332973412662</c:v>
                </c:pt>
                <c:pt idx="5">
                  <c:v>4018.242981973016</c:v>
                </c:pt>
                <c:pt idx="6">
                  <c:v>4592.2019189826924</c:v>
                </c:pt>
                <c:pt idx="7">
                  <c:v>5215.6559007520709</c:v>
                </c:pt>
                <c:pt idx="8">
                  <c:v>4905.7487307952761</c:v>
                </c:pt>
                <c:pt idx="9">
                  <c:v>4619.9657318203936</c:v>
                </c:pt>
                <c:pt idx="10">
                  <c:v>3336.2014183723422</c:v>
                </c:pt>
                <c:pt idx="11">
                  <c:v>3462.9920366552155</c:v>
                </c:pt>
              </c:numCache>
            </c:numRef>
          </c:val>
          <c:extLst>
            <c:ext xmlns:c16="http://schemas.microsoft.com/office/drawing/2014/chart" uri="{C3380CC4-5D6E-409C-BE32-E72D297353CC}">
              <c16:uniqueId val="{00000001-F2C0-49EE-A0F6-2454C6CAA4C2}"/>
            </c:ext>
          </c:extLst>
        </c:ser>
        <c:ser>
          <c:idx val="2"/>
          <c:order val="2"/>
          <c:tx>
            <c:strRef>
              <c:f>'Figure 3.9'!$A$19</c:f>
              <c:strCache>
                <c:ptCount val="1"/>
                <c:pt idx="0">
                  <c:v>Victoria</c:v>
                </c:pt>
              </c:strCache>
            </c:strRef>
          </c:tx>
          <c:spPr>
            <a:solidFill>
              <a:srgbClr val="00B0F0"/>
            </a:solidFill>
            <a:ln>
              <a:noFill/>
            </a:ln>
            <a:effectLst/>
          </c:spPr>
          <c:invertIfNegative val="0"/>
          <c:cat>
            <c:numRef>
              <c:f>'Figure 3.9'!$B$16:$L$16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formatCode="0">
                  <c:v>2016</c:v>
                </c:pt>
              </c:numCache>
            </c:numRef>
          </c:cat>
          <c:val>
            <c:numRef>
              <c:f>'Figure 3.9'!$B$19:$M$19</c:f>
              <c:numCache>
                <c:formatCode>#\ ###\ ###</c:formatCode>
                <c:ptCount val="12"/>
                <c:pt idx="0">
                  <c:v>1741.665259954646</c:v>
                </c:pt>
                <c:pt idx="1">
                  <c:v>1769.5328159768906</c:v>
                </c:pt>
                <c:pt idx="2">
                  <c:v>1740.1764607443424</c:v>
                </c:pt>
                <c:pt idx="3">
                  <c:v>1730.8951811561851</c:v>
                </c:pt>
                <c:pt idx="4">
                  <c:v>1753.4404705278462</c:v>
                </c:pt>
                <c:pt idx="5">
                  <c:v>1747.2184970751946</c:v>
                </c:pt>
                <c:pt idx="6">
                  <c:v>1826.7476069051684</c:v>
                </c:pt>
                <c:pt idx="7">
                  <c:v>1990.46330632168</c:v>
                </c:pt>
                <c:pt idx="8">
                  <c:v>2140.8799845300291</c:v>
                </c:pt>
                <c:pt idx="9">
                  <c:v>2350.389122083202</c:v>
                </c:pt>
                <c:pt idx="10">
                  <c:v>2169.7208760314861</c:v>
                </c:pt>
                <c:pt idx="11">
                  <c:v>2250.1934163302653</c:v>
                </c:pt>
              </c:numCache>
            </c:numRef>
          </c:val>
          <c:extLst>
            <c:ext xmlns:c16="http://schemas.microsoft.com/office/drawing/2014/chart" uri="{C3380CC4-5D6E-409C-BE32-E72D297353CC}">
              <c16:uniqueId val="{00000002-F2C0-49EE-A0F6-2454C6CAA4C2}"/>
            </c:ext>
          </c:extLst>
        </c:ser>
        <c:ser>
          <c:idx val="3"/>
          <c:order val="3"/>
          <c:tx>
            <c:strRef>
              <c:f>'Figure 3.9'!$A$20</c:f>
              <c:strCache>
                <c:ptCount val="1"/>
                <c:pt idx="0">
                  <c:v>South Australia</c:v>
                </c:pt>
              </c:strCache>
            </c:strRef>
          </c:tx>
          <c:spPr>
            <a:solidFill>
              <a:schemeClr val="accent4"/>
            </a:solidFill>
            <a:ln>
              <a:noFill/>
            </a:ln>
            <a:effectLst/>
          </c:spPr>
          <c:invertIfNegative val="0"/>
          <c:cat>
            <c:numRef>
              <c:f>'Figure 3.9'!$B$16:$L$16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formatCode="0">
                  <c:v>2016</c:v>
                </c:pt>
              </c:numCache>
            </c:numRef>
          </c:cat>
          <c:val>
            <c:numRef>
              <c:f>'Figure 3.9'!$B$20:$M$20</c:f>
              <c:numCache>
                <c:formatCode>#\ ###\ ###</c:formatCode>
                <c:ptCount val="12"/>
                <c:pt idx="0">
                  <c:v>616.4871602235595</c:v>
                </c:pt>
                <c:pt idx="1">
                  <c:v>626.9985624725482</c:v>
                </c:pt>
                <c:pt idx="2">
                  <c:v>633.58302028570165</c:v>
                </c:pt>
                <c:pt idx="3">
                  <c:v>647.17701003473621</c:v>
                </c:pt>
                <c:pt idx="4">
                  <c:v>662.33469337267775</c:v>
                </c:pt>
                <c:pt idx="5">
                  <c:v>716.30737922579135</c:v>
                </c:pt>
                <c:pt idx="6">
                  <c:v>876.85826665643697</c:v>
                </c:pt>
                <c:pt idx="7">
                  <c:v>907.27350869886504</c:v>
                </c:pt>
                <c:pt idx="8">
                  <c:v>918.78235059176836</c:v>
                </c:pt>
                <c:pt idx="9">
                  <c:v>982.46441713645993</c:v>
                </c:pt>
                <c:pt idx="10">
                  <c:v>708.0918809490106</c:v>
                </c:pt>
                <c:pt idx="11">
                  <c:v>775.89846053846691</c:v>
                </c:pt>
              </c:numCache>
            </c:numRef>
          </c:val>
          <c:extLst>
            <c:ext xmlns:c16="http://schemas.microsoft.com/office/drawing/2014/chart" uri="{C3380CC4-5D6E-409C-BE32-E72D297353CC}">
              <c16:uniqueId val="{00000003-F2C0-49EE-A0F6-2454C6CAA4C2}"/>
            </c:ext>
          </c:extLst>
        </c:ser>
        <c:ser>
          <c:idx val="4"/>
          <c:order val="4"/>
          <c:tx>
            <c:strRef>
              <c:f>'Figure 3.9'!$A$21</c:f>
              <c:strCache>
                <c:ptCount val="1"/>
                <c:pt idx="0">
                  <c:v>Tasmania</c:v>
                </c:pt>
              </c:strCache>
            </c:strRef>
          </c:tx>
          <c:spPr>
            <a:solidFill>
              <a:schemeClr val="accent5"/>
            </a:solidFill>
            <a:ln>
              <a:noFill/>
            </a:ln>
            <a:effectLst/>
          </c:spPr>
          <c:invertIfNegative val="0"/>
          <c:cat>
            <c:numRef>
              <c:f>'Figure 3.9'!$B$16:$L$16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formatCode="0">
                  <c:v>2016</c:v>
                </c:pt>
              </c:numCache>
            </c:numRef>
          </c:cat>
          <c:val>
            <c:numRef>
              <c:f>'Figure 3.9'!$B$21:$M$21</c:f>
              <c:numCache>
                <c:formatCode>#\ ###\ ###</c:formatCode>
                <c:ptCount val="12"/>
                <c:pt idx="0">
                  <c:v>180.05392996968646</c:v>
                </c:pt>
                <c:pt idx="1">
                  <c:v>188.98137824324047</c:v>
                </c:pt>
                <c:pt idx="2">
                  <c:v>216.38406673432755</c:v>
                </c:pt>
                <c:pt idx="3">
                  <c:v>234.08293269414148</c:v>
                </c:pt>
                <c:pt idx="4">
                  <c:v>263.95548372630662</c:v>
                </c:pt>
                <c:pt idx="5">
                  <c:v>259.32886397975227</c:v>
                </c:pt>
                <c:pt idx="6">
                  <c:v>275.37948038504271</c:v>
                </c:pt>
                <c:pt idx="7">
                  <c:v>295.37373068435357</c:v>
                </c:pt>
                <c:pt idx="8">
                  <c:v>295.69829992151233</c:v>
                </c:pt>
                <c:pt idx="9">
                  <c:v>302.74050268123852</c:v>
                </c:pt>
                <c:pt idx="10">
                  <c:v>320.73108941176349</c:v>
                </c:pt>
                <c:pt idx="11">
                  <c:v>308.32885809540591</c:v>
                </c:pt>
              </c:numCache>
            </c:numRef>
          </c:val>
          <c:extLst>
            <c:ext xmlns:c16="http://schemas.microsoft.com/office/drawing/2014/chart" uri="{C3380CC4-5D6E-409C-BE32-E72D297353CC}">
              <c16:uniqueId val="{00000004-F2C0-49EE-A0F6-2454C6CAA4C2}"/>
            </c:ext>
          </c:extLst>
        </c:ser>
        <c:ser>
          <c:idx val="5"/>
          <c:order val="5"/>
          <c:tx>
            <c:strRef>
              <c:f>'Figure 3.9'!$A$22</c:f>
              <c:strCache>
                <c:ptCount val="1"/>
                <c:pt idx="0">
                  <c:v>ACT</c:v>
                </c:pt>
              </c:strCache>
            </c:strRef>
          </c:tx>
          <c:spPr>
            <a:solidFill>
              <a:schemeClr val="accent3"/>
            </a:solidFill>
            <a:ln>
              <a:noFill/>
            </a:ln>
            <a:effectLst/>
          </c:spPr>
          <c:invertIfNegative val="0"/>
          <c:cat>
            <c:numRef>
              <c:f>'Figure 3.9'!$B$16:$L$16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formatCode="0">
                  <c:v>2016</c:v>
                </c:pt>
              </c:numCache>
            </c:numRef>
          </c:cat>
          <c:val>
            <c:numRef>
              <c:f>'Figure 3.9'!$B$22:$M$22</c:f>
              <c:numCache>
                <c:formatCode>#\ ###\ ###</c:formatCode>
                <c:ptCount val="12"/>
                <c:pt idx="0">
                  <c:v>148.87185303908856</c:v>
                </c:pt>
                <c:pt idx="1">
                  <c:v>150.66411004172215</c:v>
                </c:pt>
                <c:pt idx="2">
                  <c:v>159.08960051230656</c:v>
                </c:pt>
                <c:pt idx="3">
                  <c:v>147.07743784070513</c:v>
                </c:pt>
                <c:pt idx="4">
                  <c:v>169.57676395170802</c:v>
                </c:pt>
                <c:pt idx="5">
                  <c:v>222.24007246347594</c:v>
                </c:pt>
                <c:pt idx="6">
                  <c:v>225.94791740215365</c:v>
                </c:pt>
                <c:pt idx="7">
                  <c:v>235.05857798779627</c:v>
                </c:pt>
                <c:pt idx="8">
                  <c:v>246.21223442640019</c:v>
                </c:pt>
                <c:pt idx="9">
                  <c:v>197.38836794304697</c:v>
                </c:pt>
                <c:pt idx="10">
                  <c:v>166.57868260715384</c:v>
                </c:pt>
                <c:pt idx="11">
                  <c:v>172.69314420528099</c:v>
                </c:pt>
              </c:numCache>
            </c:numRef>
          </c:val>
          <c:extLst>
            <c:ext xmlns:c16="http://schemas.microsoft.com/office/drawing/2014/chart" uri="{C3380CC4-5D6E-409C-BE32-E72D297353CC}">
              <c16:uniqueId val="{00000005-F2C0-49EE-A0F6-2454C6CAA4C2}"/>
            </c:ext>
          </c:extLst>
        </c:ser>
        <c:dLbls>
          <c:showLegendKey val="0"/>
          <c:showVal val="0"/>
          <c:showCatName val="0"/>
          <c:showSerName val="0"/>
          <c:showPercent val="0"/>
          <c:showBubbleSize val="0"/>
        </c:dLbls>
        <c:gapWidth val="150"/>
        <c:overlap val="100"/>
        <c:axId val="525692024"/>
        <c:axId val="525688744"/>
      </c:barChart>
      <c:catAx>
        <c:axId val="52569202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688744"/>
        <c:crosses val="autoZero"/>
        <c:auto val="1"/>
        <c:lblAlgn val="ctr"/>
        <c:lblOffset val="100"/>
        <c:noMultiLvlLbl val="0"/>
      </c:catAx>
      <c:valAx>
        <c:axId val="52568874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0_ ;\-#\ ##0\ " sourceLinked="0"/>
        <c:majorTickMark val="none"/>
        <c:minorTickMark val="none"/>
        <c:tickLblPos val="nextTo"/>
        <c:spPr>
          <a:noFill/>
          <a:ln w="6350">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692024"/>
        <c:crosses val="autoZero"/>
        <c:crossBetween val="between"/>
      </c:valAx>
      <c:spPr>
        <a:solidFill>
          <a:srgbClr val="FF0000">
            <a:alpha val="15000"/>
          </a:srgbClr>
        </a:solidFill>
        <a:ln>
          <a:noFill/>
        </a:ln>
        <a:effectLst/>
      </c:spPr>
    </c:plotArea>
    <c:legend>
      <c:legendPos val="b"/>
      <c:layout>
        <c:manualLayout>
          <c:xMode val="edge"/>
          <c:yMode val="edge"/>
          <c:x val="0.53178623830150407"/>
          <c:y val="0.91711913728175287"/>
          <c:w val="0.4531313095885286"/>
          <c:h val="6.11417322834645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3.10'!$C$7</c:f>
              <c:strCache>
                <c:ptCount val="1"/>
                <c:pt idx="0">
                  <c:v>Previous regulatory period</c:v>
                </c:pt>
              </c:strCache>
            </c:strRef>
          </c:tx>
          <c:spPr>
            <a:solidFill>
              <a:schemeClr val="accent1"/>
            </a:solidFill>
            <a:ln>
              <a:noFill/>
            </a:ln>
            <a:effectLst/>
          </c:spPr>
          <c:invertIfNegative val="0"/>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3.10'!$C$8:$C$25</c:f>
              <c:numCache>
                <c:formatCode>#,##0.00</c:formatCode>
                <c:ptCount val="18"/>
                <c:pt idx="0">
                  <c:v>773.78387373119199</c:v>
                </c:pt>
                <c:pt idx="1">
                  <c:v>325.70892540769785</c:v>
                </c:pt>
                <c:pt idx="2">
                  <c:v>989.9060598847675</c:v>
                </c:pt>
                <c:pt idx="3">
                  <c:v>585.75921059200175</c:v>
                </c:pt>
                <c:pt idx="4">
                  <c:v>225.80571921608444</c:v>
                </c:pt>
                <c:pt idx="5">
                  <c:v>555.92861428751416</c:v>
                </c:pt>
                <c:pt idx="6">
                  <c:v>255.07229407059543</c:v>
                </c:pt>
                <c:pt idx="7">
                  <c:v>239.05362889645568</c:v>
                </c:pt>
                <c:pt idx="8">
                  <c:v>570.81850023708307</c:v>
                </c:pt>
                <c:pt idx="9">
                  <c:v>369.68079378067921</c:v>
                </c:pt>
                <c:pt idx="10">
                  <c:v>421.04800166473007</c:v>
                </c:pt>
                <c:pt idx="11">
                  <c:v>1532.0781876817994</c:v>
                </c:pt>
                <c:pt idx="12">
                  <c:v>1537.3844990387847</c:v>
                </c:pt>
                <c:pt idx="13">
                  <c:v>863.84564499295334</c:v>
                </c:pt>
                <c:pt idx="14">
                  <c:v>2211.6506878111682</c:v>
                </c:pt>
                <c:pt idx="15">
                  <c:v>1051.0951705653924</c:v>
                </c:pt>
                <c:pt idx="16">
                  <c:v>1340.5441922458044</c:v>
                </c:pt>
                <c:pt idx="17">
                  <c:v>235.82951909057192</c:v>
                </c:pt>
              </c:numCache>
            </c:numRef>
          </c:val>
          <c:extLst>
            <c:ext xmlns:c16="http://schemas.microsoft.com/office/drawing/2014/chart" uri="{C3380CC4-5D6E-409C-BE32-E72D297353CC}">
              <c16:uniqueId val="{00000000-FA98-430B-97C0-1DF53EF4BD36}"/>
            </c:ext>
          </c:extLst>
        </c:ser>
        <c:ser>
          <c:idx val="1"/>
          <c:order val="1"/>
          <c:tx>
            <c:strRef>
              <c:f>'Figure 3.10'!$D$7</c:f>
              <c:strCache>
                <c:ptCount val="1"/>
                <c:pt idx="0">
                  <c:v>Current regulatory period</c:v>
                </c:pt>
              </c:strCache>
            </c:strRef>
          </c:tx>
          <c:spPr>
            <a:solidFill>
              <a:schemeClr val="accent2"/>
            </a:solidFill>
            <a:ln>
              <a:noFill/>
            </a:ln>
            <a:effectLst/>
          </c:spPr>
          <c:invertIfNegative val="0"/>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3.10'!$D$8:$D$25</c:f>
              <c:numCache>
                <c:formatCode>#,##0.00</c:formatCode>
                <c:ptCount val="18"/>
                <c:pt idx="0">
                  <c:v>725.22083810202025</c:v>
                </c:pt>
                <c:pt idx="1">
                  <c:v>298.41119619117472</c:v>
                </c:pt>
                <c:pt idx="2">
                  <c:v>732.46967287664222</c:v>
                </c:pt>
                <c:pt idx="3">
                  <c:v>510.66903813569769</c:v>
                </c:pt>
                <c:pt idx="4">
                  <c:v>171.86738318373983</c:v>
                </c:pt>
                <c:pt idx="5">
                  <c:v>604.54621694136665</c:v>
                </c:pt>
                <c:pt idx="6">
                  <c:v>286.61270317687649</c:v>
                </c:pt>
                <c:pt idx="7">
                  <c:v>248.85999153407383</c:v>
                </c:pt>
                <c:pt idx="8">
                  <c:v>612.73045214904698</c:v>
                </c:pt>
                <c:pt idx="9">
                  <c:v>402.1132031966921</c:v>
                </c:pt>
                <c:pt idx="10">
                  <c:v>229.63988127778157</c:v>
                </c:pt>
                <c:pt idx="11">
                  <c:v>1289.606534654919</c:v>
                </c:pt>
                <c:pt idx="12">
                  <c:v>1230.3966036126694</c:v>
                </c:pt>
                <c:pt idx="13">
                  <c:v>748.57027873288348</c:v>
                </c:pt>
                <c:pt idx="14">
                  <c:v>1774.0976032015024</c:v>
                </c:pt>
                <c:pt idx="15">
                  <c:v>829.31459387471477</c:v>
                </c:pt>
                <c:pt idx="16">
                  <c:v>1023.5474590424814</c:v>
                </c:pt>
                <c:pt idx="17">
                  <c:v>153.26692666722056</c:v>
                </c:pt>
              </c:numCache>
            </c:numRef>
          </c:val>
          <c:extLst>
            <c:ext xmlns:c16="http://schemas.microsoft.com/office/drawing/2014/chart" uri="{C3380CC4-5D6E-409C-BE32-E72D297353CC}">
              <c16:uniqueId val="{00000001-FA98-430B-97C0-1DF53EF4BD36}"/>
            </c:ext>
          </c:extLst>
        </c:ser>
        <c:dLbls>
          <c:showLegendKey val="0"/>
          <c:showVal val="0"/>
          <c:showCatName val="0"/>
          <c:showSerName val="0"/>
          <c:showPercent val="0"/>
          <c:showBubbleSize val="0"/>
        </c:dLbls>
        <c:gapWidth val="219"/>
        <c:axId val="732696376"/>
        <c:axId val="732704576"/>
      </c:barChart>
      <c:lineChart>
        <c:grouping val="standard"/>
        <c:varyColors val="0"/>
        <c:ser>
          <c:idx val="2"/>
          <c:order val="2"/>
          <c:tx>
            <c:strRef>
              <c:f>'Figure 3.10'!$E$7</c:f>
              <c:strCache>
                <c:ptCount val="1"/>
                <c:pt idx="0">
                  <c:v>Change</c:v>
                </c:pt>
              </c:strCache>
            </c:strRef>
          </c:tx>
          <c:spPr>
            <a:ln w="28575" cap="rnd">
              <a:noFill/>
              <a:round/>
            </a:ln>
            <a:effectLst/>
          </c:spPr>
          <c:marker>
            <c:symbol val="none"/>
          </c:marker>
          <c:dLbls>
            <c:dLbl>
              <c:idx val="0"/>
              <c:layout>
                <c:manualLayout>
                  <c:x val="-1.5192135835567479E-2"/>
                  <c:y val="0.147806004618937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98-430B-97C0-1DF53EF4BD36}"/>
                </c:ext>
              </c:extLst>
            </c:dLbl>
            <c:dLbl>
              <c:idx val="1"/>
              <c:layout>
                <c:manualLayout>
                  <c:x val="-1.3404825737265416E-2"/>
                  <c:y val="0.224788298691300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98-430B-97C0-1DF53EF4BD36}"/>
                </c:ext>
              </c:extLst>
            </c:dLbl>
            <c:dLbl>
              <c:idx val="2"/>
              <c:layout>
                <c:manualLayout>
                  <c:x val="-1.6085790884718499E-2"/>
                  <c:y val="-7.0823710546574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98-430B-97C0-1DF53EF4BD36}"/>
                </c:ext>
              </c:extLst>
            </c:dLbl>
            <c:dLbl>
              <c:idx val="3"/>
              <c:layout>
                <c:manualLayout>
                  <c:x val="-1.519213583556747E-2"/>
                  <c:y val="0.1385681293302539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98-430B-97C0-1DF53EF4BD36}"/>
                </c:ext>
              </c:extLst>
            </c:dLbl>
            <c:dLbl>
              <c:idx val="4"/>
              <c:layout>
                <c:manualLayout>
                  <c:x val="-1.6085790884718464E-2"/>
                  <c:y val="0.126250962278675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98-430B-97C0-1DF53EF4BD36}"/>
                </c:ext>
              </c:extLst>
            </c:dLbl>
            <c:dLbl>
              <c:idx val="5"/>
              <c:layout>
                <c:manualLayout>
                  <c:x val="-1.3404825737265416E-2"/>
                  <c:y val="0.298691301000769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98-430B-97C0-1DF53EF4BD36}"/>
                </c:ext>
              </c:extLst>
            </c:dLbl>
            <c:dLbl>
              <c:idx val="6"/>
              <c:layout>
                <c:manualLayout>
                  <c:x val="-1.3404825737265416E-2"/>
                  <c:y val="0.397228637413394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98-430B-97C0-1DF53EF4BD36}"/>
                </c:ext>
              </c:extLst>
            </c:dLbl>
            <c:dLbl>
              <c:idx val="7"/>
              <c:layout>
                <c:manualLayout>
                  <c:x val="-1.3404825737265416E-2"/>
                  <c:y val="0.3418013856812933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98-430B-97C0-1DF53EF4BD36}"/>
                </c:ext>
              </c:extLst>
            </c:dLbl>
            <c:dLbl>
              <c:idx val="8"/>
              <c:layout>
                <c:manualLayout>
                  <c:x val="-1.3404825737265416E-2"/>
                  <c:y val="0.286374133949191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98-430B-97C0-1DF53EF4BD36}"/>
                </c:ext>
              </c:extLst>
            </c:dLbl>
            <c:dLbl>
              <c:idx val="9"/>
              <c:layout>
                <c:manualLayout>
                  <c:x val="-1.3404825737265482E-2"/>
                  <c:y val="0.33872209391839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98-430B-97C0-1DF53EF4BD36}"/>
                </c:ext>
              </c:extLst>
            </c:dLbl>
            <c:dLbl>
              <c:idx val="10"/>
              <c:layout>
                <c:manualLayout>
                  <c:x val="-1.3404825737265416E-2"/>
                  <c:y val="-9.237875288683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A98-430B-97C0-1DF53EF4BD36}"/>
                </c:ext>
              </c:extLst>
            </c:dLbl>
            <c:dLbl>
              <c:idx val="11"/>
              <c:layout>
                <c:manualLayout>
                  <c:x val="-1.3404825737265416E-2"/>
                  <c:y val="-0.101616628175519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A98-430B-97C0-1DF53EF4BD36}"/>
                </c:ext>
              </c:extLst>
            </c:dLbl>
            <c:dLbl>
              <c:idx val="12"/>
              <c:layout>
                <c:manualLayout>
                  <c:x val="-1.519213583556747E-2"/>
                  <c:y val="-0.1293302540415704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A98-430B-97C0-1DF53EF4BD36}"/>
                </c:ext>
              </c:extLst>
            </c:dLbl>
            <c:dLbl>
              <c:idx val="13"/>
              <c:layout>
                <c:manualLayout>
                  <c:x val="-1.6085790884718499E-2"/>
                  <c:y val="6.46651270207852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A98-430B-97C0-1DF53EF4BD36}"/>
                </c:ext>
              </c:extLst>
            </c:dLbl>
            <c:dLbl>
              <c:idx val="14"/>
              <c:layout>
                <c:manualLayout>
                  <c:x val="-1.6085790884718499E-2"/>
                  <c:y val="-0.273412012874834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A98-430B-97C0-1DF53EF4BD36}"/>
                </c:ext>
              </c:extLst>
            </c:dLbl>
            <c:dLbl>
              <c:idx val="15"/>
              <c:layout>
                <c:manualLayout>
                  <c:x val="-1.3404825737265416E-2"/>
                  <c:y val="-3.38722093918398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A98-430B-97C0-1DF53EF4BD36}"/>
                </c:ext>
              </c:extLst>
            </c:dLbl>
            <c:dLbl>
              <c:idx val="16"/>
              <c:layout>
                <c:manualLayout>
                  <c:x val="-1.6085790884718499E-2"/>
                  <c:y val="-0.120092378752886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A98-430B-97C0-1DF53EF4BD36}"/>
                </c:ext>
              </c:extLst>
            </c:dLbl>
            <c:dLbl>
              <c:idx val="17"/>
              <c:layout>
                <c:manualLayout>
                  <c:x val="-1.6085790884718631E-2"/>
                  <c:y val="3.38722093918398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A98-430B-97C0-1DF53EF4BD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3.10'!$E$8:$E$25</c:f>
              <c:numCache>
                <c:formatCode>0%</c:formatCode>
                <c:ptCount val="18"/>
                <c:pt idx="0">
                  <c:v>-6.2760464876323141E-2</c:v>
                </c:pt>
                <c:pt idx="1">
                  <c:v>-8.3810197041281231E-2</c:v>
                </c:pt>
                <c:pt idx="2">
                  <c:v>-0.26006143152421235</c:v>
                </c:pt>
                <c:pt idx="3">
                  <c:v>-0.12819290093691171</c:v>
                </c:pt>
                <c:pt idx="4">
                  <c:v>-0.23887054862737289</c:v>
                </c:pt>
                <c:pt idx="5">
                  <c:v>8.7452959614538806E-2</c:v>
                </c:pt>
                <c:pt idx="6">
                  <c:v>0.12365282251137688</c:v>
                </c:pt>
                <c:pt idx="7">
                  <c:v>4.1021601231854499E-2</c:v>
                </c:pt>
                <c:pt idx="8">
                  <c:v>7.342430543956846E-2</c:v>
                </c:pt>
                <c:pt idx="9">
                  <c:v>8.7730847697903735E-2</c:v>
                </c:pt>
                <c:pt idx="10">
                  <c:v>-0.45459928471376998</c:v>
                </c:pt>
                <c:pt idx="11">
                  <c:v>-0.15826323680892962</c:v>
                </c:pt>
                <c:pt idx="12">
                  <c:v>-0.1996819244750111</c:v>
                </c:pt>
                <c:pt idx="13">
                  <c:v>-0.13344440286089554</c:v>
                </c:pt>
                <c:pt idx="14">
                  <c:v>-0.19784005088195211</c:v>
                </c:pt>
                <c:pt idx="15">
                  <c:v>-0.21099952021602397</c:v>
                </c:pt>
                <c:pt idx="16">
                  <c:v>-0.2364686931150406</c:v>
                </c:pt>
                <c:pt idx="17">
                  <c:v>-0.35009439336405823</c:v>
                </c:pt>
              </c:numCache>
            </c:numRef>
          </c:val>
          <c:smooth val="0"/>
          <c:extLst>
            <c:ext xmlns:c16="http://schemas.microsoft.com/office/drawing/2014/chart" uri="{C3380CC4-5D6E-409C-BE32-E72D297353CC}">
              <c16:uniqueId val="{00000002-FA98-430B-97C0-1DF53EF4BD36}"/>
            </c:ext>
          </c:extLst>
        </c:ser>
        <c:dLbls>
          <c:showLegendKey val="0"/>
          <c:showVal val="0"/>
          <c:showCatName val="0"/>
          <c:showSerName val="0"/>
          <c:showPercent val="0"/>
          <c:showBubbleSize val="0"/>
        </c:dLbls>
        <c:marker val="1"/>
        <c:smooth val="0"/>
        <c:axId val="725860936"/>
        <c:axId val="725859296"/>
      </c:lineChart>
      <c:catAx>
        <c:axId val="732696376"/>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704576"/>
        <c:crosses val="autoZero"/>
        <c:auto val="1"/>
        <c:lblAlgn val="ctr"/>
        <c:lblOffset val="100"/>
        <c:noMultiLvlLbl val="0"/>
      </c:catAx>
      <c:valAx>
        <c:axId val="7327045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696376"/>
        <c:crosses val="autoZero"/>
        <c:crossBetween val="between"/>
      </c:valAx>
      <c:valAx>
        <c:axId val="725859296"/>
        <c:scaling>
          <c:orientation val="minMax"/>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rgbClr val="FFCDC8"/>
                </a:solidFill>
                <a:latin typeface="+mn-lt"/>
                <a:ea typeface="+mn-ea"/>
                <a:cs typeface="+mn-cs"/>
              </a:defRPr>
            </a:pPr>
            <a:endParaRPr lang="en-US"/>
          </a:p>
        </c:txPr>
        <c:crossAx val="725860936"/>
        <c:crosses val="max"/>
        <c:crossBetween val="between"/>
      </c:valAx>
      <c:catAx>
        <c:axId val="725860936"/>
        <c:scaling>
          <c:orientation val="minMax"/>
        </c:scaling>
        <c:delete val="1"/>
        <c:axPos val="b"/>
        <c:numFmt formatCode="General" sourceLinked="1"/>
        <c:majorTickMark val="out"/>
        <c:minorTickMark val="none"/>
        <c:tickLblPos val="nextTo"/>
        <c:crossAx val="725859296"/>
        <c:crosses val="autoZero"/>
        <c:auto val="1"/>
        <c:lblAlgn val="ctr"/>
        <c:lblOffset val="100"/>
        <c:noMultiLvlLbl val="0"/>
      </c:catAx>
      <c:spPr>
        <a:solidFill>
          <a:srgbClr val="FF0000">
            <a:alpha val="15000"/>
          </a:srgbClr>
        </a:solidFill>
        <a:ln>
          <a:noFill/>
        </a:ln>
        <a:effectLst/>
      </c:spPr>
    </c:plotArea>
    <c:legend>
      <c:legendPos val="b"/>
      <c:legendEntry>
        <c:idx val="2"/>
        <c:delete val="1"/>
      </c:legendEntry>
      <c:layout>
        <c:manualLayout>
          <c:xMode val="edge"/>
          <c:yMode val="edge"/>
          <c:x val="0.75569567879082133"/>
          <c:y val="0.9264815454650156"/>
          <c:w val="0.24285350390182461"/>
          <c:h val="5.1963412194722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3.11'!$C$7</c:f>
              <c:strCache>
                <c:ptCount val="1"/>
                <c:pt idx="0">
                  <c:v>Annual change</c:v>
                </c:pt>
              </c:strCache>
            </c:strRef>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9-B8AE-4BB8-BFB3-772964CEA1D8}"/>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8-B8AE-4BB8-BFB3-772964CEA1D8}"/>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7-B8AE-4BB8-BFB3-772964CEA1D8}"/>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6-B8AE-4BB8-BFB3-772964CEA1D8}"/>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5-B8AE-4BB8-BFB3-772964CEA1D8}"/>
              </c:ext>
            </c:extLst>
          </c:dPt>
          <c:cat>
            <c:multiLvlStrRef>
              <c:f>'Figure 3.11'!$A$8:$B$25</c:f>
              <c:multiLvlStrCache>
                <c:ptCount val="18"/>
                <c:lvl>
                  <c:pt idx="0">
                    <c:v>TasNetworks (Tas)</c:v>
                  </c:pt>
                  <c:pt idx="1">
                    <c:v>AusNet Services (Vic)</c:v>
                  </c:pt>
                  <c:pt idx="2">
                    <c:v>Powerlink (Qld)</c:v>
                  </c:pt>
                  <c:pt idx="3">
                    <c:v>ElectraNet (SA)</c:v>
                  </c:pt>
                  <c:pt idx="4">
                    <c:v>TransGrid (NSW)</c:v>
                  </c:pt>
                  <c:pt idx="5">
                    <c:v>Evoenergy (ACT)</c:v>
                  </c:pt>
                  <c:pt idx="6">
                    <c:v>Ausgrid (NSW)</c:v>
                  </c:pt>
                  <c:pt idx="7">
                    <c:v>Endeavour Energy (NSW)</c:v>
                  </c:pt>
                  <c:pt idx="8">
                    <c:v>Essential Energy (NSW)</c:v>
                  </c:pt>
                  <c:pt idx="9">
                    <c:v>Ergon Energy  (Qld)</c:v>
                  </c:pt>
                  <c:pt idx="10">
                    <c:v>Energex (Qld)</c:v>
                  </c:pt>
                  <c:pt idx="11">
                    <c:v>SA Power (SA)</c:v>
                  </c:pt>
                  <c:pt idx="12">
                    <c:v>United Energy (Vic)</c:v>
                  </c:pt>
                  <c:pt idx="13">
                    <c:v>CitiPower (Vic)</c:v>
                  </c:pt>
                  <c:pt idx="14">
                    <c:v>AusNet Services (Vic)</c:v>
                  </c:pt>
                  <c:pt idx="15">
                    <c:v>Jemena (Vic)</c:v>
                  </c:pt>
                  <c:pt idx="16">
                    <c:v>Powercor (Vic)</c:v>
                  </c:pt>
                  <c:pt idx="17">
                    <c:v>TasNetworks (Tas)</c:v>
                  </c:pt>
                </c:lvl>
                <c:lvl>
                  <c:pt idx="0">
                    <c:v>Transmission</c:v>
                  </c:pt>
                  <c:pt idx="5">
                    <c:v>Distribution</c:v>
                  </c:pt>
                </c:lvl>
              </c:multiLvlStrCache>
            </c:multiLvlStrRef>
          </c:cat>
          <c:val>
            <c:numRef>
              <c:f>'Figure 3.11'!$C$8:$C$25</c:f>
              <c:numCache>
                <c:formatCode>0.0</c:formatCode>
                <c:ptCount val="18"/>
                <c:pt idx="0">
                  <c:v>-0.48337387679973087</c:v>
                </c:pt>
                <c:pt idx="1">
                  <c:v>5.2784405230488218E-2</c:v>
                </c:pt>
                <c:pt idx="2">
                  <c:v>-0.38785105046347246</c:v>
                </c:pt>
                <c:pt idx="3">
                  <c:v>2.4348675884033888E-2</c:v>
                </c:pt>
                <c:pt idx="4">
                  <c:v>0.52634487464058299</c:v>
                </c:pt>
                <c:pt idx="5">
                  <c:v>-1.4720033144111411</c:v>
                </c:pt>
                <c:pt idx="6">
                  <c:v>-2.4851611536135132</c:v>
                </c:pt>
                <c:pt idx="7">
                  <c:v>-1.950214668464445</c:v>
                </c:pt>
                <c:pt idx="8">
                  <c:v>-2.2604730089437974</c:v>
                </c:pt>
                <c:pt idx="9">
                  <c:v>-1.3272862234575356</c:v>
                </c:pt>
                <c:pt idx="10">
                  <c:v>-1.3272862234575356</c:v>
                </c:pt>
                <c:pt idx="11">
                  <c:v>-1.037758960433055</c:v>
                </c:pt>
                <c:pt idx="12">
                  <c:v>-0.652860472142891</c:v>
                </c:pt>
                <c:pt idx="13">
                  <c:v>-0.66495261037905484</c:v>
                </c:pt>
                <c:pt idx="14">
                  <c:v>-1.0319083926386585</c:v>
                </c:pt>
                <c:pt idx="15">
                  <c:v>-1.3934640225354733</c:v>
                </c:pt>
                <c:pt idx="16">
                  <c:v>-0.6923399318333745</c:v>
                </c:pt>
                <c:pt idx="17">
                  <c:v>-0.48337387679973087</c:v>
                </c:pt>
              </c:numCache>
            </c:numRef>
          </c:val>
          <c:extLst>
            <c:ext xmlns:c16="http://schemas.microsoft.com/office/drawing/2014/chart" uri="{C3380CC4-5D6E-409C-BE32-E72D297353CC}">
              <c16:uniqueId val="{00000000-B8AE-4BB8-BFB3-772964CEA1D8}"/>
            </c:ext>
          </c:extLst>
        </c:ser>
        <c:dLbls>
          <c:showLegendKey val="0"/>
          <c:showVal val="0"/>
          <c:showCatName val="0"/>
          <c:showSerName val="0"/>
          <c:showPercent val="0"/>
          <c:showBubbleSize val="0"/>
        </c:dLbls>
        <c:gapWidth val="25"/>
        <c:axId val="732691784"/>
        <c:axId val="732690800"/>
      </c:barChart>
      <c:catAx>
        <c:axId val="732691784"/>
        <c:scaling>
          <c:orientation val="minMax"/>
        </c:scaling>
        <c:delete val="0"/>
        <c:axPos val="l"/>
        <c:majorGridlines>
          <c:spPr>
            <a:ln w="9525" cap="flat" cmpd="sng" algn="ctr">
              <a:solidFill>
                <a:schemeClr val="bg1"/>
              </a:solidFill>
              <a:round/>
            </a:ln>
            <a:effectLst/>
          </c:spPr>
        </c:majorGridlines>
        <c:numFmt formatCode="General" sourceLinked="1"/>
        <c:majorTickMark val="none"/>
        <c:minorTickMark val="none"/>
        <c:tickLblPos val="low"/>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690800"/>
        <c:crosses val="autoZero"/>
        <c:auto val="0"/>
        <c:lblAlgn val="ctr"/>
        <c:lblOffset val="100"/>
        <c:noMultiLvlLbl val="0"/>
      </c:catAx>
      <c:valAx>
        <c:axId val="732690800"/>
        <c:scaling>
          <c:orientation val="minMax"/>
        </c:scaling>
        <c:delete val="0"/>
        <c:axPos val="b"/>
        <c:majorGridlines>
          <c:spPr>
            <a:ln w="6350"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691784"/>
        <c:crosses val="autoZero"/>
        <c:crossBetween val="between"/>
      </c:valAx>
      <c:spPr>
        <a:solidFill>
          <a:srgbClr val="FF0000">
            <a:alpha val="15000"/>
          </a:srgbClr>
        </a:solid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3.12'!$C$7</c:f>
              <c:strCache>
                <c:ptCount val="1"/>
                <c:pt idx="0">
                  <c:v>Previous regulatory period</c:v>
                </c:pt>
              </c:strCache>
            </c:strRef>
          </c:tx>
          <c:spPr>
            <a:solidFill>
              <a:schemeClr val="accent1"/>
            </a:solidFill>
            <a:ln>
              <a:noFill/>
            </a:ln>
            <a:effectLst/>
          </c:spPr>
          <c:invertIfNegative val="0"/>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3.12'!$C$8:$C$25</c:f>
              <c:numCache>
                <c:formatCode>0.00</c:formatCode>
                <c:ptCount val="18"/>
                <c:pt idx="0">
                  <c:v>223.61881342440239</c:v>
                </c:pt>
                <c:pt idx="1">
                  <c:v>147.16160850502516</c:v>
                </c:pt>
                <c:pt idx="2">
                  <c:v>269.26826292460686</c:v>
                </c:pt>
                <c:pt idx="3">
                  <c:v>159.69498932919862</c:v>
                </c:pt>
                <c:pt idx="4">
                  <c:v>120.70084391237265</c:v>
                </c:pt>
                <c:pt idx="5">
                  <c:v>389.70836495124638</c:v>
                </c:pt>
                <c:pt idx="6">
                  <c:v>167.08499369672452</c:v>
                </c:pt>
                <c:pt idx="7">
                  <c:v>137.64656883584306</c:v>
                </c:pt>
                <c:pt idx="8">
                  <c:v>356.60016977249069</c:v>
                </c:pt>
                <c:pt idx="9">
                  <c:v>218.1055479355451</c:v>
                </c:pt>
                <c:pt idx="10">
                  <c:v>113.28445880321534</c:v>
                </c:pt>
                <c:pt idx="11">
                  <c:v>951.03683660369279</c:v>
                </c:pt>
                <c:pt idx="12">
                  <c:v>845.10888610138443</c:v>
                </c:pt>
                <c:pt idx="13">
                  <c:v>418.9762884003386</c:v>
                </c:pt>
                <c:pt idx="14">
                  <c:v>1278.8979837637921</c:v>
                </c:pt>
                <c:pt idx="15">
                  <c:v>648.36438822213393</c:v>
                </c:pt>
                <c:pt idx="16">
                  <c:v>830.15491977818749</c:v>
                </c:pt>
                <c:pt idx="17">
                  <c:v>68.403114236703317</c:v>
                </c:pt>
              </c:numCache>
            </c:numRef>
          </c:val>
          <c:extLst>
            <c:ext xmlns:c16="http://schemas.microsoft.com/office/drawing/2014/chart" uri="{C3380CC4-5D6E-409C-BE32-E72D297353CC}">
              <c16:uniqueId val="{00000000-72EC-4319-B004-15DEBC436898}"/>
            </c:ext>
          </c:extLst>
        </c:ser>
        <c:ser>
          <c:idx val="1"/>
          <c:order val="1"/>
          <c:tx>
            <c:strRef>
              <c:f>'Figure 3.12'!$D$7</c:f>
              <c:strCache>
                <c:ptCount val="1"/>
                <c:pt idx="0">
                  <c:v>Current regulatory period</c:v>
                </c:pt>
              </c:strCache>
            </c:strRef>
          </c:tx>
          <c:spPr>
            <a:solidFill>
              <a:schemeClr val="accent2"/>
            </a:solidFill>
            <a:ln>
              <a:noFill/>
            </a:ln>
            <a:effectLst/>
          </c:spPr>
          <c:invertIfNegative val="0"/>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3.12'!$D$8:$D$25</c:f>
              <c:numCache>
                <c:formatCode>0.00</c:formatCode>
                <c:ptCount val="18"/>
                <c:pt idx="0">
                  <c:v>242.58331920606594</c:v>
                </c:pt>
                <c:pt idx="1">
                  <c:v>90.808360779660973</c:v>
                </c:pt>
                <c:pt idx="2">
                  <c:v>166.78208347200001</c:v>
                </c:pt>
                <c:pt idx="3">
                  <c:v>143.61379134399999</c:v>
                </c:pt>
                <c:pt idx="4">
                  <c:v>51.72547913206121</c:v>
                </c:pt>
                <c:pt idx="5">
                  <c:v>350.71665836326156</c:v>
                </c:pt>
                <c:pt idx="6">
                  <c:v>160.34220245089597</c:v>
                </c:pt>
                <c:pt idx="7">
                  <c:v>146.26311710808486</c:v>
                </c:pt>
                <c:pt idx="8">
                  <c:v>350.61701961229784</c:v>
                </c:pt>
                <c:pt idx="9">
                  <c:v>189.87215925306884</c:v>
                </c:pt>
                <c:pt idx="10">
                  <c:v>106.04909539499999</c:v>
                </c:pt>
                <c:pt idx="11">
                  <c:v>556.32810335591478</c:v>
                </c:pt>
                <c:pt idx="12">
                  <c:v>589.87948532081919</c:v>
                </c:pt>
                <c:pt idx="13">
                  <c:v>388.0078059531715</c:v>
                </c:pt>
                <c:pt idx="14">
                  <c:v>646.89253354962182</c:v>
                </c:pt>
                <c:pt idx="15">
                  <c:v>337.02950544093699</c:v>
                </c:pt>
                <c:pt idx="16">
                  <c:v>506.20673183319286</c:v>
                </c:pt>
                <c:pt idx="17">
                  <c:v>66.1781615081903</c:v>
                </c:pt>
              </c:numCache>
            </c:numRef>
          </c:val>
          <c:extLst>
            <c:ext xmlns:c16="http://schemas.microsoft.com/office/drawing/2014/chart" uri="{C3380CC4-5D6E-409C-BE32-E72D297353CC}">
              <c16:uniqueId val="{00000001-72EC-4319-B004-15DEBC436898}"/>
            </c:ext>
          </c:extLst>
        </c:ser>
        <c:dLbls>
          <c:showLegendKey val="0"/>
          <c:showVal val="0"/>
          <c:showCatName val="0"/>
          <c:showSerName val="0"/>
          <c:showPercent val="0"/>
          <c:showBubbleSize val="0"/>
        </c:dLbls>
        <c:gapWidth val="219"/>
        <c:axId val="732696376"/>
        <c:axId val="732704576"/>
      </c:barChart>
      <c:lineChart>
        <c:grouping val="standard"/>
        <c:varyColors val="0"/>
        <c:ser>
          <c:idx val="2"/>
          <c:order val="2"/>
          <c:tx>
            <c:strRef>
              <c:f>'Figure 3.10'!$E$7</c:f>
              <c:strCache>
                <c:ptCount val="1"/>
                <c:pt idx="0">
                  <c:v>Change</c:v>
                </c:pt>
              </c:strCache>
            </c:strRef>
          </c:tx>
          <c:spPr>
            <a:ln w="28575" cap="rnd">
              <a:noFill/>
              <a:round/>
            </a:ln>
            <a:effectLst/>
          </c:spPr>
          <c:marker>
            <c:symbol val="none"/>
          </c:marker>
          <c:dLbls>
            <c:dLbl>
              <c:idx val="0"/>
              <c:layout>
                <c:manualLayout>
                  <c:x val="-1.2511170688114396E-2"/>
                  <c:y val="0.354118552732871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EC-4319-B004-15DEBC436898}"/>
                </c:ext>
              </c:extLst>
            </c:dLbl>
            <c:dLbl>
              <c:idx val="1"/>
              <c:layout>
                <c:manualLayout>
                  <c:x val="-1.6085790884718482E-2"/>
                  <c:y val="0.107775211701308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EC-4319-B004-15DEBC436898}"/>
                </c:ext>
              </c:extLst>
            </c:dLbl>
            <c:dLbl>
              <c:idx val="2"/>
              <c:layout>
                <c:manualLayout>
                  <c:x val="-1.7873100983020588E-2"/>
                  <c:y val="6.77444187836797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EC-4319-B004-15DEBC436898}"/>
                </c:ext>
              </c:extLst>
            </c:dLbl>
            <c:dLbl>
              <c:idx val="3"/>
              <c:layout>
                <c:manualLayout>
                  <c:x val="-1.6085790884718499E-2"/>
                  <c:y val="0.270977675134718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EC-4319-B004-15DEBC436898}"/>
                </c:ext>
              </c:extLst>
            </c:dLbl>
            <c:dLbl>
              <c:idx val="4"/>
              <c:layout>
                <c:manualLayout>
                  <c:x val="-1.876675603217158E-2"/>
                  <c:y val="6.15858352578906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EC-4319-B004-15DEBC436898}"/>
                </c:ext>
              </c:extLst>
            </c:dLbl>
            <c:dLbl>
              <c:idx val="5"/>
              <c:layout>
                <c:manualLayout>
                  <c:x val="-1.519213583556747E-2"/>
                  <c:y val="0.190916089299461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EC-4319-B004-15DEBC436898}"/>
                </c:ext>
              </c:extLst>
            </c:dLbl>
            <c:dLbl>
              <c:idx val="6"/>
              <c:layout>
                <c:manualLayout>
                  <c:x val="-1.4298480786416443E-2"/>
                  <c:y val="0.307929176289453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EC-4319-B004-15DEBC436898}"/>
                </c:ext>
              </c:extLst>
            </c:dLbl>
            <c:dLbl>
              <c:idx val="7"/>
              <c:layout>
                <c:manualLayout>
                  <c:x val="-1.3404825737265416E-2"/>
                  <c:y val="0.381832178598922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EC-4319-B004-15DEBC436898}"/>
                </c:ext>
              </c:extLst>
            </c:dLbl>
            <c:dLbl>
              <c:idx val="8"/>
              <c:layout>
                <c:manualLayout>
                  <c:x val="-1.519213583556747E-2"/>
                  <c:y val="0.252501924557351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EC-4319-B004-15DEBC436898}"/>
                </c:ext>
              </c:extLst>
            </c:dLbl>
            <c:dLbl>
              <c:idx val="9"/>
              <c:layout>
                <c:manualLayout>
                  <c:x val="-1.6979445933869592E-2"/>
                  <c:y val="0.230946882217090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2EC-4319-B004-15DEBC436898}"/>
                </c:ext>
              </c:extLst>
            </c:dLbl>
            <c:dLbl>
              <c:idx val="10"/>
              <c:layout>
                <c:manualLayout>
                  <c:x val="-1.519213583556747E-2"/>
                  <c:y val="0.314087759815242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2EC-4319-B004-15DEBC436898}"/>
                </c:ext>
              </c:extLst>
            </c:dLbl>
            <c:dLbl>
              <c:idx val="11"/>
              <c:layout>
                <c:manualLayout>
                  <c:x val="-1.6085790884718631E-2"/>
                  <c:y val="-0.230946882217090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2EC-4319-B004-15DEBC436898}"/>
                </c:ext>
              </c:extLst>
            </c:dLbl>
            <c:dLbl>
              <c:idx val="12"/>
              <c:layout>
                <c:manualLayout>
                  <c:x val="-1.3404825737265416E-2"/>
                  <c:y val="-0.123171670515781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2EC-4319-B004-15DEBC436898}"/>
                </c:ext>
              </c:extLst>
            </c:dLbl>
            <c:dLbl>
              <c:idx val="13"/>
              <c:layout>
                <c:manualLayout>
                  <c:x val="-1.3404825737265546E-2"/>
                  <c:y val="0.190916089299461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2EC-4319-B004-15DEBC436898}"/>
                </c:ext>
              </c:extLst>
            </c:dLbl>
            <c:dLbl>
              <c:idx val="14"/>
              <c:layout>
                <c:manualLayout>
                  <c:x val="-1.6979445933869526E-2"/>
                  <c:y val="-0.405796584895710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2EC-4319-B004-15DEBC436898}"/>
                </c:ext>
              </c:extLst>
            </c:dLbl>
            <c:dLbl>
              <c:idx val="15"/>
              <c:layout>
                <c:manualLayout>
                  <c:x val="-1.6085790884718499E-2"/>
                  <c:y val="-0.14472671285604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2EC-4319-B004-15DEBC436898}"/>
                </c:ext>
              </c:extLst>
            </c:dLbl>
            <c:dLbl>
              <c:idx val="16"/>
              <c:layout>
                <c:manualLayout>
                  <c:x val="-1.6085790884718499E-2"/>
                  <c:y val="-0.166281755196304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2EC-4319-B004-15DEBC436898}"/>
                </c:ext>
              </c:extLst>
            </c:dLbl>
            <c:dLbl>
              <c:idx val="17"/>
              <c:layout>
                <c:manualLayout>
                  <c:x val="-1.4298480786416443E-2"/>
                  <c:y val="0.360483832138432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2EC-4319-B004-15DEBC4368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3.12'!$E$8:$E$25</c:f>
              <c:numCache>
                <c:formatCode>0%</c:formatCode>
                <c:ptCount val="18"/>
                <c:pt idx="0">
                  <c:v>8.4807290993316853E-2</c:v>
                </c:pt>
                <c:pt idx="1">
                  <c:v>-0.38293443716633391</c:v>
                </c:pt>
                <c:pt idx="2">
                  <c:v>-0.38060994763910305</c:v>
                </c:pt>
                <c:pt idx="3">
                  <c:v>-0.10069945245463219</c:v>
                </c:pt>
                <c:pt idx="4">
                  <c:v>-0.5714571874111064</c:v>
                </c:pt>
                <c:pt idx="5">
                  <c:v>-0.10005355310467301</c:v>
                </c:pt>
                <c:pt idx="6">
                  <c:v>-4.0355456804621159E-2</c:v>
                </c:pt>
                <c:pt idx="7">
                  <c:v>6.2599077805694403E-2</c:v>
                </c:pt>
                <c:pt idx="8">
                  <c:v>-1.6778315512328779E-2</c:v>
                </c:pt>
                <c:pt idx="9">
                  <c:v>-0.12944828295160948</c:v>
                </c:pt>
                <c:pt idx="10">
                  <c:v>-6.3868985072204731E-2</c:v>
                </c:pt>
                <c:pt idx="11">
                  <c:v>-0.41502991057354532</c:v>
                </c:pt>
                <c:pt idx="12">
                  <c:v>-0.30200771164290696</c:v>
                </c:pt>
                <c:pt idx="13">
                  <c:v>-7.3914642199455982E-2</c:v>
                </c:pt>
                <c:pt idx="14">
                  <c:v>-0.49417972210275962</c:v>
                </c:pt>
                <c:pt idx="15">
                  <c:v>-0.48018504476302537</c:v>
                </c:pt>
                <c:pt idx="16">
                  <c:v>-0.39022618577211066</c:v>
                </c:pt>
                <c:pt idx="17">
                  <c:v>-3.2527067712352253E-2</c:v>
                </c:pt>
              </c:numCache>
            </c:numRef>
          </c:val>
          <c:smooth val="0"/>
          <c:extLst>
            <c:ext xmlns:c16="http://schemas.microsoft.com/office/drawing/2014/chart" uri="{C3380CC4-5D6E-409C-BE32-E72D297353CC}">
              <c16:uniqueId val="{00000014-72EC-4319-B004-15DEBC436898}"/>
            </c:ext>
          </c:extLst>
        </c:ser>
        <c:dLbls>
          <c:showLegendKey val="0"/>
          <c:showVal val="0"/>
          <c:showCatName val="0"/>
          <c:showSerName val="0"/>
          <c:showPercent val="0"/>
          <c:showBubbleSize val="0"/>
        </c:dLbls>
        <c:marker val="1"/>
        <c:smooth val="0"/>
        <c:axId val="725860936"/>
        <c:axId val="725859296"/>
      </c:lineChart>
      <c:catAx>
        <c:axId val="732696376"/>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704576"/>
        <c:crosses val="autoZero"/>
        <c:auto val="1"/>
        <c:lblAlgn val="ctr"/>
        <c:lblOffset val="100"/>
        <c:noMultiLvlLbl val="0"/>
      </c:catAx>
      <c:valAx>
        <c:axId val="7327045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696376"/>
        <c:crosses val="autoZero"/>
        <c:crossBetween val="between"/>
      </c:valAx>
      <c:valAx>
        <c:axId val="725859296"/>
        <c:scaling>
          <c:orientation val="minMax"/>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rgbClr val="FFCDC8"/>
                </a:solidFill>
                <a:latin typeface="+mn-lt"/>
                <a:ea typeface="+mn-ea"/>
                <a:cs typeface="+mn-cs"/>
              </a:defRPr>
            </a:pPr>
            <a:endParaRPr lang="en-US"/>
          </a:p>
        </c:txPr>
        <c:crossAx val="725860936"/>
        <c:crosses val="max"/>
        <c:crossBetween val="between"/>
      </c:valAx>
      <c:catAx>
        <c:axId val="725860936"/>
        <c:scaling>
          <c:orientation val="minMax"/>
        </c:scaling>
        <c:delete val="1"/>
        <c:axPos val="b"/>
        <c:numFmt formatCode="General" sourceLinked="1"/>
        <c:majorTickMark val="out"/>
        <c:minorTickMark val="none"/>
        <c:tickLblPos val="nextTo"/>
        <c:crossAx val="725859296"/>
        <c:crosses val="autoZero"/>
        <c:auto val="1"/>
        <c:lblAlgn val="ctr"/>
        <c:lblOffset val="100"/>
        <c:noMultiLvlLbl val="0"/>
      </c:catAx>
      <c:spPr>
        <a:solidFill>
          <a:srgbClr val="FF0000">
            <a:alpha val="15000"/>
          </a:srgbClr>
        </a:solidFill>
        <a:ln>
          <a:noFill/>
        </a:ln>
        <a:effectLst/>
      </c:spPr>
    </c:plotArea>
    <c:legend>
      <c:legendPos val="b"/>
      <c:legendEntry>
        <c:idx val="2"/>
        <c:delete val="1"/>
      </c:legendEntry>
      <c:layout>
        <c:manualLayout>
          <c:xMode val="edge"/>
          <c:yMode val="edge"/>
          <c:x val="0.76358918308016033"/>
          <c:y val="0.92648147169523265"/>
          <c:w val="0.22870439353721012"/>
          <c:h val="5.1963412194722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3.13'!$B$35</c:f>
              <c:strCache>
                <c:ptCount val="1"/>
                <c:pt idx="0">
                  <c:v>Transmission forecast</c:v>
                </c:pt>
              </c:strCache>
            </c:strRef>
          </c:tx>
          <c:spPr>
            <a:solidFill>
              <a:srgbClr val="D4A182"/>
            </a:solidFill>
            <a:ln>
              <a:noFill/>
            </a:ln>
            <a:effectLst/>
          </c:spPr>
          <c:invertIfNegative val="0"/>
          <c:cat>
            <c:numRef>
              <c:f>'Figure 3.13'!$A$36:$A$76</c:f>
              <c:numCache>
                <c:formatCode>General</c:formatCode>
                <c:ptCount val="41"/>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8">
                  <c:v>2019</c:v>
                </c:pt>
                <c:pt idx="40">
                  <c:v>2020</c:v>
                </c:pt>
              </c:numCache>
            </c:numRef>
          </c:cat>
          <c:val>
            <c:numRef>
              <c:f>'Figure 3.13'!$B$36:$B$76</c:f>
              <c:numCache>
                <c:formatCode>_-* #,##0_-;\-* #,##0_-;_-* "-"??_-;_-@_-</c:formatCode>
                <c:ptCount val="41"/>
                <c:pt idx="0">
                  <c:v>834.79904064555274</c:v>
                </c:pt>
                <c:pt idx="3">
                  <c:v>786.33395050765239</c:v>
                </c:pt>
                <c:pt idx="6">
                  <c:v>1641.4111575157522</c:v>
                </c:pt>
                <c:pt idx="9">
                  <c:v>1587.9830850321284</c:v>
                </c:pt>
                <c:pt idx="12">
                  <c:v>1742.7906442091682</c:v>
                </c:pt>
                <c:pt idx="15">
                  <c:v>1699.1567294947581</c:v>
                </c:pt>
                <c:pt idx="18">
                  <c:v>1689.8791699058854</c:v>
                </c:pt>
                <c:pt idx="21">
                  <c:v>1753.0714148380366</c:v>
                </c:pt>
                <c:pt idx="24">
                  <c:v>1638.0975512197849</c:v>
                </c:pt>
                <c:pt idx="27">
                  <c:v>1100.6420396843162</c:v>
                </c:pt>
                <c:pt idx="30">
                  <c:v>1287.0301113679693</c:v>
                </c:pt>
                <c:pt idx="33">
                  <c:v>1207.6897594497029</c:v>
                </c:pt>
                <c:pt idx="36">
                  <c:v>708.3710119832881</c:v>
                </c:pt>
                <c:pt idx="38">
                  <c:v>695.09545423790883</c:v>
                </c:pt>
                <c:pt idx="40">
                  <c:v>716.98123927102677</c:v>
                </c:pt>
              </c:numCache>
            </c:numRef>
          </c:val>
          <c:extLst>
            <c:ext xmlns:c16="http://schemas.microsoft.com/office/drawing/2014/chart" uri="{C3380CC4-5D6E-409C-BE32-E72D297353CC}">
              <c16:uniqueId val="{00000000-6BF3-44FD-920A-C0F00AE35C78}"/>
            </c:ext>
          </c:extLst>
        </c:ser>
        <c:ser>
          <c:idx val="1"/>
          <c:order val="1"/>
          <c:tx>
            <c:strRef>
              <c:f>'Figure 3.13'!$C$35</c:f>
              <c:strCache>
                <c:ptCount val="1"/>
                <c:pt idx="0">
                  <c:v>Distribution forecast</c:v>
                </c:pt>
              </c:strCache>
            </c:strRef>
          </c:tx>
          <c:spPr>
            <a:solidFill>
              <a:srgbClr val="B6A5A5"/>
            </a:solidFill>
            <a:ln>
              <a:noFill/>
            </a:ln>
            <a:effectLst/>
          </c:spPr>
          <c:invertIfNegative val="0"/>
          <c:cat>
            <c:numRef>
              <c:f>'Figure 3.13'!$A$36:$A$76</c:f>
              <c:numCache>
                <c:formatCode>General</c:formatCode>
                <c:ptCount val="41"/>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8">
                  <c:v>2019</c:v>
                </c:pt>
                <c:pt idx="40">
                  <c:v>2020</c:v>
                </c:pt>
              </c:numCache>
            </c:numRef>
          </c:cat>
          <c:val>
            <c:numRef>
              <c:f>'Figure 3.13'!$C$36:$C$76</c:f>
              <c:numCache>
                <c:formatCode>_-* #,##0_-;\-* #,##0_-;_-* "-"??_-;_-@_-</c:formatCode>
                <c:ptCount val="41"/>
                <c:pt idx="0">
                  <c:v>3813.0486584569567</c:v>
                </c:pt>
                <c:pt idx="3">
                  <c:v>4320.9851716713438</c:v>
                </c:pt>
                <c:pt idx="6">
                  <c:v>4551.0183116576218</c:v>
                </c:pt>
                <c:pt idx="9">
                  <c:v>4693.5641452138279</c:v>
                </c:pt>
                <c:pt idx="12">
                  <c:v>6118.4056832726901</c:v>
                </c:pt>
                <c:pt idx="15">
                  <c:v>7436.0711092530337</c:v>
                </c:pt>
                <c:pt idx="18">
                  <c:v>7638.309806756959</c:v>
                </c:pt>
                <c:pt idx="21">
                  <c:v>7555.9106248836169</c:v>
                </c:pt>
                <c:pt idx="24">
                  <c:v>7512.0820011329188</c:v>
                </c:pt>
                <c:pt idx="27">
                  <c:v>5919.2944926272776</c:v>
                </c:pt>
                <c:pt idx="30">
                  <c:v>4628.3781220672854</c:v>
                </c:pt>
                <c:pt idx="33">
                  <c:v>4643.6613510192201</c:v>
                </c:pt>
                <c:pt idx="36">
                  <c:v>4346.6626042966382</c:v>
                </c:pt>
                <c:pt idx="38">
                  <c:v>4069.0396542365638</c:v>
                </c:pt>
                <c:pt idx="40">
                  <c:v>4415.4650901107143</c:v>
                </c:pt>
              </c:numCache>
            </c:numRef>
          </c:val>
          <c:extLst>
            <c:ext xmlns:c16="http://schemas.microsoft.com/office/drawing/2014/chart" uri="{C3380CC4-5D6E-409C-BE32-E72D297353CC}">
              <c16:uniqueId val="{00000001-6BF3-44FD-920A-C0F00AE35C78}"/>
            </c:ext>
          </c:extLst>
        </c:ser>
        <c:ser>
          <c:idx val="2"/>
          <c:order val="2"/>
          <c:tx>
            <c:strRef>
              <c:f>'Figure 3.13'!$D$35</c:f>
              <c:strCache>
                <c:ptCount val="1"/>
                <c:pt idx="0">
                  <c:v>Transmission actual</c:v>
                </c:pt>
              </c:strCache>
            </c:strRef>
          </c:tx>
          <c:spPr>
            <a:solidFill>
              <a:schemeClr val="accent1"/>
            </a:solidFill>
            <a:ln>
              <a:noFill/>
            </a:ln>
            <a:effectLst/>
          </c:spPr>
          <c:invertIfNegative val="0"/>
          <c:cat>
            <c:numRef>
              <c:f>'Figure 3.13'!$A$36:$A$76</c:f>
              <c:numCache>
                <c:formatCode>General</c:formatCode>
                <c:ptCount val="41"/>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8">
                  <c:v>2019</c:v>
                </c:pt>
                <c:pt idx="40">
                  <c:v>2020</c:v>
                </c:pt>
              </c:numCache>
            </c:numRef>
          </c:cat>
          <c:val>
            <c:numRef>
              <c:f>'Figure 3.13'!$D$36:$D$76</c:f>
              <c:numCache>
                <c:formatCode>_-* #,##0_-;\-* #,##0_-;_-* "-"??_-;_-@_-</c:formatCode>
                <c:ptCount val="41"/>
                <c:pt idx="1">
                  <c:v>897.33836880747788</c:v>
                </c:pt>
                <c:pt idx="4">
                  <c:v>989.41006957992602</c:v>
                </c:pt>
                <c:pt idx="7">
                  <c:v>1685.0445790037568</c:v>
                </c:pt>
                <c:pt idx="10">
                  <c:v>1782.5254459788348</c:v>
                </c:pt>
                <c:pt idx="13">
                  <c:v>1451.6376231994882</c:v>
                </c:pt>
                <c:pt idx="16">
                  <c:v>1448.085399394449</c:v>
                </c:pt>
                <c:pt idx="19">
                  <c:v>1613.133171673579</c:v>
                </c:pt>
                <c:pt idx="22">
                  <c:v>1573.2220958448522</c:v>
                </c:pt>
                <c:pt idx="25">
                  <c:v>1245.7647462557777</c:v>
                </c:pt>
                <c:pt idx="28">
                  <c:v>746.04409380668494</c:v>
                </c:pt>
                <c:pt idx="31">
                  <c:v>742.6069048100037</c:v>
                </c:pt>
                <c:pt idx="34">
                  <c:v>781.84712548180778</c:v>
                </c:pt>
              </c:numCache>
            </c:numRef>
          </c:val>
          <c:extLst>
            <c:ext xmlns:c16="http://schemas.microsoft.com/office/drawing/2014/chart" uri="{C3380CC4-5D6E-409C-BE32-E72D297353CC}">
              <c16:uniqueId val="{00000002-6BF3-44FD-920A-C0F00AE35C78}"/>
            </c:ext>
          </c:extLst>
        </c:ser>
        <c:ser>
          <c:idx val="3"/>
          <c:order val="3"/>
          <c:tx>
            <c:strRef>
              <c:f>'Figure 3.13'!$E$35</c:f>
              <c:strCache>
                <c:ptCount val="1"/>
                <c:pt idx="0">
                  <c:v>Distribution actual</c:v>
                </c:pt>
              </c:strCache>
            </c:strRef>
          </c:tx>
          <c:spPr>
            <a:solidFill>
              <a:schemeClr val="accent2"/>
            </a:solidFill>
            <a:ln>
              <a:noFill/>
            </a:ln>
            <a:effectLst/>
          </c:spPr>
          <c:invertIfNegative val="0"/>
          <c:cat>
            <c:numRef>
              <c:f>'Figure 3.13'!$A$36:$A$76</c:f>
              <c:numCache>
                <c:formatCode>General</c:formatCode>
                <c:ptCount val="41"/>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8">
                  <c:v>2019</c:v>
                </c:pt>
                <c:pt idx="40">
                  <c:v>2020</c:v>
                </c:pt>
              </c:numCache>
            </c:numRef>
          </c:cat>
          <c:val>
            <c:numRef>
              <c:f>'Figure 3.13'!$E$36:$E$76</c:f>
              <c:numCache>
                <c:formatCode>_-* #,##0_-;\-* #,##0_-;_-* "-"??_-;_-@_-</c:formatCode>
                <c:ptCount val="41"/>
                <c:pt idx="1">
                  <c:v>4612.4587226122676</c:v>
                </c:pt>
                <c:pt idx="4">
                  <c:v>5001.7701156705161</c:v>
                </c:pt>
                <c:pt idx="7">
                  <c:v>5011.2846556696459</c:v>
                </c:pt>
                <c:pt idx="10">
                  <c:v>5888.3934600179318</c:v>
                </c:pt>
                <c:pt idx="13">
                  <c:v>6723.8991140441594</c:v>
                </c:pt>
                <c:pt idx="16">
                  <c:v>7163.5864127954646</c:v>
                </c:pt>
                <c:pt idx="19">
                  <c:v>7338.142044180554</c:v>
                </c:pt>
                <c:pt idx="22">
                  <c:v>6615.1707907973505</c:v>
                </c:pt>
                <c:pt idx="25">
                  <c:v>5569.1394713001928</c:v>
                </c:pt>
                <c:pt idx="28">
                  <c:v>4998.6396446262206</c:v>
                </c:pt>
                <c:pt idx="31">
                  <c:v>3704.5160248441339</c:v>
                </c:pt>
                <c:pt idx="34">
                  <c:v>3774.8592395911555</c:v>
                </c:pt>
              </c:numCache>
            </c:numRef>
          </c:val>
          <c:extLst>
            <c:ext xmlns:c16="http://schemas.microsoft.com/office/drawing/2014/chart" uri="{C3380CC4-5D6E-409C-BE32-E72D297353CC}">
              <c16:uniqueId val="{00000003-6BF3-44FD-920A-C0F00AE35C78}"/>
            </c:ext>
          </c:extLst>
        </c:ser>
        <c:dLbls>
          <c:showLegendKey val="0"/>
          <c:showVal val="0"/>
          <c:showCatName val="0"/>
          <c:showSerName val="0"/>
          <c:showPercent val="0"/>
          <c:showBubbleSize val="0"/>
        </c:dLbls>
        <c:gapWidth val="0"/>
        <c:overlap val="100"/>
        <c:axId val="724815128"/>
        <c:axId val="724819720"/>
      </c:barChart>
      <c:catAx>
        <c:axId val="724815128"/>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819720"/>
        <c:crossesAt val="0"/>
        <c:auto val="1"/>
        <c:lblAlgn val="ctr"/>
        <c:lblOffset val="100"/>
        <c:noMultiLvlLbl val="0"/>
      </c:catAx>
      <c:valAx>
        <c:axId val="724819720"/>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 billion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815128"/>
        <c:crosses val="autoZero"/>
        <c:crossBetween val="between"/>
        <c:dispUnits>
          <c:builtInUnit val="thousands"/>
        </c:dispUnits>
      </c:valAx>
      <c:spPr>
        <a:solidFill>
          <a:srgbClr val="FF0000">
            <a:alpha val="15000"/>
          </a:srgbClr>
        </a:solidFill>
        <a:ln>
          <a:noFill/>
        </a:ln>
        <a:effectLst/>
      </c:spPr>
    </c:plotArea>
    <c:legend>
      <c:legendPos val="b"/>
      <c:layout>
        <c:manualLayout>
          <c:xMode val="edge"/>
          <c:yMode val="edge"/>
          <c:x val="0.40667156301774637"/>
          <c:y val="0.9382058810445304"/>
          <c:w val="0.58000466861382027"/>
          <c:h val="4.76698251701588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3.14'!$A$8</c:f>
              <c:strCache>
                <c:ptCount val="1"/>
                <c:pt idx="0">
                  <c:v>Transmission</c:v>
                </c:pt>
              </c:strCache>
            </c:strRef>
          </c:tx>
          <c:spPr>
            <a:solidFill>
              <a:schemeClr val="accent1"/>
            </a:solidFill>
            <a:ln>
              <a:noFill/>
            </a:ln>
            <a:effectLst/>
          </c:spPr>
          <c:invertIfNegative val="0"/>
          <c:cat>
            <c:strRef>
              <c:f>'Figure 3.14'!$B$7:$M$7</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'Figure 3.14'!$B$8:$M$8</c:f>
              <c:numCache>
                <c:formatCode>#\ ###\ ###</c:formatCode>
                <c:ptCount val="12"/>
                <c:pt idx="0">
                  <c:v>13409.707976168784</c:v>
                </c:pt>
                <c:pt idx="1">
                  <c:v>14490.145978230981</c:v>
                </c:pt>
                <c:pt idx="2">
                  <c:v>15815.818570958394</c:v>
                </c:pt>
                <c:pt idx="3">
                  <c:v>17075.215463881923</c:v>
                </c:pt>
                <c:pt idx="4">
                  <c:v>17883.743507035735</c:v>
                </c:pt>
                <c:pt idx="5">
                  <c:v>18702.940960163018</c:v>
                </c:pt>
                <c:pt idx="6">
                  <c:v>19581.22610166559</c:v>
                </c:pt>
                <c:pt idx="7">
                  <c:v>20508.822690294561</c:v>
                </c:pt>
                <c:pt idx="8">
                  <c:v>21190.907325122629</c:v>
                </c:pt>
                <c:pt idx="9">
                  <c:v>21151.570959374643</c:v>
                </c:pt>
                <c:pt idx="10">
                  <c:v>21012.190939187531</c:v>
                </c:pt>
                <c:pt idx="11">
                  <c:v>20869.07440186094</c:v>
                </c:pt>
              </c:numCache>
            </c:numRef>
          </c:val>
          <c:extLst>
            <c:ext xmlns:c16="http://schemas.microsoft.com/office/drawing/2014/chart" uri="{C3380CC4-5D6E-409C-BE32-E72D297353CC}">
              <c16:uniqueId val="{00000000-F7E0-4AB0-8C04-5BD64C7B15C5}"/>
            </c:ext>
          </c:extLst>
        </c:ser>
        <c:ser>
          <c:idx val="1"/>
          <c:order val="1"/>
          <c:tx>
            <c:strRef>
              <c:f>'Figure 3.14'!$A$9</c:f>
              <c:strCache>
                <c:ptCount val="1"/>
                <c:pt idx="0">
                  <c:v>Distribution</c:v>
                </c:pt>
              </c:strCache>
            </c:strRef>
          </c:tx>
          <c:spPr>
            <a:solidFill>
              <a:schemeClr val="accent2"/>
            </a:solidFill>
            <a:ln>
              <a:noFill/>
            </a:ln>
            <a:effectLst/>
          </c:spPr>
          <c:invertIfNegative val="0"/>
          <c:cat>
            <c:strRef>
              <c:f>'Figure 3.14'!$B$7:$M$7</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'Figure 3.14'!$B$9:$M$9</c:f>
              <c:numCache>
                <c:formatCode>#\ ###\ ###</c:formatCode>
                <c:ptCount val="12"/>
                <c:pt idx="0">
                  <c:v>40373.572886818307</c:v>
                </c:pt>
                <c:pt idx="1">
                  <c:v>43263.727950799053</c:v>
                </c:pt>
                <c:pt idx="2">
                  <c:v>45693.149871849768</c:v>
                </c:pt>
                <c:pt idx="3">
                  <c:v>49371.365996684108</c:v>
                </c:pt>
                <c:pt idx="4">
                  <c:v>54278.275345951246</c:v>
                </c:pt>
                <c:pt idx="5">
                  <c:v>58397.72104400659</c:v>
                </c:pt>
                <c:pt idx="6">
                  <c:v>63053.600980773699</c:v>
                </c:pt>
                <c:pt idx="7">
                  <c:v>66560.875882627515</c:v>
                </c:pt>
                <c:pt idx="8">
                  <c:v>68973.739222015181</c:v>
                </c:pt>
                <c:pt idx="9">
                  <c:v>70804.723756296371</c:v>
                </c:pt>
                <c:pt idx="10">
                  <c:v>70815.071263573613</c:v>
                </c:pt>
                <c:pt idx="11">
                  <c:v>71439.287068761347</c:v>
                </c:pt>
              </c:numCache>
            </c:numRef>
          </c:val>
          <c:extLst>
            <c:ext xmlns:c16="http://schemas.microsoft.com/office/drawing/2014/chart" uri="{C3380CC4-5D6E-409C-BE32-E72D297353CC}">
              <c16:uniqueId val="{00000001-F7E0-4AB0-8C04-5BD64C7B15C5}"/>
            </c:ext>
          </c:extLst>
        </c:ser>
        <c:dLbls>
          <c:showLegendKey val="0"/>
          <c:showVal val="0"/>
          <c:showCatName val="0"/>
          <c:showSerName val="0"/>
          <c:showPercent val="0"/>
          <c:showBubbleSize val="0"/>
        </c:dLbls>
        <c:gapWidth val="150"/>
        <c:overlap val="100"/>
        <c:axId val="810621184"/>
        <c:axId val="810623480"/>
      </c:barChart>
      <c:catAx>
        <c:axId val="81062118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623480"/>
        <c:crosses val="autoZero"/>
        <c:auto val="1"/>
        <c:lblAlgn val="ctr"/>
        <c:lblOffset val="100"/>
        <c:noMultiLvlLbl val="0"/>
      </c:catAx>
      <c:valAx>
        <c:axId val="810623480"/>
        <c:scaling>
          <c:orientation val="minMax"/>
        </c:scaling>
        <c:delete val="0"/>
        <c:axPos val="l"/>
        <c:majorGridlines>
          <c:spPr>
            <a:ln w="6350" cap="flat" cmpd="sng" algn="ctr">
              <a:solidFill>
                <a:schemeClr val="bg1"/>
              </a:solidFill>
              <a:round/>
            </a:ln>
            <a:effectLst/>
          </c:spPr>
        </c:majorGridlines>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621184"/>
        <c:crosses val="autoZero"/>
        <c:crossBetween val="between"/>
        <c:dispUnits>
          <c:builtInUnit val="thousands"/>
          <c:dispUnitsLbl>
            <c:layout>
              <c:manualLayout>
                <c:xMode val="edge"/>
                <c:yMode val="edge"/>
                <c:x val="1.4579191517561299E-2"/>
                <c:y val="0.29202042304886949"/>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 billion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solidFill>
          <a:srgbClr val="FF0000">
            <a:alpha val="15000"/>
          </a:srgbClr>
        </a:solidFill>
        <a:ln>
          <a:noFill/>
        </a:ln>
        <a:effectLst/>
      </c:spPr>
    </c:plotArea>
    <c:legend>
      <c:legendPos val="b"/>
      <c:layout>
        <c:manualLayout>
          <c:xMode val="edge"/>
          <c:yMode val="edge"/>
          <c:x val="0.81328146605928719"/>
          <c:y val="0.93326004927721029"/>
          <c:w val="0.17661787803363546"/>
          <c:h val="4.92344802632712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Distribution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RAB (LHS)</c:v>
          </c:tx>
          <c:spPr>
            <a:solidFill>
              <a:schemeClr val="accent1"/>
            </a:solidFill>
            <a:ln>
              <a:noFill/>
            </a:ln>
            <a:effectLst/>
          </c:spPr>
          <c:invertIfNegative val="0"/>
          <c:cat>
            <c:numRef>
              <c:f>'Figure 3.15'!$A$9:$A$20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3.15'!$B$9:$B$20</c:f>
              <c:numCache>
                <c:formatCode>#\ ###\ ###</c:formatCode>
                <c:ptCount val="12"/>
                <c:pt idx="0">
                  <c:v>4648.5455494685802</c:v>
                </c:pt>
                <c:pt idx="1">
                  <c:v>4917.032531797543</c:v>
                </c:pt>
                <c:pt idx="2">
                  <c:v>5124.7905331784968</c:v>
                </c:pt>
                <c:pt idx="3">
                  <c:v>5451.2018024922436</c:v>
                </c:pt>
                <c:pt idx="4">
                  <c:v>5919.3261706000658</c:v>
                </c:pt>
                <c:pt idx="5">
                  <c:v>6286.449358200538</c:v>
                </c:pt>
                <c:pt idx="6">
                  <c:v>6708.9008720333286</c:v>
                </c:pt>
                <c:pt idx="7">
                  <c:v>7001.2439758701221</c:v>
                </c:pt>
                <c:pt idx="8">
                  <c:v>7178.5637256419077</c:v>
                </c:pt>
                <c:pt idx="9">
                  <c:v>7273.8246862964852</c:v>
                </c:pt>
                <c:pt idx="10">
                  <c:v>7173.9810181779185</c:v>
                </c:pt>
                <c:pt idx="11">
                  <c:v>7118.0911038117902</c:v>
                </c:pt>
              </c:numCache>
            </c:numRef>
          </c:val>
          <c:extLst>
            <c:ext xmlns:c16="http://schemas.microsoft.com/office/drawing/2014/chart" uri="{C3380CC4-5D6E-409C-BE32-E72D297353CC}">
              <c16:uniqueId val="{00000000-5859-4641-B592-6055FA2DEE4A}"/>
            </c:ext>
          </c:extLst>
        </c:ser>
        <c:dLbls>
          <c:showLegendKey val="0"/>
          <c:showVal val="0"/>
          <c:showCatName val="0"/>
          <c:showSerName val="0"/>
          <c:showPercent val="0"/>
          <c:showBubbleSize val="0"/>
        </c:dLbls>
        <c:gapWidth val="65"/>
        <c:overlap val="-27"/>
        <c:axId val="1007303160"/>
        <c:axId val="1007302504"/>
      </c:barChart>
      <c:barChart>
        <c:barDir val="col"/>
        <c:grouping val="clustered"/>
        <c:varyColors val="0"/>
        <c:ser>
          <c:idx val="1"/>
          <c:order val="1"/>
          <c:tx>
            <c:v>Capital expenditure (RHS)</c:v>
          </c:tx>
          <c:spPr>
            <a:solidFill>
              <a:schemeClr val="accent2"/>
            </a:solidFill>
            <a:ln>
              <a:noFill/>
            </a:ln>
            <a:effectLst/>
          </c:spPr>
          <c:invertIfNegative val="0"/>
          <c:cat>
            <c:numRef>
              <c:f>'Figure 3.15'!$A$9:$A$20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3.15'!$C$9:$C$20</c:f>
              <c:numCache>
                <c:formatCode>#\ ###\ ###</c:formatCode>
                <c:ptCount val="12"/>
                <c:pt idx="0">
                  <c:v>527.59412320826254</c:v>
                </c:pt>
                <c:pt idx="1">
                  <c:v>564.23212110561985</c:v>
                </c:pt>
                <c:pt idx="2">
                  <c:v>555.72368122641603</c:v>
                </c:pt>
                <c:pt idx="3">
                  <c:v>642.53303254828234</c:v>
                </c:pt>
                <c:pt idx="4">
                  <c:v>722.8309655609919</c:v>
                </c:pt>
                <c:pt idx="5">
                  <c:v>759.78135085465453</c:v>
                </c:pt>
                <c:pt idx="6">
                  <c:v>771.46096496962548</c:v>
                </c:pt>
                <c:pt idx="7">
                  <c:v>683.7810329205978</c:v>
                </c:pt>
                <c:pt idx="8">
                  <c:v>569.13151223991315</c:v>
                </c:pt>
                <c:pt idx="9">
                  <c:v>504.66682884169848</c:v>
                </c:pt>
                <c:pt idx="10">
                  <c:v>367.81918214638694</c:v>
                </c:pt>
                <c:pt idx="11">
                  <c:v>370.86816086593211</c:v>
                </c:pt>
              </c:numCache>
            </c:numRef>
          </c:val>
          <c:extLst>
            <c:ext xmlns:c16="http://schemas.microsoft.com/office/drawing/2014/chart" uri="{C3380CC4-5D6E-409C-BE32-E72D297353CC}">
              <c16:uniqueId val="{00000001-5859-4641-B592-6055FA2DEE4A}"/>
            </c:ext>
          </c:extLst>
        </c:ser>
        <c:dLbls>
          <c:showLegendKey val="0"/>
          <c:showVal val="0"/>
          <c:showCatName val="0"/>
          <c:showSerName val="0"/>
          <c:showPercent val="0"/>
          <c:showBubbleSize val="0"/>
        </c:dLbls>
        <c:gapWidth val="219"/>
        <c:axId val="1007311688"/>
        <c:axId val="1007304144"/>
      </c:barChart>
      <c:catAx>
        <c:axId val="1007303160"/>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02504"/>
        <c:crosses val="autoZero"/>
        <c:auto val="1"/>
        <c:lblAlgn val="ctr"/>
        <c:lblOffset val="100"/>
        <c:noMultiLvlLbl val="0"/>
      </c:catAx>
      <c:valAx>
        <c:axId val="100730250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per customer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03160"/>
        <c:crosses val="autoZero"/>
        <c:crossBetween val="between"/>
        <c:majorUnit val="2000"/>
      </c:valAx>
      <c:valAx>
        <c:axId val="100730414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per customer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11688"/>
        <c:crosses val="max"/>
        <c:crossBetween val="between"/>
        <c:majorUnit val="200"/>
      </c:valAx>
      <c:catAx>
        <c:axId val="1007311688"/>
        <c:scaling>
          <c:orientation val="minMax"/>
        </c:scaling>
        <c:delete val="1"/>
        <c:axPos val="b"/>
        <c:numFmt formatCode="General" sourceLinked="1"/>
        <c:majorTickMark val="out"/>
        <c:minorTickMark val="none"/>
        <c:tickLblPos val="nextTo"/>
        <c:crossAx val="1007304144"/>
        <c:crosses val="autoZero"/>
        <c:auto val="1"/>
        <c:lblAlgn val="ctr"/>
        <c:lblOffset val="100"/>
        <c:noMultiLvlLbl val="0"/>
      </c:catAx>
      <c:spPr>
        <a:solidFill>
          <a:srgbClr val="FF0000">
            <a:alpha val="15000"/>
          </a:srgbClr>
        </a:solidFill>
        <a:ln>
          <a:noFill/>
        </a:ln>
        <a:effectLst/>
      </c:spPr>
    </c:plotArea>
    <c:legend>
      <c:legendPos val="b"/>
      <c:layout>
        <c:manualLayout>
          <c:xMode val="edge"/>
          <c:yMode val="edge"/>
          <c:x val="0.52516137055262502"/>
          <c:y val="0.8963959234825376"/>
          <c:w val="0.37138275389249081"/>
          <c:h val="6.75680404814263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RAB (LHS)</c:v>
          </c:tx>
          <c:spPr>
            <a:solidFill>
              <a:schemeClr val="accent1"/>
            </a:solidFill>
            <a:ln>
              <a:noFill/>
            </a:ln>
            <a:effectLst/>
          </c:spPr>
          <c:invertIfNegative val="0"/>
          <c:cat>
            <c:numRef>
              <c:f>'Figure 3.15'!$A$9:$A$20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3.15'!$D$9:$D$20</c:f>
              <c:numCache>
                <c:formatCode>#\ ###\ ###</c:formatCode>
                <c:ptCount val="12"/>
                <c:pt idx="0">
                  <c:v>1543.9713127951795</c:v>
                </c:pt>
                <c:pt idx="1">
                  <c:v>1646.8418821069522</c:v>
                </c:pt>
                <c:pt idx="2">
                  <c:v>1773.849198714368</c:v>
                </c:pt>
                <c:pt idx="3">
                  <c:v>1885.312335107521</c:v>
                </c:pt>
                <c:pt idx="4">
                  <c:v>1950.3145649853809</c:v>
                </c:pt>
                <c:pt idx="5">
                  <c:v>2013.3506769361538</c:v>
                </c:pt>
                <c:pt idx="6">
                  <c:v>2083.4417515504456</c:v>
                </c:pt>
                <c:pt idx="7">
                  <c:v>2157.2322991333972</c:v>
                </c:pt>
                <c:pt idx="8">
                  <c:v>2205.4811056120125</c:v>
                </c:pt>
                <c:pt idx="9">
                  <c:v>2172.917438782742</c:v>
                </c:pt>
                <c:pt idx="10">
                  <c:v>2128.6578726582561</c:v>
                </c:pt>
                <c:pt idx="11">
                  <c:v>2079.359676443763</c:v>
                </c:pt>
              </c:numCache>
            </c:numRef>
          </c:val>
          <c:extLst>
            <c:ext xmlns:c16="http://schemas.microsoft.com/office/drawing/2014/chart" uri="{C3380CC4-5D6E-409C-BE32-E72D297353CC}">
              <c16:uniqueId val="{00000000-ECC6-4001-95F5-926D0FA208CB}"/>
            </c:ext>
          </c:extLst>
        </c:ser>
        <c:dLbls>
          <c:showLegendKey val="0"/>
          <c:showVal val="0"/>
          <c:showCatName val="0"/>
          <c:showSerName val="0"/>
          <c:showPercent val="0"/>
          <c:showBubbleSize val="0"/>
        </c:dLbls>
        <c:gapWidth val="65"/>
        <c:overlap val="-27"/>
        <c:axId val="1007303160"/>
        <c:axId val="1007302504"/>
      </c:barChart>
      <c:barChart>
        <c:barDir val="col"/>
        <c:grouping val="clustered"/>
        <c:varyColors val="0"/>
        <c:ser>
          <c:idx val="1"/>
          <c:order val="1"/>
          <c:tx>
            <c:v>Capital expenditure (RHS)</c:v>
          </c:tx>
          <c:spPr>
            <a:solidFill>
              <a:schemeClr val="accent2"/>
            </a:solidFill>
            <a:ln>
              <a:noFill/>
            </a:ln>
            <a:effectLst/>
          </c:spPr>
          <c:invertIfNegative val="0"/>
          <c:cat>
            <c:numRef>
              <c:f>'Figure 3.15'!$A$9:$A$20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3.15'!$E$9:$E$20</c:f>
              <c:numCache>
                <c:formatCode>#\ ###\ ###</c:formatCode>
                <c:ptCount val="12"/>
                <c:pt idx="0">
                  <c:v>103.31803658747535</c:v>
                </c:pt>
                <c:pt idx="1">
                  <c:v>112.44896660188789</c:v>
                </c:pt>
                <c:pt idx="2">
                  <c:v>188.98895196941285</c:v>
                </c:pt>
                <c:pt idx="3">
                  <c:v>196.81258008459244</c:v>
                </c:pt>
                <c:pt idx="4">
                  <c:v>158.30857775906395</c:v>
                </c:pt>
                <c:pt idx="5">
                  <c:v>155.88477370174849</c:v>
                </c:pt>
                <c:pt idx="6">
                  <c:v>171.63731133209527</c:v>
                </c:pt>
                <c:pt idx="7">
                  <c:v>165.48027013139625</c:v>
                </c:pt>
                <c:pt idx="8">
                  <c:v>129.65516614040317</c:v>
                </c:pt>
                <c:pt idx="9">
                  <c:v>76.641693642850925</c:v>
                </c:pt>
                <c:pt idx="10">
                  <c:v>75.230424032845619</c:v>
                </c:pt>
                <c:pt idx="11">
                  <c:v>77.901940189803881</c:v>
                </c:pt>
              </c:numCache>
            </c:numRef>
          </c:val>
          <c:extLst>
            <c:ext xmlns:c16="http://schemas.microsoft.com/office/drawing/2014/chart" uri="{C3380CC4-5D6E-409C-BE32-E72D297353CC}">
              <c16:uniqueId val="{00000001-ECC6-4001-95F5-926D0FA208CB}"/>
            </c:ext>
          </c:extLst>
        </c:ser>
        <c:dLbls>
          <c:showLegendKey val="0"/>
          <c:showVal val="0"/>
          <c:showCatName val="0"/>
          <c:showSerName val="0"/>
          <c:showPercent val="0"/>
          <c:showBubbleSize val="0"/>
        </c:dLbls>
        <c:gapWidth val="219"/>
        <c:axId val="1007311688"/>
        <c:axId val="1007304144"/>
      </c:barChart>
      <c:catAx>
        <c:axId val="1007303160"/>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02504"/>
        <c:crosses val="autoZero"/>
        <c:auto val="1"/>
        <c:lblAlgn val="ctr"/>
        <c:lblOffset val="100"/>
        <c:noMultiLvlLbl val="0"/>
      </c:catAx>
      <c:valAx>
        <c:axId val="100730250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per customer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03160"/>
        <c:crosses val="autoZero"/>
        <c:crossBetween val="between"/>
      </c:valAx>
      <c:valAx>
        <c:axId val="100730414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per customer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11688"/>
        <c:crosses val="max"/>
        <c:crossBetween val="between"/>
      </c:valAx>
      <c:catAx>
        <c:axId val="1007311688"/>
        <c:scaling>
          <c:orientation val="minMax"/>
        </c:scaling>
        <c:delete val="1"/>
        <c:axPos val="b"/>
        <c:numFmt formatCode="General" sourceLinked="1"/>
        <c:majorTickMark val="out"/>
        <c:minorTickMark val="none"/>
        <c:tickLblPos val="nextTo"/>
        <c:crossAx val="1007304144"/>
        <c:crosses val="autoZero"/>
        <c:auto val="1"/>
        <c:lblAlgn val="ctr"/>
        <c:lblOffset val="100"/>
        <c:noMultiLvlLbl val="0"/>
      </c:catAx>
      <c:spPr>
        <a:solidFill>
          <a:srgbClr val="FF0000">
            <a:alpha val="15000"/>
          </a:srgbClr>
        </a:solidFill>
        <a:ln>
          <a:noFill/>
        </a:ln>
        <a:effectLst/>
      </c:spPr>
    </c:plotArea>
    <c:legend>
      <c:legendPos val="b"/>
      <c:layout>
        <c:manualLayout>
          <c:xMode val="edge"/>
          <c:yMode val="edge"/>
          <c:x val="0.53136292194965062"/>
          <c:y val="0.90840793549454968"/>
          <c:w val="0.37138275389249081"/>
          <c:h val="6.75680404814263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layout>
        <c:manualLayout>
          <c:xMode val="edge"/>
          <c:yMode val="edge"/>
          <c:x val="0.44379908526958067"/>
          <c:y val="2.3598820058997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3.16'!$B$7</c:f>
              <c:strCache>
                <c:ptCount val="1"/>
                <c:pt idx="0">
                  <c:v>Growth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3.16'!$A$8:$A$16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3.16'!$B$8:$B$16</c:f>
              <c:numCache>
                <c:formatCode>####</c:formatCode>
                <c:ptCount val="9"/>
                <c:pt idx="0">
                  <c:v>62.581221398833307</c:v>
                </c:pt>
                <c:pt idx="1">
                  <c:v>52.918542619530271</c:v>
                </c:pt>
                <c:pt idx="2">
                  <c:v>57.255657220423195</c:v>
                </c:pt>
                <c:pt idx="3">
                  <c:v>43.388837908853013</c:v>
                </c:pt>
                <c:pt idx="4">
                  <c:v>39.06087241695289</c:v>
                </c:pt>
                <c:pt idx="5">
                  <c:v>41.743768299053961</c:v>
                </c:pt>
                <c:pt idx="6">
                  <c:v>13.533070749467502</c:v>
                </c:pt>
                <c:pt idx="7">
                  <c:v>25.498090194638252</c:v>
                </c:pt>
                <c:pt idx="8">
                  <c:v>9.3850378967626504</c:v>
                </c:pt>
              </c:numCache>
            </c:numRef>
          </c:val>
          <c:extLst>
            <c:ext xmlns:c16="http://schemas.microsoft.com/office/drawing/2014/chart" uri="{C3380CC4-5D6E-409C-BE32-E72D297353CC}">
              <c16:uniqueId val="{00000000-063F-476E-8964-86A52E949D79}"/>
            </c:ext>
          </c:extLst>
        </c:ser>
        <c:ser>
          <c:idx val="1"/>
          <c:order val="1"/>
          <c:tx>
            <c:strRef>
              <c:f>'Figure 3.16'!$C$7</c:f>
              <c:strCache>
                <c:ptCount val="1"/>
                <c:pt idx="0">
                  <c:v>Replacement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3.16'!$A$8:$A$16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3.16'!$C$8:$C$16</c:f>
              <c:numCache>
                <c:formatCode>####</c:formatCode>
                <c:ptCount val="9"/>
                <c:pt idx="0">
                  <c:v>26.736863181707303</c:v>
                </c:pt>
                <c:pt idx="1">
                  <c:v>32.845296519837198</c:v>
                </c:pt>
                <c:pt idx="2">
                  <c:v>27.965284755112425</c:v>
                </c:pt>
                <c:pt idx="3">
                  <c:v>41.771196134911634</c:v>
                </c:pt>
                <c:pt idx="4">
                  <c:v>46.492013313816457</c:v>
                </c:pt>
                <c:pt idx="5">
                  <c:v>44.41380900907545</c:v>
                </c:pt>
                <c:pt idx="6">
                  <c:v>67.154665317288632</c:v>
                </c:pt>
                <c:pt idx="7">
                  <c:v>57.676478076892579</c:v>
                </c:pt>
                <c:pt idx="8">
                  <c:v>69.400268852307036</c:v>
                </c:pt>
              </c:numCache>
            </c:numRef>
          </c:val>
          <c:extLst>
            <c:ext xmlns:c16="http://schemas.microsoft.com/office/drawing/2014/chart" uri="{C3380CC4-5D6E-409C-BE32-E72D297353CC}">
              <c16:uniqueId val="{00000001-063F-476E-8964-86A52E949D79}"/>
            </c:ext>
          </c:extLst>
        </c:ser>
        <c:ser>
          <c:idx val="2"/>
          <c:order val="2"/>
          <c:tx>
            <c:strRef>
              <c:f>'Figure 3.16'!$D$7</c:f>
              <c:strCache>
                <c:ptCount val="1"/>
                <c:pt idx="0">
                  <c:v>Overheads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3.16'!$A$8:$A$16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3.16'!$D$8:$D$16</c:f>
              <c:numCache>
                <c:formatCode>####</c:formatCode>
                <c:ptCount val="9"/>
                <c:pt idx="0">
                  <c:v>4.9437320631589747</c:v>
                </c:pt>
                <c:pt idx="1">
                  <c:v>7.3074528320324506</c:v>
                </c:pt>
                <c:pt idx="2">
                  <c:v>6.4699715840976113</c:v>
                </c:pt>
                <c:pt idx="3">
                  <c:v>7.0960050580787026</c:v>
                </c:pt>
                <c:pt idx="4">
                  <c:v>6.3990330947692149</c:v>
                </c:pt>
                <c:pt idx="5">
                  <c:v>5.5665898894230921</c:v>
                </c:pt>
                <c:pt idx="6">
                  <c:v>9.5807870914829607</c:v>
                </c:pt>
                <c:pt idx="7">
                  <c:v>9.201262572771542</c:v>
                </c:pt>
                <c:pt idx="8">
                  <c:v>11.079798427901101</c:v>
                </c:pt>
              </c:numCache>
            </c:numRef>
          </c:val>
          <c:extLst>
            <c:ext xmlns:c16="http://schemas.microsoft.com/office/drawing/2014/chart" uri="{C3380CC4-5D6E-409C-BE32-E72D297353CC}">
              <c16:uniqueId val="{00000002-063F-476E-8964-86A52E949D79}"/>
            </c:ext>
          </c:extLst>
        </c:ser>
        <c:ser>
          <c:idx val="3"/>
          <c:order val="3"/>
          <c:tx>
            <c:strRef>
              <c:f>'Figure 3.16'!$E$7</c:f>
              <c:strCache>
                <c:ptCount val="1"/>
                <c:pt idx="0">
                  <c:v>Non-network</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3.16'!$A$8:$A$16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3.16'!$E$8:$E$16</c:f>
              <c:numCache>
                <c:formatCode>####</c:formatCode>
                <c:ptCount val="9"/>
                <c:pt idx="0">
                  <c:v>5.738183356300433</c:v>
                </c:pt>
                <c:pt idx="1">
                  <c:v>6.9287080286000693</c:v>
                </c:pt>
                <c:pt idx="2">
                  <c:v>8.3090864403667659</c:v>
                </c:pt>
                <c:pt idx="3">
                  <c:v>7.7439608981566597</c:v>
                </c:pt>
                <c:pt idx="4">
                  <c:v>8.0480811744614353</c:v>
                </c:pt>
                <c:pt idx="5">
                  <c:v>8.2758328024475123</c:v>
                </c:pt>
                <c:pt idx="6">
                  <c:v>9.7314768417609123</c:v>
                </c:pt>
                <c:pt idx="7">
                  <c:v>7.6241691556976239</c:v>
                </c:pt>
                <c:pt idx="8">
                  <c:v>10.134894823029207</c:v>
                </c:pt>
              </c:numCache>
            </c:numRef>
          </c:val>
          <c:extLst>
            <c:ext xmlns:c16="http://schemas.microsoft.com/office/drawing/2014/chart" uri="{C3380CC4-5D6E-409C-BE32-E72D297353CC}">
              <c16:uniqueId val="{00000003-063F-476E-8964-86A52E949D79}"/>
            </c:ext>
          </c:extLst>
        </c:ser>
        <c:dLbls>
          <c:showLegendKey val="0"/>
          <c:showVal val="0"/>
          <c:showCatName val="0"/>
          <c:showSerName val="0"/>
          <c:showPercent val="0"/>
          <c:showBubbleSize val="0"/>
        </c:dLbls>
        <c:gapWidth val="150"/>
        <c:overlap val="100"/>
        <c:axId val="1007365152"/>
        <c:axId val="1007244448"/>
      </c:barChart>
      <c:catAx>
        <c:axId val="1007365152"/>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244448"/>
        <c:crosses val="autoZero"/>
        <c:auto val="1"/>
        <c:lblAlgn val="ctr"/>
        <c:lblOffset val="100"/>
        <c:noMultiLvlLbl val="0"/>
      </c:catAx>
      <c:valAx>
        <c:axId val="1007244448"/>
        <c:scaling>
          <c:orientation val="minMax"/>
          <c:max val="10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65152"/>
        <c:crosses val="autoZero"/>
        <c:crossBetween val="between"/>
        <c:majorUnit val="20"/>
      </c:valAx>
      <c:spPr>
        <a:solidFill>
          <a:srgbClr val="FF0000">
            <a:alpha val="15000"/>
          </a:srgbClr>
        </a:solidFill>
        <a:ln>
          <a:noFill/>
        </a:ln>
        <a:effectLst/>
      </c:spPr>
    </c:plotArea>
    <c:legend>
      <c:legendPos val="b"/>
      <c:layout>
        <c:manualLayout>
          <c:xMode val="edge"/>
          <c:yMode val="edge"/>
          <c:x val="0.56014491720229664"/>
          <c:y val="0.90609589730487228"/>
          <c:w val="0.42132292971787322"/>
          <c:h val="6.63721459596311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Distribution</a:t>
            </a:r>
          </a:p>
        </c:rich>
      </c:tx>
      <c:layout>
        <c:manualLayout>
          <c:xMode val="edge"/>
          <c:yMode val="edge"/>
          <c:x val="0.44379908526958067"/>
          <c:y val="2.3598820058997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3.16'!$B$7</c:f>
              <c:strCache>
                <c:ptCount val="1"/>
                <c:pt idx="0">
                  <c:v>Growth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3.16'!$A$8:$A$16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3.16'!$F$8:$F$16</c:f>
              <c:numCache>
                <c:formatCode>####</c:formatCode>
                <c:ptCount val="9"/>
                <c:pt idx="0">
                  <c:v>42.28128432535663</c:v>
                </c:pt>
                <c:pt idx="1">
                  <c:v>40.656949425680537</c:v>
                </c:pt>
                <c:pt idx="2">
                  <c:v>39.14278387409226</c:v>
                </c:pt>
                <c:pt idx="3">
                  <c:v>38.445393366178344</c:v>
                </c:pt>
                <c:pt idx="4">
                  <c:v>38.113741348530944</c:v>
                </c:pt>
                <c:pt idx="5">
                  <c:v>31.561201988192604</c:v>
                </c:pt>
                <c:pt idx="6">
                  <c:v>27.200646994006554</c:v>
                </c:pt>
                <c:pt idx="7">
                  <c:v>24.757201629707374</c:v>
                </c:pt>
                <c:pt idx="8">
                  <c:v>25.704629555855757</c:v>
                </c:pt>
              </c:numCache>
            </c:numRef>
          </c:val>
          <c:extLst>
            <c:ext xmlns:c16="http://schemas.microsoft.com/office/drawing/2014/chart" uri="{C3380CC4-5D6E-409C-BE32-E72D297353CC}">
              <c16:uniqueId val="{00000000-16D9-4B26-8705-31BE184C4DA1}"/>
            </c:ext>
          </c:extLst>
        </c:ser>
        <c:ser>
          <c:idx val="1"/>
          <c:order val="1"/>
          <c:tx>
            <c:strRef>
              <c:f>'Figure 3.16'!$C$7</c:f>
              <c:strCache>
                <c:ptCount val="1"/>
                <c:pt idx="0">
                  <c:v>Replacement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3.16'!$A$8:$A$16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3.16'!$G$8:$G$16</c:f>
              <c:numCache>
                <c:formatCode>####</c:formatCode>
                <c:ptCount val="9"/>
                <c:pt idx="0">
                  <c:v>23.568645557021537</c:v>
                </c:pt>
                <c:pt idx="1">
                  <c:v>22.587029538951224</c:v>
                </c:pt>
                <c:pt idx="2">
                  <c:v>24.047698593091056</c:v>
                </c:pt>
                <c:pt idx="3">
                  <c:v>27.337525975483313</c:v>
                </c:pt>
                <c:pt idx="4">
                  <c:v>29.575834477436235</c:v>
                </c:pt>
                <c:pt idx="5">
                  <c:v>32.06793882858215</c:v>
                </c:pt>
                <c:pt idx="6">
                  <c:v>33.847142559975687</c:v>
                </c:pt>
                <c:pt idx="7">
                  <c:v>38.541722373484532</c:v>
                </c:pt>
                <c:pt idx="8">
                  <c:v>37.868813170774338</c:v>
                </c:pt>
              </c:numCache>
            </c:numRef>
          </c:val>
          <c:extLst>
            <c:ext xmlns:c16="http://schemas.microsoft.com/office/drawing/2014/chart" uri="{C3380CC4-5D6E-409C-BE32-E72D297353CC}">
              <c16:uniqueId val="{00000001-16D9-4B26-8705-31BE184C4DA1}"/>
            </c:ext>
          </c:extLst>
        </c:ser>
        <c:ser>
          <c:idx val="2"/>
          <c:order val="2"/>
          <c:tx>
            <c:strRef>
              <c:f>'Figure 3.16'!$D$7</c:f>
              <c:strCache>
                <c:ptCount val="1"/>
                <c:pt idx="0">
                  <c:v>Overheads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3.16'!$A$8:$A$16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3.16'!$H$8:$H$16</c:f>
              <c:numCache>
                <c:formatCode>####</c:formatCode>
                <c:ptCount val="9"/>
                <c:pt idx="0">
                  <c:v>19.115875324478576</c:v>
                </c:pt>
                <c:pt idx="1">
                  <c:v>21.141451357084883</c:v>
                </c:pt>
                <c:pt idx="2">
                  <c:v>21.469735170264777</c:v>
                </c:pt>
                <c:pt idx="3">
                  <c:v>21.662563423866395</c:v>
                </c:pt>
                <c:pt idx="4">
                  <c:v>21.197386686019932</c:v>
                </c:pt>
                <c:pt idx="5">
                  <c:v>23.002897887318284</c:v>
                </c:pt>
                <c:pt idx="6">
                  <c:v>23.332742880741566</c:v>
                </c:pt>
                <c:pt idx="7">
                  <c:v>23.118720074521093</c:v>
                </c:pt>
                <c:pt idx="8">
                  <c:v>21.455641464071142</c:v>
                </c:pt>
              </c:numCache>
            </c:numRef>
          </c:val>
          <c:extLst>
            <c:ext xmlns:c16="http://schemas.microsoft.com/office/drawing/2014/chart" uri="{C3380CC4-5D6E-409C-BE32-E72D297353CC}">
              <c16:uniqueId val="{00000002-16D9-4B26-8705-31BE184C4DA1}"/>
            </c:ext>
          </c:extLst>
        </c:ser>
        <c:ser>
          <c:idx val="3"/>
          <c:order val="3"/>
          <c:tx>
            <c:strRef>
              <c:f>'Figure 3.16'!$E$7</c:f>
              <c:strCache>
                <c:ptCount val="1"/>
                <c:pt idx="0">
                  <c:v>Non-network</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3.16'!$A$8:$A$16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3.16'!$I$8:$I$16</c:f>
              <c:numCache>
                <c:formatCode>####</c:formatCode>
                <c:ptCount val="9"/>
                <c:pt idx="0">
                  <c:v>15.034194793143268</c:v>
                </c:pt>
                <c:pt idx="1">
                  <c:v>15.614569678283367</c:v>
                </c:pt>
                <c:pt idx="2">
                  <c:v>15.33978236255189</c:v>
                </c:pt>
                <c:pt idx="3">
                  <c:v>12.554517234471948</c:v>
                </c:pt>
                <c:pt idx="4">
                  <c:v>11.113037488012877</c:v>
                </c:pt>
                <c:pt idx="5">
                  <c:v>13.367961295906957</c:v>
                </c:pt>
                <c:pt idx="6">
                  <c:v>15.619467565276187</c:v>
                </c:pt>
                <c:pt idx="7">
                  <c:v>13.582355922287</c:v>
                </c:pt>
                <c:pt idx="8">
                  <c:v>14.970915809298768</c:v>
                </c:pt>
              </c:numCache>
            </c:numRef>
          </c:val>
          <c:extLst>
            <c:ext xmlns:c16="http://schemas.microsoft.com/office/drawing/2014/chart" uri="{C3380CC4-5D6E-409C-BE32-E72D297353CC}">
              <c16:uniqueId val="{00000003-16D9-4B26-8705-31BE184C4DA1}"/>
            </c:ext>
          </c:extLst>
        </c:ser>
        <c:dLbls>
          <c:showLegendKey val="0"/>
          <c:showVal val="0"/>
          <c:showCatName val="0"/>
          <c:showSerName val="0"/>
          <c:showPercent val="0"/>
          <c:showBubbleSize val="0"/>
        </c:dLbls>
        <c:gapWidth val="150"/>
        <c:overlap val="100"/>
        <c:axId val="1007365152"/>
        <c:axId val="1007244448"/>
      </c:barChart>
      <c:catAx>
        <c:axId val="1007365152"/>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244448"/>
        <c:crosses val="autoZero"/>
        <c:auto val="1"/>
        <c:lblAlgn val="ctr"/>
        <c:lblOffset val="100"/>
        <c:noMultiLvlLbl val="0"/>
      </c:catAx>
      <c:valAx>
        <c:axId val="1007244448"/>
        <c:scaling>
          <c:orientation val="minMax"/>
          <c:max val="10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65152"/>
        <c:crosses val="autoZero"/>
        <c:crossBetween val="between"/>
        <c:majorUnit val="20"/>
      </c:valAx>
      <c:spPr>
        <a:solidFill>
          <a:srgbClr val="FF0000">
            <a:alpha val="15000"/>
          </a:srgbClr>
        </a:solidFill>
        <a:ln>
          <a:noFill/>
        </a:ln>
        <a:effectLst/>
      </c:spPr>
    </c:plotArea>
    <c:legend>
      <c:legendPos val="b"/>
      <c:layout>
        <c:manualLayout>
          <c:xMode val="edge"/>
          <c:yMode val="edge"/>
          <c:x val="0.55842003578789401"/>
          <c:y val="0.9100290339813718"/>
          <c:w val="0.42132292971787322"/>
          <c:h val="6.63721459596311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03622273443634E-2"/>
          <c:y val="3.1205666788257824E-2"/>
          <c:w val="0.92302272399158125"/>
          <c:h val="0.75333763258220077"/>
        </c:manualLayout>
      </c:layout>
      <c:scatterChart>
        <c:scatterStyle val="lineMarker"/>
        <c:varyColors val="0"/>
        <c:ser>
          <c:idx val="0"/>
          <c:order val="0"/>
          <c:tx>
            <c:strRef>
              <c:f>'Figure 3.18'!$C$8</c:f>
              <c:strCache>
                <c:ptCount val="1"/>
                <c:pt idx="0">
                  <c:v>AER decision 
(electricity)</c:v>
                </c:pt>
              </c:strCache>
            </c:strRef>
          </c:tx>
          <c:spPr>
            <a:ln w="19050" cap="rnd">
              <a:noFill/>
              <a:round/>
            </a:ln>
            <a:effectLst/>
          </c:spPr>
          <c:marker>
            <c:symbol val="circle"/>
            <c:size val="5"/>
            <c:spPr>
              <a:solidFill>
                <a:schemeClr val="accent1"/>
              </a:solidFill>
              <a:ln w="9525">
                <a:solidFill>
                  <a:schemeClr val="accent1"/>
                </a:solidFill>
              </a:ln>
              <a:effectLst/>
            </c:spPr>
          </c:marker>
          <c:xVal>
            <c:numRef>
              <c:f>'Figure 3.18'!$B$9:$B$45</c:f>
              <c:numCache>
                <c:formatCode>mmm\-yy</c:formatCode>
                <c:ptCount val="37"/>
                <c:pt idx="0">
                  <c:v>38534</c:v>
                </c:pt>
                <c:pt idx="1">
                  <c:v>38718</c:v>
                </c:pt>
                <c:pt idx="2">
                  <c:v>38899</c:v>
                </c:pt>
                <c:pt idx="3">
                  <c:v>39083</c:v>
                </c:pt>
                <c:pt idx="4">
                  <c:v>39264</c:v>
                </c:pt>
                <c:pt idx="5">
                  <c:v>39448</c:v>
                </c:pt>
                <c:pt idx="6">
                  <c:v>39630</c:v>
                </c:pt>
                <c:pt idx="7">
                  <c:v>39630</c:v>
                </c:pt>
                <c:pt idx="8">
                  <c:v>39814</c:v>
                </c:pt>
                <c:pt idx="9">
                  <c:v>39995</c:v>
                </c:pt>
                <c:pt idx="10">
                  <c:v>39995</c:v>
                </c:pt>
                <c:pt idx="11">
                  <c:v>40179</c:v>
                </c:pt>
                <c:pt idx="12">
                  <c:v>40360</c:v>
                </c:pt>
                <c:pt idx="13">
                  <c:v>40544</c:v>
                </c:pt>
                <c:pt idx="14">
                  <c:v>40544</c:v>
                </c:pt>
                <c:pt idx="15">
                  <c:v>40725</c:v>
                </c:pt>
                <c:pt idx="16">
                  <c:v>40909</c:v>
                </c:pt>
                <c:pt idx="17">
                  <c:v>41091</c:v>
                </c:pt>
                <c:pt idx="18">
                  <c:v>41275</c:v>
                </c:pt>
                <c:pt idx="19">
                  <c:v>41275</c:v>
                </c:pt>
                <c:pt idx="20">
                  <c:v>41456</c:v>
                </c:pt>
                <c:pt idx="21">
                  <c:v>41456</c:v>
                </c:pt>
                <c:pt idx="22">
                  <c:v>41640</c:v>
                </c:pt>
                <c:pt idx="23">
                  <c:v>41821</c:v>
                </c:pt>
                <c:pt idx="24">
                  <c:v>42005</c:v>
                </c:pt>
                <c:pt idx="25">
                  <c:v>42186</c:v>
                </c:pt>
                <c:pt idx="26">
                  <c:v>42186</c:v>
                </c:pt>
                <c:pt idx="27">
                  <c:v>42370</c:v>
                </c:pt>
                <c:pt idx="28">
                  <c:v>42370</c:v>
                </c:pt>
                <c:pt idx="29">
                  <c:v>42552</c:v>
                </c:pt>
                <c:pt idx="30">
                  <c:v>42736</c:v>
                </c:pt>
                <c:pt idx="31">
                  <c:v>42917</c:v>
                </c:pt>
                <c:pt idx="32">
                  <c:v>42917</c:v>
                </c:pt>
                <c:pt idx="33">
                  <c:v>43101</c:v>
                </c:pt>
                <c:pt idx="34">
                  <c:v>43282</c:v>
                </c:pt>
                <c:pt idx="35">
                  <c:v>43282</c:v>
                </c:pt>
                <c:pt idx="36">
                  <c:v>43282</c:v>
                </c:pt>
              </c:numCache>
            </c:numRef>
          </c:xVal>
          <c:yVal>
            <c:numRef>
              <c:f>'Figure 3.18'!$C$9:$C$45</c:f>
              <c:numCache>
                <c:formatCode>0.000</c:formatCode>
                <c:ptCount val="37"/>
                <c:pt idx="0">
                  <c:v>8.7960979999999989</c:v>
                </c:pt>
                <c:pt idx="4">
                  <c:v>8.32</c:v>
                </c:pt>
                <c:pt idx="6">
                  <c:v>8.7639999999999993</c:v>
                </c:pt>
                <c:pt idx="7">
                  <c:v>9.0350000000000001</c:v>
                </c:pt>
                <c:pt idx="9">
                  <c:v>9.759271</c:v>
                </c:pt>
                <c:pt idx="10">
                  <c:v>10.645480000000001</c:v>
                </c:pt>
                <c:pt idx="12">
                  <c:v>8.7860430000000012</c:v>
                </c:pt>
                <c:pt idx="18">
                  <c:v>7.3894199999999994</c:v>
                </c:pt>
                <c:pt idx="19">
                  <c:v>7.0749000000000004</c:v>
                </c:pt>
                <c:pt idx="20">
                  <c:v>8.6067999999999998</c:v>
                </c:pt>
                <c:pt idx="21">
                  <c:v>8.2759999999999998</c:v>
                </c:pt>
                <c:pt idx="23">
                  <c:v>7.5040200000000006</c:v>
                </c:pt>
                <c:pt idx="25">
                  <c:v>6.48271</c:v>
                </c:pt>
                <c:pt idx="26">
                  <c:v>7.8738609999999998</c:v>
                </c:pt>
                <c:pt idx="27">
                  <c:v>6.3747620000000005</c:v>
                </c:pt>
                <c:pt idx="28">
                  <c:v>6.1057260000000007</c:v>
                </c:pt>
                <c:pt idx="29">
                  <c:v>5.4505549999999996</c:v>
                </c:pt>
                <c:pt idx="34">
                  <c:v>5.6876139999999999</c:v>
                </c:pt>
                <c:pt idx="35">
                  <c:v>5.6894499999999999</c:v>
                </c:pt>
                <c:pt idx="36">
                  <c:v>6.541493</c:v>
                </c:pt>
              </c:numCache>
            </c:numRef>
          </c:yVal>
          <c:smooth val="0"/>
          <c:extLst>
            <c:ext xmlns:c16="http://schemas.microsoft.com/office/drawing/2014/chart" uri="{C3380CC4-5D6E-409C-BE32-E72D297353CC}">
              <c16:uniqueId val="{00000000-A1A7-4C35-95C4-B750D5C11A5A}"/>
            </c:ext>
          </c:extLst>
        </c:ser>
        <c:ser>
          <c:idx val="1"/>
          <c:order val="1"/>
          <c:tx>
            <c:strRef>
              <c:f>'Figure 3.18'!$D$8</c:f>
              <c:strCache>
                <c:ptCount val="1"/>
                <c:pt idx="0">
                  <c:v>Remitted decision post appeal
 (electricity)</c:v>
                </c:pt>
              </c:strCache>
            </c:strRef>
          </c:tx>
          <c:spPr>
            <a:ln w="19050" cap="rnd">
              <a:noFill/>
              <a:round/>
            </a:ln>
            <a:effectLst/>
          </c:spPr>
          <c:marker>
            <c:symbol val="square"/>
            <c:size val="5"/>
            <c:spPr>
              <a:solidFill>
                <a:schemeClr val="accent1"/>
              </a:solidFill>
              <a:ln w="9525">
                <a:solidFill>
                  <a:schemeClr val="accent1"/>
                </a:solidFill>
              </a:ln>
              <a:effectLst/>
            </c:spPr>
          </c:marker>
          <c:xVal>
            <c:numRef>
              <c:f>'Figure 3.18'!$B$9:$B$45</c:f>
              <c:numCache>
                <c:formatCode>mmm\-yy</c:formatCode>
                <c:ptCount val="37"/>
                <c:pt idx="0">
                  <c:v>38534</c:v>
                </c:pt>
                <c:pt idx="1">
                  <c:v>38718</c:v>
                </c:pt>
                <c:pt idx="2">
                  <c:v>38899</c:v>
                </c:pt>
                <c:pt idx="3">
                  <c:v>39083</c:v>
                </c:pt>
                <c:pt idx="4">
                  <c:v>39264</c:v>
                </c:pt>
                <c:pt idx="5">
                  <c:v>39448</c:v>
                </c:pt>
                <c:pt idx="6">
                  <c:v>39630</c:v>
                </c:pt>
                <c:pt idx="7">
                  <c:v>39630</c:v>
                </c:pt>
                <c:pt idx="8">
                  <c:v>39814</c:v>
                </c:pt>
                <c:pt idx="9">
                  <c:v>39995</c:v>
                </c:pt>
                <c:pt idx="10">
                  <c:v>39995</c:v>
                </c:pt>
                <c:pt idx="11">
                  <c:v>40179</c:v>
                </c:pt>
                <c:pt idx="12">
                  <c:v>40360</c:v>
                </c:pt>
                <c:pt idx="13">
                  <c:v>40544</c:v>
                </c:pt>
                <c:pt idx="14">
                  <c:v>40544</c:v>
                </c:pt>
                <c:pt idx="15">
                  <c:v>40725</c:v>
                </c:pt>
                <c:pt idx="16">
                  <c:v>40909</c:v>
                </c:pt>
                <c:pt idx="17">
                  <c:v>41091</c:v>
                </c:pt>
                <c:pt idx="18">
                  <c:v>41275</c:v>
                </c:pt>
                <c:pt idx="19">
                  <c:v>41275</c:v>
                </c:pt>
                <c:pt idx="20">
                  <c:v>41456</c:v>
                </c:pt>
                <c:pt idx="21">
                  <c:v>41456</c:v>
                </c:pt>
                <c:pt idx="22">
                  <c:v>41640</c:v>
                </c:pt>
                <c:pt idx="23">
                  <c:v>41821</c:v>
                </c:pt>
                <c:pt idx="24">
                  <c:v>42005</c:v>
                </c:pt>
                <c:pt idx="25">
                  <c:v>42186</c:v>
                </c:pt>
                <c:pt idx="26">
                  <c:v>42186</c:v>
                </c:pt>
                <c:pt idx="27">
                  <c:v>42370</c:v>
                </c:pt>
                <c:pt idx="28">
                  <c:v>42370</c:v>
                </c:pt>
                <c:pt idx="29">
                  <c:v>42552</c:v>
                </c:pt>
                <c:pt idx="30">
                  <c:v>42736</c:v>
                </c:pt>
                <c:pt idx="31">
                  <c:v>42917</c:v>
                </c:pt>
                <c:pt idx="32">
                  <c:v>42917</c:v>
                </c:pt>
                <c:pt idx="33">
                  <c:v>43101</c:v>
                </c:pt>
                <c:pt idx="34">
                  <c:v>43282</c:v>
                </c:pt>
                <c:pt idx="35">
                  <c:v>43282</c:v>
                </c:pt>
                <c:pt idx="36">
                  <c:v>43282</c:v>
                </c:pt>
              </c:numCache>
            </c:numRef>
          </c:xVal>
          <c:yVal>
            <c:numRef>
              <c:f>'Figure 3.18'!$D$9:$D$45</c:f>
              <c:numCache>
                <c:formatCode>0.000</c:formatCode>
                <c:ptCount val="37"/>
                <c:pt idx="12">
                  <c:v>10.021395</c:v>
                </c:pt>
                <c:pt idx="13">
                  <c:v>10.330586</c:v>
                </c:pt>
                <c:pt idx="14">
                  <c:v>9.4897720000000003</c:v>
                </c:pt>
              </c:numCache>
            </c:numRef>
          </c:yVal>
          <c:smooth val="0"/>
          <c:extLst>
            <c:ext xmlns:c16="http://schemas.microsoft.com/office/drawing/2014/chart" uri="{C3380CC4-5D6E-409C-BE32-E72D297353CC}">
              <c16:uniqueId val="{00000001-A1A7-4C35-95C4-B750D5C11A5A}"/>
            </c:ext>
          </c:extLst>
        </c:ser>
        <c:ser>
          <c:idx val="2"/>
          <c:order val="2"/>
          <c:tx>
            <c:strRef>
              <c:f>'Figure 3.18'!$E$8</c:f>
              <c:strCache>
                <c:ptCount val="1"/>
                <c:pt idx="0">
                  <c:v>AER decision 
(gas)</c:v>
                </c:pt>
              </c:strCache>
            </c:strRef>
          </c:tx>
          <c:spPr>
            <a:ln w="19050" cap="rnd">
              <a:noFill/>
              <a:round/>
            </a:ln>
            <a:effectLst/>
          </c:spPr>
          <c:marker>
            <c:symbol val="circle"/>
            <c:size val="5"/>
            <c:spPr>
              <a:solidFill>
                <a:schemeClr val="accent2"/>
              </a:solidFill>
              <a:ln w="9525">
                <a:solidFill>
                  <a:schemeClr val="accent1"/>
                </a:solidFill>
              </a:ln>
              <a:effectLst/>
            </c:spPr>
          </c:marker>
          <c:xVal>
            <c:numRef>
              <c:f>'Figure 3.18'!$B$9:$B$45</c:f>
              <c:numCache>
                <c:formatCode>mmm\-yy</c:formatCode>
                <c:ptCount val="37"/>
                <c:pt idx="0">
                  <c:v>38534</c:v>
                </c:pt>
                <c:pt idx="1">
                  <c:v>38718</c:v>
                </c:pt>
                <c:pt idx="2">
                  <c:v>38899</c:v>
                </c:pt>
                <c:pt idx="3">
                  <c:v>39083</c:v>
                </c:pt>
                <c:pt idx="4">
                  <c:v>39264</c:v>
                </c:pt>
                <c:pt idx="5">
                  <c:v>39448</c:v>
                </c:pt>
                <c:pt idx="6">
                  <c:v>39630</c:v>
                </c:pt>
                <c:pt idx="7">
                  <c:v>39630</c:v>
                </c:pt>
                <c:pt idx="8">
                  <c:v>39814</c:v>
                </c:pt>
                <c:pt idx="9">
                  <c:v>39995</c:v>
                </c:pt>
                <c:pt idx="10">
                  <c:v>39995</c:v>
                </c:pt>
                <c:pt idx="11">
                  <c:v>40179</c:v>
                </c:pt>
                <c:pt idx="12">
                  <c:v>40360</c:v>
                </c:pt>
                <c:pt idx="13">
                  <c:v>40544</c:v>
                </c:pt>
                <c:pt idx="14">
                  <c:v>40544</c:v>
                </c:pt>
                <c:pt idx="15">
                  <c:v>40725</c:v>
                </c:pt>
                <c:pt idx="16">
                  <c:v>40909</c:v>
                </c:pt>
                <c:pt idx="17">
                  <c:v>41091</c:v>
                </c:pt>
                <c:pt idx="18">
                  <c:v>41275</c:v>
                </c:pt>
                <c:pt idx="19">
                  <c:v>41275</c:v>
                </c:pt>
                <c:pt idx="20">
                  <c:v>41456</c:v>
                </c:pt>
                <c:pt idx="21">
                  <c:v>41456</c:v>
                </c:pt>
                <c:pt idx="22">
                  <c:v>41640</c:v>
                </c:pt>
                <c:pt idx="23">
                  <c:v>41821</c:v>
                </c:pt>
                <c:pt idx="24">
                  <c:v>42005</c:v>
                </c:pt>
                <c:pt idx="25">
                  <c:v>42186</c:v>
                </c:pt>
                <c:pt idx="26">
                  <c:v>42186</c:v>
                </c:pt>
                <c:pt idx="27">
                  <c:v>42370</c:v>
                </c:pt>
                <c:pt idx="28">
                  <c:v>42370</c:v>
                </c:pt>
                <c:pt idx="29">
                  <c:v>42552</c:v>
                </c:pt>
                <c:pt idx="30">
                  <c:v>42736</c:v>
                </c:pt>
                <c:pt idx="31">
                  <c:v>42917</c:v>
                </c:pt>
                <c:pt idx="32">
                  <c:v>42917</c:v>
                </c:pt>
                <c:pt idx="33">
                  <c:v>43101</c:v>
                </c:pt>
                <c:pt idx="34">
                  <c:v>43282</c:v>
                </c:pt>
                <c:pt idx="35">
                  <c:v>43282</c:v>
                </c:pt>
                <c:pt idx="36">
                  <c:v>43282</c:v>
                </c:pt>
              </c:numCache>
            </c:numRef>
          </c:xVal>
          <c:yVal>
            <c:numRef>
              <c:f>'Figure 3.18'!$E$9:$E$45</c:f>
              <c:numCache>
                <c:formatCode>0.000</c:formatCode>
                <c:ptCount val="37"/>
                <c:pt idx="15">
                  <c:v>9.7199999999999989</c:v>
                </c:pt>
                <c:pt idx="18">
                  <c:v>7.22</c:v>
                </c:pt>
                <c:pt idx="19">
                  <c:v>7.0321600000000002</c:v>
                </c:pt>
                <c:pt idx="29">
                  <c:v>6.0115340000000002</c:v>
                </c:pt>
                <c:pt idx="31">
                  <c:v>6.1448609999999997</c:v>
                </c:pt>
                <c:pt idx="32">
                  <c:v>6.1789930000000002</c:v>
                </c:pt>
              </c:numCache>
            </c:numRef>
          </c:yVal>
          <c:smooth val="0"/>
          <c:extLst>
            <c:ext xmlns:c16="http://schemas.microsoft.com/office/drawing/2014/chart" uri="{C3380CC4-5D6E-409C-BE32-E72D297353CC}">
              <c16:uniqueId val="{00000002-A1A7-4C35-95C4-B750D5C11A5A}"/>
            </c:ext>
          </c:extLst>
        </c:ser>
        <c:ser>
          <c:idx val="3"/>
          <c:order val="3"/>
          <c:tx>
            <c:strRef>
              <c:f>'Figure 3.18'!$F$8</c:f>
              <c:strCache>
                <c:ptCount val="1"/>
                <c:pt idx="0">
                  <c:v>Remitted decision post appeal 
(gas)</c:v>
                </c:pt>
              </c:strCache>
            </c:strRef>
          </c:tx>
          <c:spPr>
            <a:ln w="19050" cap="rnd">
              <a:noFill/>
              <a:round/>
            </a:ln>
            <a:effectLst/>
          </c:spPr>
          <c:marker>
            <c:symbol val="square"/>
            <c:size val="6"/>
            <c:spPr>
              <a:solidFill>
                <a:schemeClr val="accent2"/>
              </a:solidFill>
              <a:ln w="9525">
                <a:solidFill>
                  <a:schemeClr val="accent2"/>
                </a:solidFill>
              </a:ln>
              <a:effectLst/>
            </c:spPr>
          </c:marker>
          <c:xVal>
            <c:numRef>
              <c:f>'Figure 3.18'!$B$9:$B$45</c:f>
              <c:numCache>
                <c:formatCode>mmm\-yy</c:formatCode>
                <c:ptCount val="37"/>
                <c:pt idx="0">
                  <c:v>38534</c:v>
                </c:pt>
                <c:pt idx="1">
                  <c:v>38718</c:v>
                </c:pt>
                <c:pt idx="2">
                  <c:v>38899</c:v>
                </c:pt>
                <c:pt idx="3">
                  <c:v>39083</c:v>
                </c:pt>
                <c:pt idx="4">
                  <c:v>39264</c:v>
                </c:pt>
                <c:pt idx="5">
                  <c:v>39448</c:v>
                </c:pt>
                <c:pt idx="6">
                  <c:v>39630</c:v>
                </c:pt>
                <c:pt idx="7">
                  <c:v>39630</c:v>
                </c:pt>
                <c:pt idx="8">
                  <c:v>39814</c:v>
                </c:pt>
                <c:pt idx="9">
                  <c:v>39995</c:v>
                </c:pt>
                <c:pt idx="10">
                  <c:v>39995</c:v>
                </c:pt>
                <c:pt idx="11">
                  <c:v>40179</c:v>
                </c:pt>
                <c:pt idx="12">
                  <c:v>40360</c:v>
                </c:pt>
                <c:pt idx="13">
                  <c:v>40544</c:v>
                </c:pt>
                <c:pt idx="14">
                  <c:v>40544</c:v>
                </c:pt>
                <c:pt idx="15">
                  <c:v>40725</c:v>
                </c:pt>
                <c:pt idx="16">
                  <c:v>40909</c:v>
                </c:pt>
                <c:pt idx="17">
                  <c:v>41091</c:v>
                </c:pt>
                <c:pt idx="18">
                  <c:v>41275</c:v>
                </c:pt>
                <c:pt idx="19">
                  <c:v>41275</c:v>
                </c:pt>
                <c:pt idx="20">
                  <c:v>41456</c:v>
                </c:pt>
                <c:pt idx="21">
                  <c:v>41456</c:v>
                </c:pt>
                <c:pt idx="22">
                  <c:v>41640</c:v>
                </c:pt>
                <c:pt idx="23">
                  <c:v>41821</c:v>
                </c:pt>
                <c:pt idx="24">
                  <c:v>42005</c:v>
                </c:pt>
                <c:pt idx="25">
                  <c:v>42186</c:v>
                </c:pt>
                <c:pt idx="26">
                  <c:v>42186</c:v>
                </c:pt>
                <c:pt idx="27">
                  <c:v>42370</c:v>
                </c:pt>
                <c:pt idx="28">
                  <c:v>42370</c:v>
                </c:pt>
                <c:pt idx="29">
                  <c:v>42552</c:v>
                </c:pt>
                <c:pt idx="30">
                  <c:v>42736</c:v>
                </c:pt>
                <c:pt idx="31">
                  <c:v>42917</c:v>
                </c:pt>
                <c:pt idx="32">
                  <c:v>42917</c:v>
                </c:pt>
                <c:pt idx="33">
                  <c:v>43101</c:v>
                </c:pt>
                <c:pt idx="34">
                  <c:v>43282</c:v>
                </c:pt>
                <c:pt idx="35">
                  <c:v>43282</c:v>
                </c:pt>
                <c:pt idx="36">
                  <c:v>43282</c:v>
                </c:pt>
              </c:numCache>
            </c:numRef>
          </c:xVal>
          <c:yVal>
            <c:numRef>
              <c:f>'Figure 3.18'!$F$9:$F$45</c:f>
              <c:numCache>
                <c:formatCode>0.000</c:formatCode>
                <c:ptCount val="37"/>
                <c:pt idx="15">
                  <c:v>10.044</c:v>
                </c:pt>
                <c:pt idx="20">
                  <c:v>7.22</c:v>
                </c:pt>
                <c:pt idx="21">
                  <c:v>7.0321600000000002</c:v>
                </c:pt>
              </c:numCache>
            </c:numRef>
          </c:yVal>
          <c:smooth val="0"/>
          <c:extLst>
            <c:ext xmlns:c16="http://schemas.microsoft.com/office/drawing/2014/chart" uri="{C3380CC4-5D6E-409C-BE32-E72D297353CC}">
              <c16:uniqueId val="{00000003-A1A7-4C35-95C4-B750D5C11A5A}"/>
            </c:ext>
          </c:extLst>
        </c:ser>
        <c:dLbls>
          <c:showLegendKey val="0"/>
          <c:showVal val="0"/>
          <c:showCatName val="0"/>
          <c:showSerName val="0"/>
          <c:showPercent val="0"/>
          <c:showBubbleSize val="0"/>
        </c:dLbls>
        <c:axId val="1007254616"/>
        <c:axId val="1007255272"/>
      </c:scatterChart>
      <c:valAx>
        <c:axId val="1007254616"/>
        <c:scaling>
          <c:orientation val="minMax"/>
          <c:min val="38169"/>
        </c:scaling>
        <c:delete val="0"/>
        <c:axPos val="b"/>
        <c:numFmt formatCode="mmm\ yyyy" sourceLinked="0"/>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255272"/>
        <c:crosses val="autoZero"/>
        <c:crossBetween val="midCat"/>
        <c:majorUnit val="366"/>
      </c:valAx>
      <c:valAx>
        <c:axId val="1007255272"/>
        <c:scaling>
          <c:orientation val="minMax"/>
          <c:min val="5"/>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254616"/>
        <c:crossesAt val="30000"/>
        <c:crossBetween val="midCat"/>
      </c:valAx>
      <c:spPr>
        <a:solidFill>
          <a:srgbClr val="FF0000">
            <a:alpha val="15000"/>
          </a:srgbClr>
        </a:solidFill>
        <a:ln>
          <a:noFill/>
        </a:ln>
        <a:effectLst/>
      </c:spPr>
    </c:plotArea>
    <c:legend>
      <c:legendPos val="b"/>
      <c:layout>
        <c:manualLayout>
          <c:xMode val="edge"/>
          <c:yMode val="edge"/>
          <c:x val="0.39227182297121244"/>
          <c:y val="0.904254670407177"/>
          <c:w val="0.58270537232787922"/>
          <c:h val="7.87240567992278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'Figure 3.19'!$B$24</c:f>
              <c:strCache>
                <c:ptCount val="1"/>
                <c:pt idx="0">
                  <c:v>Actual return on assets excluding incentives</c:v>
                </c:pt>
              </c:strCache>
            </c:strRef>
          </c:tx>
          <c:spPr>
            <a:solidFill>
              <a:schemeClr val="accent1"/>
            </a:solidFill>
            <a:ln>
              <a:noFill/>
            </a:ln>
            <a:effectLst/>
          </c:spPr>
          <c:invertIfNegative val="0"/>
          <c:cat>
            <c:strRef>
              <c:f>'Figure 3.19'!$A$25:$A$29</c:f>
              <c:strCache>
                <c:ptCount val="5"/>
                <c:pt idx="0">
                  <c:v>Powerlink 
(Queensland)</c:v>
                </c:pt>
                <c:pt idx="1">
                  <c:v>TransGrid 
(NSW)</c:v>
                </c:pt>
                <c:pt idx="2">
                  <c:v>AusNet Services 
(Victoria)</c:v>
                </c:pt>
                <c:pt idx="3">
                  <c:v>ElectraNet 
(South Australia)</c:v>
                </c:pt>
                <c:pt idx="4">
                  <c:v>TasNetworks 
(Tasmania)</c:v>
                </c:pt>
              </c:strCache>
            </c:strRef>
          </c:cat>
          <c:val>
            <c:numRef>
              <c:f>'Figure 3.19'!$B$25:$B$29</c:f>
              <c:numCache>
                <c:formatCode>0.00</c:formatCode>
                <c:ptCount val="5"/>
                <c:pt idx="0">
                  <c:v>9.06</c:v>
                </c:pt>
                <c:pt idx="1">
                  <c:v>3.9654989115732295</c:v>
                </c:pt>
                <c:pt idx="2">
                  <c:v>6.1019559139701203</c:v>
                </c:pt>
                <c:pt idx="3">
                  <c:v>5.5265093091711366</c:v>
                </c:pt>
                <c:pt idx="4">
                  <c:v>4.885548700898898</c:v>
                </c:pt>
              </c:numCache>
            </c:numRef>
          </c:val>
          <c:extLst>
            <c:ext xmlns:c16="http://schemas.microsoft.com/office/drawing/2014/chart" uri="{C3380CC4-5D6E-409C-BE32-E72D297353CC}">
              <c16:uniqueId val="{00000000-60D1-49B9-A4E7-458744FBFF17}"/>
            </c:ext>
          </c:extLst>
        </c:ser>
        <c:ser>
          <c:idx val="1"/>
          <c:order val="1"/>
          <c:tx>
            <c:strRef>
              <c:f>'Figure 3.19'!$C$24</c:f>
              <c:strCache>
                <c:ptCount val="1"/>
                <c:pt idx="0">
                  <c:v>AER allowed pre-tax real WACC</c:v>
                </c:pt>
              </c:strCache>
            </c:strRef>
          </c:tx>
          <c:spPr>
            <a:solidFill>
              <a:schemeClr val="accent2"/>
            </a:solidFill>
            <a:ln>
              <a:noFill/>
            </a:ln>
            <a:effectLst/>
          </c:spPr>
          <c:invertIfNegative val="0"/>
          <c:cat>
            <c:strRef>
              <c:f>'Figure 3.19'!$A$25:$A$29</c:f>
              <c:strCache>
                <c:ptCount val="5"/>
                <c:pt idx="0">
                  <c:v>Powerlink 
(Queensland)</c:v>
                </c:pt>
                <c:pt idx="1">
                  <c:v>TransGrid 
(NSW)</c:v>
                </c:pt>
                <c:pt idx="2">
                  <c:v>AusNet Services 
(Victoria)</c:v>
                </c:pt>
                <c:pt idx="3">
                  <c:v>ElectraNet 
(South Australia)</c:v>
                </c:pt>
                <c:pt idx="4">
                  <c:v>TasNetworks 
(Tasmania)</c:v>
                </c:pt>
              </c:strCache>
            </c:strRef>
          </c:cat>
          <c:val>
            <c:numRef>
              <c:f>'Figure 3.19'!$C$25:$C$29</c:f>
              <c:numCache>
                <c:formatCode>0.00</c:formatCode>
                <c:ptCount val="5"/>
                <c:pt idx="0">
                  <c:v>6.13</c:v>
                </c:pt>
                <c:pt idx="1">
                  <c:v>4.75</c:v>
                </c:pt>
                <c:pt idx="2">
                  <c:v>5.62</c:v>
                </c:pt>
                <c:pt idx="3">
                  <c:v>5.18</c:v>
                </c:pt>
                <c:pt idx="4">
                  <c:v>4.25</c:v>
                </c:pt>
              </c:numCache>
            </c:numRef>
          </c:val>
          <c:extLst>
            <c:ext xmlns:c16="http://schemas.microsoft.com/office/drawing/2014/chart" uri="{C3380CC4-5D6E-409C-BE32-E72D297353CC}">
              <c16:uniqueId val="{00000001-60D1-49B9-A4E7-458744FBFF17}"/>
            </c:ext>
          </c:extLst>
        </c:ser>
        <c:dLbls>
          <c:showLegendKey val="0"/>
          <c:showVal val="0"/>
          <c:showCatName val="0"/>
          <c:showSerName val="0"/>
          <c:showPercent val="0"/>
          <c:showBubbleSize val="0"/>
        </c:dLbls>
        <c:gapWidth val="219"/>
        <c:overlap val="-1"/>
        <c:axId val="1007276592"/>
        <c:axId val="1007276920"/>
      </c:barChart>
      <c:catAx>
        <c:axId val="1007276592"/>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276920"/>
        <c:crosses val="autoZero"/>
        <c:auto val="1"/>
        <c:lblAlgn val="ctr"/>
        <c:lblOffset val="100"/>
        <c:noMultiLvlLbl val="0"/>
      </c:catAx>
      <c:valAx>
        <c:axId val="10072769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276592"/>
        <c:crosses val="autoZero"/>
        <c:crossBetween val="between"/>
      </c:valAx>
      <c:spPr>
        <a:solidFill>
          <a:srgbClr val="FF0000">
            <a:alpha val="15000"/>
          </a:srgbClr>
        </a:solidFill>
        <a:ln>
          <a:noFill/>
        </a:ln>
        <a:effectLst/>
      </c:spPr>
    </c:plotArea>
    <c:legend>
      <c:legendPos val="b"/>
      <c:layout>
        <c:manualLayout>
          <c:xMode val="edge"/>
          <c:yMode val="edge"/>
          <c:x val="0.42344014196168922"/>
          <c:y val="0.90672734715500014"/>
          <c:w val="0.56957202329143308"/>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'Figure 3.19'!$C$8</c:f>
              <c:strCache>
                <c:ptCount val="1"/>
                <c:pt idx="0">
                  <c:v>Actual return on assets excluding incentives</c:v>
                </c:pt>
              </c:strCache>
            </c:strRef>
          </c:tx>
          <c:spPr>
            <a:solidFill>
              <a:schemeClr val="accent1"/>
            </a:solidFill>
            <a:ln>
              <a:noFill/>
            </a:ln>
            <a:effectLst/>
          </c:spPr>
          <c:invertIfNegative val="0"/>
          <c:cat>
            <c:multiLvlStrRef>
              <c:f>'Figure 3.19'!$A$9:$B$21</c:f>
              <c:multiLvlStrCache>
                <c:ptCount val="13"/>
                <c:lvl>
                  <c:pt idx="0">
                    <c:v>Energex</c:v>
                  </c:pt>
                  <c:pt idx="1">
                    <c:v>Ergon</c:v>
                  </c:pt>
                  <c:pt idx="2">
                    <c:v>Ausgrid</c:v>
                  </c:pt>
                  <c:pt idx="3">
                    <c:v>Endeavour</c:v>
                  </c:pt>
                  <c:pt idx="4">
                    <c:v>Essential</c:v>
                  </c:pt>
                  <c:pt idx="5">
                    <c:v>Evoenergy</c:v>
                  </c:pt>
                  <c:pt idx="6">
                    <c:v>Jemena</c:v>
                  </c:pt>
                  <c:pt idx="7">
                    <c:v>Powercor</c:v>
                  </c:pt>
                  <c:pt idx="8">
                    <c:v>United Energy</c:v>
                  </c:pt>
                  <c:pt idx="9">
                    <c:v>AusNet Services</c:v>
                  </c:pt>
                  <c:pt idx="10">
                    <c:v>Citipower</c:v>
                  </c:pt>
                  <c:pt idx="11">
                    <c:v>SA Power Networks</c:v>
                  </c:pt>
                  <c:pt idx="12">
                    <c:v>TasNetworks</c:v>
                  </c:pt>
                </c:lvl>
                <c:lvl>
                  <c:pt idx="0">
                    <c:v>Queensland</c:v>
                  </c:pt>
                  <c:pt idx="2">
                    <c:v>NSW</c:v>
                  </c:pt>
                  <c:pt idx="5">
                    <c:v>ACT</c:v>
                  </c:pt>
                  <c:pt idx="6">
                    <c:v>Victoria</c:v>
                  </c:pt>
                  <c:pt idx="11">
                    <c:v>South Australia</c:v>
                  </c:pt>
                  <c:pt idx="12">
                    <c:v>Tasmania</c:v>
                  </c:pt>
                </c:lvl>
              </c:multiLvlStrCache>
            </c:multiLvlStrRef>
          </c:cat>
          <c:val>
            <c:numRef>
              <c:f>'Figure 3.19'!$C$9:$C$21</c:f>
              <c:numCache>
                <c:formatCode>0.00</c:formatCode>
                <c:ptCount val="13"/>
                <c:pt idx="0">
                  <c:v>6.6021107744180689</c:v>
                </c:pt>
                <c:pt idx="1">
                  <c:v>6.6856900661843355</c:v>
                </c:pt>
                <c:pt idx="2">
                  <c:v>3.2093764568242338</c:v>
                </c:pt>
                <c:pt idx="3">
                  <c:v>4.8407830329283374</c:v>
                </c:pt>
                <c:pt idx="4">
                  <c:v>4.2739104094564686</c:v>
                </c:pt>
                <c:pt idx="5">
                  <c:v>7.9666281937237748</c:v>
                </c:pt>
                <c:pt idx="6">
                  <c:v>7.7612635344402507</c:v>
                </c:pt>
                <c:pt idx="7">
                  <c:v>6.2415370816605247</c:v>
                </c:pt>
                <c:pt idx="8">
                  <c:v>6.5414932960831296</c:v>
                </c:pt>
                <c:pt idx="9">
                  <c:v>3.9311843595958122</c:v>
                </c:pt>
                <c:pt idx="10">
                  <c:v>5.8903257425682627</c:v>
                </c:pt>
                <c:pt idx="11">
                  <c:v>5.2004875032322788</c:v>
                </c:pt>
                <c:pt idx="12">
                  <c:v>7.0582016924577786</c:v>
                </c:pt>
              </c:numCache>
            </c:numRef>
          </c:val>
          <c:extLst>
            <c:ext xmlns:c16="http://schemas.microsoft.com/office/drawing/2014/chart" uri="{C3380CC4-5D6E-409C-BE32-E72D297353CC}">
              <c16:uniqueId val="{00000000-77FC-4AD9-858C-2B3A2D95ABD9}"/>
            </c:ext>
          </c:extLst>
        </c:ser>
        <c:ser>
          <c:idx val="1"/>
          <c:order val="1"/>
          <c:tx>
            <c:strRef>
              <c:f>'Figure 3.19'!$D$8</c:f>
              <c:strCache>
                <c:ptCount val="1"/>
                <c:pt idx="0">
                  <c:v>AER allowed pre-tax real WACC</c:v>
                </c:pt>
              </c:strCache>
            </c:strRef>
          </c:tx>
          <c:spPr>
            <a:solidFill>
              <a:schemeClr val="accent2"/>
            </a:solidFill>
            <a:ln>
              <a:noFill/>
            </a:ln>
            <a:effectLst/>
          </c:spPr>
          <c:invertIfNegative val="0"/>
          <c:cat>
            <c:multiLvlStrRef>
              <c:f>'Figure 3.19'!$A$9:$B$21</c:f>
              <c:multiLvlStrCache>
                <c:ptCount val="13"/>
                <c:lvl>
                  <c:pt idx="0">
                    <c:v>Energex</c:v>
                  </c:pt>
                  <c:pt idx="1">
                    <c:v>Ergon</c:v>
                  </c:pt>
                  <c:pt idx="2">
                    <c:v>Ausgrid</c:v>
                  </c:pt>
                  <c:pt idx="3">
                    <c:v>Endeavour</c:v>
                  </c:pt>
                  <c:pt idx="4">
                    <c:v>Essential</c:v>
                  </c:pt>
                  <c:pt idx="5">
                    <c:v>Evoenergy</c:v>
                  </c:pt>
                  <c:pt idx="6">
                    <c:v>Jemena</c:v>
                  </c:pt>
                  <c:pt idx="7">
                    <c:v>Powercor</c:v>
                  </c:pt>
                  <c:pt idx="8">
                    <c:v>United Energy</c:v>
                  </c:pt>
                  <c:pt idx="9">
                    <c:v>AusNet Services</c:v>
                  </c:pt>
                  <c:pt idx="10">
                    <c:v>Citipower</c:v>
                  </c:pt>
                  <c:pt idx="11">
                    <c:v>SA Power Networks</c:v>
                  </c:pt>
                  <c:pt idx="12">
                    <c:v>TasNetworks</c:v>
                  </c:pt>
                </c:lvl>
                <c:lvl>
                  <c:pt idx="0">
                    <c:v>Queensland</c:v>
                  </c:pt>
                  <c:pt idx="2">
                    <c:v>NSW</c:v>
                  </c:pt>
                  <c:pt idx="5">
                    <c:v>ACT</c:v>
                  </c:pt>
                  <c:pt idx="6">
                    <c:v>Victoria</c:v>
                  </c:pt>
                  <c:pt idx="11">
                    <c:v>South Australia</c:v>
                  </c:pt>
                  <c:pt idx="12">
                    <c:v>Tasmania</c:v>
                  </c:pt>
                </c:lvl>
              </c:multiLvlStrCache>
            </c:multiLvlStrRef>
          </c:cat>
          <c:val>
            <c:numRef>
              <c:f>'Figure 3.19'!$D$9:$D$21</c:f>
              <c:numCache>
                <c:formatCode>0.00</c:formatCode>
                <c:ptCount val="13"/>
                <c:pt idx="0">
                  <c:v>4</c:v>
                </c:pt>
                <c:pt idx="1">
                  <c:v>3.9699999999999998</c:v>
                </c:pt>
                <c:pt idx="2">
                  <c:v>4.66</c:v>
                </c:pt>
                <c:pt idx="3">
                  <c:v>4.6341113576898296</c:v>
                </c:pt>
                <c:pt idx="4">
                  <c:v>4.5900000000000007</c:v>
                </c:pt>
                <c:pt idx="5">
                  <c:v>4.53</c:v>
                </c:pt>
                <c:pt idx="6">
                  <c:v>4.66</c:v>
                </c:pt>
                <c:pt idx="7">
                  <c:v>4.29</c:v>
                </c:pt>
                <c:pt idx="8">
                  <c:v>4.7600000000000007</c:v>
                </c:pt>
                <c:pt idx="9">
                  <c:v>4.51</c:v>
                </c:pt>
                <c:pt idx="10">
                  <c:v>4.45</c:v>
                </c:pt>
                <c:pt idx="11">
                  <c:v>4.3600000000000003</c:v>
                </c:pt>
                <c:pt idx="12">
                  <c:v>6.5500000000000007</c:v>
                </c:pt>
              </c:numCache>
            </c:numRef>
          </c:val>
          <c:extLst>
            <c:ext xmlns:c16="http://schemas.microsoft.com/office/drawing/2014/chart" uri="{C3380CC4-5D6E-409C-BE32-E72D297353CC}">
              <c16:uniqueId val="{00000001-77FC-4AD9-858C-2B3A2D95ABD9}"/>
            </c:ext>
          </c:extLst>
        </c:ser>
        <c:dLbls>
          <c:showLegendKey val="0"/>
          <c:showVal val="0"/>
          <c:showCatName val="0"/>
          <c:showSerName val="0"/>
          <c:showPercent val="0"/>
          <c:showBubbleSize val="0"/>
        </c:dLbls>
        <c:gapWidth val="100"/>
        <c:axId val="708199544"/>
        <c:axId val="708195608"/>
      </c:barChart>
      <c:catAx>
        <c:axId val="70819954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195608"/>
        <c:crosses val="autoZero"/>
        <c:auto val="1"/>
        <c:lblAlgn val="ctr"/>
        <c:lblOffset val="100"/>
        <c:noMultiLvlLbl val="0"/>
      </c:catAx>
      <c:valAx>
        <c:axId val="70819560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199544"/>
        <c:crosses val="autoZero"/>
        <c:crossBetween val="between"/>
      </c:valAx>
      <c:spPr>
        <a:solidFill>
          <a:srgbClr val="FF0000">
            <a:alpha val="15000"/>
          </a:srgbClr>
        </a:solidFill>
        <a:ln>
          <a:noFill/>
        </a:ln>
        <a:effectLst/>
      </c:spPr>
    </c:plotArea>
    <c:legend>
      <c:legendPos val="b"/>
      <c:layout>
        <c:manualLayout>
          <c:xMode val="edge"/>
          <c:yMode val="edge"/>
          <c:x val="0.44407756684861699"/>
          <c:y val="0.9341606678397707"/>
          <c:w val="0.53974380503220087"/>
          <c:h val="5.07904232061285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3.20'!$B$34</c:f>
              <c:strCache>
                <c:ptCount val="1"/>
                <c:pt idx="0">
                  <c:v>Transmission forecast</c:v>
                </c:pt>
              </c:strCache>
            </c:strRef>
          </c:tx>
          <c:spPr>
            <a:solidFill>
              <a:srgbClr val="D4A182"/>
            </a:solidFill>
            <a:ln>
              <a:noFill/>
            </a:ln>
            <a:effectLst/>
          </c:spPr>
          <c:invertIfNegative val="0"/>
          <c:cat>
            <c:numRef>
              <c:f>'Figure 3.20'!$A$35:$A$76</c:f>
              <c:numCache>
                <c:formatCode>General</c:formatCode>
                <c:ptCount val="42"/>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8">
                  <c:v>2019</c:v>
                </c:pt>
                <c:pt idx="40">
                  <c:v>2020</c:v>
                </c:pt>
              </c:numCache>
            </c:numRef>
          </c:cat>
          <c:val>
            <c:numRef>
              <c:f>'Figure 3.20'!$B$35:$B$76</c:f>
              <c:numCache>
                <c:formatCode>General</c:formatCode>
                <c:ptCount val="42"/>
                <c:pt idx="0" formatCode="0">
                  <c:v>638.79121102577312</c:v>
                </c:pt>
                <c:pt idx="3" formatCode="0">
                  <c:v>640.83002944898885</c:v>
                </c:pt>
                <c:pt idx="6" formatCode="0">
                  <c:v>681.59592116454291</c:v>
                </c:pt>
                <c:pt idx="9" formatCode="0">
                  <c:v>668.35869312212628</c:v>
                </c:pt>
                <c:pt idx="12" formatCode="0">
                  <c:v>744.78314055876319</c:v>
                </c:pt>
                <c:pt idx="15" formatCode="0">
                  <c:v>727.46012746689757</c:v>
                </c:pt>
                <c:pt idx="18" formatCode="0">
                  <c:v>751.91076577149011</c:v>
                </c:pt>
                <c:pt idx="21" formatCode="0">
                  <c:v>759.04674387124805</c:v>
                </c:pt>
                <c:pt idx="24" formatCode="0">
                  <c:v>780.43904092251387</c:v>
                </c:pt>
                <c:pt idx="27" formatCode="0">
                  <c:v>744.77481958733745</c:v>
                </c:pt>
                <c:pt idx="30" formatCode="0">
                  <c:v>762.09740075818297</c:v>
                </c:pt>
                <c:pt idx="33" formatCode="0">
                  <c:v>764.14558612588553</c:v>
                </c:pt>
                <c:pt idx="36" formatCode="_-* #,##0_-;\-* #,##0_-;_-* &quot;-&quot;??_-;_-@_-">
                  <c:v>581.54857058486994</c:v>
                </c:pt>
                <c:pt idx="38" formatCode="_-* #,##0_-;\-* #,##0_-;_-* &quot;-&quot;??_-;_-@_-">
                  <c:v>570.63163912041398</c:v>
                </c:pt>
                <c:pt idx="40" formatCode="_-* #,##0_-;\-* #,##0_-;_-* &quot;-&quot;??_-;_-@_-">
                  <c:v>515.48797426781505</c:v>
                </c:pt>
              </c:numCache>
            </c:numRef>
          </c:val>
          <c:extLst>
            <c:ext xmlns:c16="http://schemas.microsoft.com/office/drawing/2014/chart" uri="{C3380CC4-5D6E-409C-BE32-E72D297353CC}">
              <c16:uniqueId val="{00000000-99BB-4FE0-B849-63F38B1DCCD7}"/>
            </c:ext>
          </c:extLst>
        </c:ser>
        <c:ser>
          <c:idx val="1"/>
          <c:order val="1"/>
          <c:tx>
            <c:strRef>
              <c:f>'Figure 3.20'!$C$34</c:f>
              <c:strCache>
                <c:ptCount val="1"/>
                <c:pt idx="0">
                  <c:v>Distribution forecast</c:v>
                </c:pt>
              </c:strCache>
            </c:strRef>
          </c:tx>
          <c:spPr>
            <a:solidFill>
              <a:srgbClr val="B6A5A5"/>
            </a:solidFill>
            <a:ln>
              <a:noFill/>
            </a:ln>
            <a:effectLst/>
          </c:spPr>
          <c:invertIfNegative val="0"/>
          <c:cat>
            <c:numRef>
              <c:f>'Figure 3.20'!$A$35:$A$76</c:f>
              <c:numCache>
                <c:formatCode>General</c:formatCode>
                <c:ptCount val="42"/>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8">
                  <c:v>2019</c:v>
                </c:pt>
                <c:pt idx="40">
                  <c:v>2020</c:v>
                </c:pt>
              </c:numCache>
            </c:numRef>
          </c:cat>
          <c:val>
            <c:numRef>
              <c:f>'Figure 3.20'!$C$35:$C$76</c:f>
              <c:numCache>
                <c:formatCode>General</c:formatCode>
                <c:ptCount val="42"/>
                <c:pt idx="0" formatCode="_-* #,##0_-;\-* #,##0_-;_-* &quot;-&quot;??_-;_-@_-">
                  <c:v>2558.0966974114358</c:v>
                </c:pt>
                <c:pt idx="3" formatCode="_-* #,##0_-;\-* #,##0_-;_-* &quot;-&quot;??_-;_-@_-">
                  <c:v>2699.6809965603088</c:v>
                </c:pt>
                <c:pt idx="6" formatCode="_-* #,##0_-;\-* #,##0_-;_-* &quot;-&quot;??_-;_-@_-">
                  <c:v>2817.1781373980134</c:v>
                </c:pt>
                <c:pt idx="9" formatCode="_-* #,##0_-;\-* #,##0_-;_-* &quot;-&quot;??_-;_-@_-">
                  <c:v>2847.3415245956157</c:v>
                </c:pt>
                <c:pt idx="12" formatCode="_-* #,##0_-;\-* #,##0_-;_-* &quot;-&quot;??_-;_-@_-">
                  <c:v>3177.2889758667106</c:v>
                </c:pt>
                <c:pt idx="15" formatCode="_-* #,##0_-;\-* #,##0_-;_-* &quot;-&quot;??_-;_-@_-">
                  <c:v>3356.3903169257537</c:v>
                </c:pt>
                <c:pt idx="18" formatCode="_-* #,##0_-;\-* #,##0_-;_-* &quot;-&quot;??_-;_-@_-">
                  <c:v>3462.104614825113</c:v>
                </c:pt>
                <c:pt idx="21" formatCode="_-* #,##0_-;\-* #,##0_-;_-* &quot;-&quot;??_-;_-@_-">
                  <c:v>3517.5832763272174</c:v>
                </c:pt>
                <c:pt idx="24" formatCode="_-* #,##0_-;\-* #,##0_-;_-* &quot;-&quot;??_-;_-@_-">
                  <c:v>3534.5345108249498</c:v>
                </c:pt>
                <c:pt idx="27" formatCode="_-* #,##0_-;\-* #,##0_-;_-* &quot;-&quot;??_-;_-@_-">
                  <c:v>3034.4711055771886</c:v>
                </c:pt>
                <c:pt idx="30" formatCode="_-* #,##0_-;\-* #,##0_-;_-* &quot;-&quot;??_-;_-@_-">
                  <c:v>3040.4224247838347</c:v>
                </c:pt>
                <c:pt idx="33" formatCode="_-* #,##0_-;\-* #,##0_-;_-* &quot;-&quot;??_-;_-@_-">
                  <c:v>3077.1227750552921</c:v>
                </c:pt>
                <c:pt idx="36" formatCode="_-* #,##0_-;\-* #,##0_-;_-* &quot;-&quot;??_-;_-@_-">
                  <c:v>3092.5924210052731</c:v>
                </c:pt>
                <c:pt idx="38" formatCode="_-* #,##0_-;\-* #,##0_-;_-* &quot;-&quot;??_-;_-@_-">
                  <c:v>3143.1502932094863</c:v>
                </c:pt>
                <c:pt idx="40" formatCode="_-* #,##0_-;\-* #,##0_-;_-* &quot;-&quot;??_-;_-@_-">
                  <c:v>3242.6505967495618</c:v>
                </c:pt>
              </c:numCache>
            </c:numRef>
          </c:val>
          <c:extLst>
            <c:ext xmlns:c16="http://schemas.microsoft.com/office/drawing/2014/chart" uri="{C3380CC4-5D6E-409C-BE32-E72D297353CC}">
              <c16:uniqueId val="{00000001-99BB-4FE0-B849-63F38B1DCCD7}"/>
            </c:ext>
          </c:extLst>
        </c:ser>
        <c:ser>
          <c:idx val="2"/>
          <c:order val="2"/>
          <c:tx>
            <c:strRef>
              <c:f>'Figure 3.20'!$D$34</c:f>
              <c:strCache>
                <c:ptCount val="1"/>
                <c:pt idx="0">
                  <c:v>Transmission actual</c:v>
                </c:pt>
              </c:strCache>
            </c:strRef>
          </c:tx>
          <c:spPr>
            <a:solidFill>
              <a:schemeClr val="accent1"/>
            </a:solidFill>
            <a:ln>
              <a:noFill/>
            </a:ln>
            <a:effectLst/>
          </c:spPr>
          <c:invertIfNegative val="0"/>
          <c:cat>
            <c:numRef>
              <c:f>'Figure 3.20'!$A$35:$A$76</c:f>
              <c:numCache>
                <c:formatCode>General</c:formatCode>
                <c:ptCount val="42"/>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8">
                  <c:v>2019</c:v>
                </c:pt>
                <c:pt idx="40">
                  <c:v>2020</c:v>
                </c:pt>
              </c:numCache>
            </c:numRef>
          </c:cat>
          <c:val>
            <c:numRef>
              <c:f>'Figure 3.20'!$D$35:$D$76</c:f>
              <c:numCache>
                <c:formatCode>0</c:formatCode>
                <c:ptCount val="42"/>
                <c:pt idx="1">
                  <c:v>629.49691014311486</c:v>
                </c:pt>
                <c:pt idx="4">
                  <c:v>636.92924819885832</c:v>
                </c:pt>
                <c:pt idx="7">
                  <c:v>633.07842441239438</c:v>
                </c:pt>
                <c:pt idx="10">
                  <c:v>647.33842605758502</c:v>
                </c:pt>
                <c:pt idx="13">
                  <c:v>689.4591357799959</c:v>
                </c:pt>
                <c:pt idx="16">
                  <c:v>663.36938884851565</c:v>
                </c:pt>
                <c:pt idx="19">
                  <c:v>687.60720117913161</c:v>
                </c:pt>
                <c:pt idx="22">
                  <c:v>669.69556777036075</c:v>
                </c:pt>
                <c:pt idx="25">
                  <c:v>718.82258004617063</c:v>
                </c:pt>
                <c:pt idx="28">
                  <c:v>723.12638162748067</c:v>
                </c:pt>
                <c:pt idx="31">
                  <c:v>741.75097558027221</c:v>
                </c:pt>
                <c:pt idx="34">
                  <c:v>737.03489249627398</c:v>
                </c:pt>
              </c:numCache>
            </c:numRef>
          </c:val>
          <c:extLst>
            <c:ext xmlns:c16="http://schemas.microsoft.com/office/drawing/2014/chart" uri="{C3380CC4-5D6E-409C-BE32-E72D297353CC}">
              <c16:uniqueId val="{00000002-99BB-4FE0-B849-63F38B1DCCD7}"/>
            </c:ext>
          </c:extLst>
        </c:ser>
        <c:ser>
          <c:idx val="3"/>
          <c:order val="3"/>
          <c:tx>
            <c:strRef>
              <c:f>'Figure 3.20'!$E$34</c:f>
              <c:strCache>
                <c:ptCount val="1"/>
                <c:pt idx="0">
                  <c:v>Distribution actual</c:v>
                </c:pt>
              </c:strCache>
            </c:strRef>
          </c:tx>
          <c:spPr>
            <a:solidFill>
              <a:schemeClr val="accent2"/>
            </a:solidFill>
            <a:ln>
              <a:noFill/>
            </a:ln>
            <a:effectLst/>
          </c:spPr>
          <c:invertIfNegative val="0"/>
          <c:cat>
            <c:numRef>
              <c:f>'Figure 3.20'!$A$35:$A$76</c:f>
              <c:numCache>
                <c:formatCode>General</c:formatCode>
                <c:ptCount val="42"/>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8">
                  <c:v>2019</c:v>
                </c:pt>
                <c:pt idx="40">
                  <c:v>2020</c:v>
                </c:pt>
              </c:numCache>
            </c:numRef>
          </c:cat>
          <c:val>
            <c:numRef>
              <c:f>'Figure 3.20'!$E$35:$E$76</c:f>
              <c:numCache>
                <c:formatCode>#,##0</c:formatCode>
                <c:ptCount val="42"/>
                <c:pt idx="1">
                  <c:v>2495.473240615283</c:v>
                </c:pt>
                <c:pt idx="4">
                  <c:v>2598.3260562281102</c:v>
                </c:pt>
                <c:pt idx="7">
                  <c:v>2951.8974155580777</c:v>
                </c:pt>
                <c:pt idx="10">
                  <c:v>2976.1398727536771</c:v>
                </c:pt>
                <c:pt idx="13">
                  <c:v>3087.7103630624897</c:v>
                </c:pt>
                <c:pt idx="16">
                  <c:v>3329.4754613871191</c:v>
                </c:pt>
                <c:pt idx="19">
                  <c:v>3729.2987124955321</c:v>
                </c:pt>
                <c:pt idx="22">
                  <c:v>3660.7639526879748</c:v>
                </c:pt>
                <c:pt idx="25">
                  <c:v>3810.822321187477</c:v>
                </c:pt>
                <c:pt idx="28">
                  <c:v>3753.9769086366332</c:v>
                </c:pt>
                <c:pt idx="31">
                  <c:v>3262.9623545486947</c:v>
                </c:pt>
                <c:pt idx="34" formatCode="_(* #,##0_);_(* \(#,##0\);_(* &quot;-&quot;??_);_(@_)">
                  <c:v>3041.6585599219793</c:v>
                </c:pt>
              </c:numCache>
            </c:numRef>
          </c:val>
          <c:extLst>
            <c:ext xmlns:c16="http://schemas.microsoft.com/office/drawing/2014/chart" uri="{C3380CC4-5D6E-409C-BE32-E72D297353CC}">
              <c16:uniqueId val="{00000003-99BB-4FE0-B849-63F38B1DCCD7}"/>
            </c:ext>
          </c:extLst>
        </c:ser>
        <c:dLbls>
          <c:showLegendKey val="0"/>
          <c:showVal val="0"/>
          <c:showCatName val="0"/>
          <c:showSerName val="0"/>
          <c:showPercent val="0"/>
          <c:showBubbleSize val="0"/>
        </c:dLbls>
        <c:gapWidth val="0"/>
        <c:overlap val="100"/>
        <c:axId val="452880160"/>
        <c:axId val="452879176"/>
      </c:barChart>
      <c:catAx>
        <c:axId val="452880160"/>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879176"/>
        <c:crosses val="autoZero"/>
        <c:auto val="1"/>
        <c:lblAlgn val="ctr"/>
        <c:lblOffset val="100"/>
        <c:noMultiLvlLbl val="0"/>
      </c:catAx>
      <c:valAx>
        <c:axId val="452879176"/>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880160"/>
        <c:crosses val="autoZero"/>
        <c:crossBetween val="between"/>
      </c:valAx>
      <c:spPr>
        <a:solidFill>
          <a:srgbClr val="FF0000">
            <a:alpha val="15000"/>
          </a:srgbClr>
        </a:solidFill>
        <a:ln>
          <a:noFill/>
        </a:ln>
        <a:effectLst/>
      </c:spPr>
    </c:plotArea>
    <c:legend>
      <c:legendPos val="b"/>
      <c:layout>
        <c:manualLayout>
          <c:xMode val="edge"/>
          <c:yMode val="edge"/>
          <c:x val="0.43543301624237651"/>
          <c:y val="0.92906940120856996"/>
          <c:w val="0.5564664978792323"/>
          <c:h val="5.23259476286394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3.21'!$C$7</c:f>
              <c:strCache>
                <c:ptCount val="1"/>
                <c:pt idx="0">
                  <c:v>Previous regulatory period</c:v>
                </c:pt>
              </c:strCache>
            </c:strRef>
          </c:tx>
          <c:spPr>
            <a:solidFill>
              <a:schemeClr val="accent1"/>
            </a:solidFill>
            <a:ln>
              <a:noFill/>
            </a:ln>
            <a:effectLst/>
          </c:spPr>
          <c:invertIfNegative val="0"/>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3.21'!$C$8:$C$25</c:f>
              <c:numCache>
                <c:formatCode>0.0</c:formatCode>
                <c:ptCount val="18"/>
                <c:pt idx="0">
                  <c:v>174.63355906349071</c:v>
                </c:pt>
                <c:pt idx="1">
                  <c:v>87.841677868563835</c:v>
                </c:pt>
                <c:pt idx="2">
                  <c:v>213.56523501445545</c:v>
                </c:pt>
                <c:pt idx="3">
                  <c:v>203.89305613598893</c:v>
                </c:pt>
                <c:pt idx="4">
                  <c:v>52.932320046787531</c:v>
                </c:pt>
                <c:pt idx="5">
                  <c:v>240.1963385004488</c:v>
                </c:pt>
                <c:pt idx="6">
                  <c:v>72.231244105957373</c:v>
                </c:pt>
                <c:pt idx="7">
                  <c:v>77.894160698763386</c:v>
                </c:pt>
                <c:pt idx="8">
                  <c:v>216.56073103266309</c:v>
                </c:pt>
                <c:pt idx="9">
                  <c:v>132.40256397693989</c:v>
                </c:pt>
                <c:pt idx="10">
                  <c:v>84.696263076026995</c:v>
                </c:pt>
                <c:pt idx="11">
                  <c:v>567.87495405078789</c:v>
                </c:pt>
                <c:pt idx="12">
                  <c:v>492.2572549405117</c:v>
                </c:pt>
                <c:pt idx="13">
                  <c:v>246.14089502306408</c:v>
                </c:pt>
                <c:pt idx="14">
                  <c:v>630.26958249884592</c:v>
                </c:pt>
                <c:pt idx="15">
                  <c:v>319.01242213035624</c:v>
                </c:pt>
                <c:pt idx="16">
                  <c:v>490.73938795830509</c:v>
                </c:pt>
                <c:pt idx="17">
                  <c:v>70.453837604291877</c:v>
                </c:pt>
              </c:numCache>
            </c:numRef>
          </c:val>
          <c:extLst>
            <c:ext xmlns:c16="http://schemas.microsoft.com/office/drawing/2014/chart" uri="{C3380CC4-5D6E-409C-BE32-E72D297353CC}">
              <c16:uniqueId val="{00000000-65EE-4F27-B6DF-AF9580B020C7}"/>
            </c:ext>
          </c:extLst>
        </c:ser>
        <c:ser>
          <c:idx val="1"/>
          <c:order val="1"/>
          <c:tx>
            <c:strRef>
              <c:f>'Figure 3.12'!$D$7</c:f>
              <c:strCache>
                <c:ptCount val="1"/>
                <c:pt idx="0">
                  <c:v>Current regulatory period</c:v>
                </c:pt>
              </c:strCache>
            </c:strRef>
          </c:tx>
          <c:spPr>
            <a:solidFill>
              <a:schemeClr val="accent2"/>
            </a:solidFill>
            <a:ln>
              <a:noFill/>
            </a:ln>
            <a:effectLst/>
          </c:spPr>
          <c:invertIfNegative val="0"/>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3.21'!$D$8:$D$25</c:f>
              <c:numCache>
                <c:formatCode>0.0</c:formatCode>
                <c:ptCount val="18"/>
                <c:pt idx="0">
                  <c:v>182.64123625200008</c:v>
                </c:pt>
                <c:pt idx="1">
                  <c:v>91.669898705672409</c:v>
                </c:pt>
                <c:pt idx="2">
                  <c:v>199.07212850571287</c:v>
                </c:pt>
                <c:pt idx="3">
                  <c:v>232.12876413240119</c:v>
                </c:pt>
                <c:pt idx="4">
                  <c:v>46.702225758797873</c:v>
                </c:pt>
                <c:pt idx="5">
                  <c:v>243.8107059139198</c:v>
                </c:pt>
                <c:pt idx="6">
                  <c:v>89.718733267737747</c:v>
                </c:pt>
                <c:pt idx="7">
                  <c:v>94.051174263801045</c:v>
                </c:pt>
                <c:pt idx="8">
                  <c:v>248.57913042486717</c:v>
                </c:pt>
                <c:pt idx="9">
                  <c:v>151.03319934371069</c:v>
                </c:pt>
                <c:pt idx="10">
                  <c:v>67.169625265345516</c:v>
                </c:pt>
                <c:pt idx="11">
                  <c:v>372.54648508930296</c:v>
                </c:pt>
                <c:pt idx="12">
                  <c:v>376.78354982990902</c:v>
                </c:pt>
                <c:pt idx="13">
                  <c:v>270.40922844940189</c:v>
                </c:pt>
                <c:pt idx="14">
                  <c:v>452.02138801947115</c:v>
                </c:pt>
                <c:pt idx="15">
                  <c:v>270.15390958327635</c:v>
                </c:pt>
                <c:pt idx="16">
                  <c:v>357.8510687743742</c:v>
                </c:pt>
                <c:pt idx="17">
                  <c:v>53.216719365163279</c:v>
                </c:pt>
              </c:numCache>
            </c:numRef>
          </c:val>
          <c:extLst>
            <c:ext xmlns:c16="http://schemas.microsoft.com/office/drawing/2014/chart" uri="{C3380CC4-5D6E-409C-BE32-E72D297353CC}">
              <c16:uniqueId val="{00000001-65EE-4F27-B6DF-AF9580B020C7}"/>
            </c:ext>
          </c:extLst>
        </c:ser>
        <c:dLbls>
          <c:showLegendKey val="0"/>
          <c:showVal val="0"/>
          <c:showCatName val="0"/>
          <c:showSerName val="0"/>
          <c:showPercent val="0"/>
          <c:showBubbleSize val="0"/>
        </c:dLbls>
        <c:gapWidth val="219"/>
        <c:axId val="732696376"/>
        <c:axId val="732704576"/>
      </c:barChart>
      <c:lineChart>
        <c:grouping val="standard"/>
        <c:varyColors val="0"/>
        <c:ser>
          <c:idx val="2"/>
          <c:order val="2"/>
          <c:tx>
            <c:strRef>
              <c:f>'Figure 3.21'!$E$6</c:f>
              <c:strCache>
                <c:ptCount val="1"/>
                <c:pt idx="0">
                  <c:v>Per cent</c:v>
                </c:pt>
              </c:strCache>
            </c:strRef>
          </c:tx>
          <c:spPr>
            <a:ln w="28575" cap="rnd">
              <a:noFill/>
              <a:round/>
            </a:ln>
            <a:effectLst/>
          </c:spPr>
          <c:marker>
            <c:symbol val="none"/>
          </c:marker>
          <c:dLbls>
            <c:dLbl>
              <c:idx val="0"/>
              <c:layout>
                <c:manualLayout>
                  <c:x val="-1.4346157030796752E-2"/>
                  <c:y val="0.184757505773672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EE-4F27-B6DF-AF9580B020C7}"/>
                </c:ext>
              </c:extLst>
            </c:dLbl>
            <c:dLbl>
              <c:idx val="1"/>
              <c:layout>
                <c:manualLayout>
                  <c:x val="-1.1649258933595899E-2"/>
                  <c:y val="0.249422632794457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EE-4F27-B6DF-AF9580B020C7}"/>
                </c:ext>
              </c:extLst>
            </c:dLbl>
            <c:dLbl>
              <c:idx val="2"/>
              <c:layout>
                <c:manualLayout>
                  <c:x val="-1.5192134291425619E-2"/>
                  <c:y val="7.3903002309468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EE-4F27-B6DF-AF9580B020C7}"/>
                </c:ext>
              </c:extLst>
            </c:dLbl>
            <c:dLbl>
              <c:idx val="3"/>
              <c:layout>
                <c:manualLayout>
                  <c:x val="-1.4298467136202477E-2"/>
                  <c:y val="0.212471131639722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5EE-4F27-B6DF-AF9580B020C7}"/>
                </c:ext>
              </c:extLst>
            </c:dLbl>
            <c:dLbl>
              <c:idx val="4"/>
              <c:layout>
                <c:manualLayout>
                  <c:x val="-1.6085801446648763E-2"/>
                  <c:y val="0.1539645881447266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5EE-4F27-B6DF-AF9580B020C7}"/>
                </c:ext>
              </c:extLst>
            </c:dLbl>
            <c:dLbl>
              <c:idx val="5"/>
              <c:layout>
                <c:manualLayout>
                  <c:x val="-1.2511201941545459E-2"/>
                  <c:y val="0.11701308698999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5EE-4F27-B6DF-AF9580B020C7}"/>
                </c:ext>
              </c:extLst>
            </c:dLbl>
            <c:dLbl>
              <c:idx val="6"/>
              <c:layout>
                <c:manualLayout>
                  <c:x val="-1.4330260399265391E-2"/>
                  <c:y val="0.4064665127020784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5EE-4F27-B6DF-AF9580B020C7}"/>
                </c:ext>
              </c:extLst>
            </c:dLbl>
            <c:dLbl>
              <c:idx val="7"/>
              <c:layout>
                <c:manualLayout>
                  <c:x val="-1.6085801446648826E-2"/>
                  <c:y val="0.369515011547344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5EE-4F27-B6DF-AF9580B020C7}"/>
                </c:ext>
              </c:extLst>
            </c:dLbl>
            <c:dLbl>
              <c:idx val="8"/>
              <c:layout>
                <c:manualLayout>
                  <c:x val="-1.5192134291425619E-2"/>
                  <c:y val="0.206312548113933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5EE-4F27-B6DF-AF9580B020C7}"/>
                </c:ext>
              </c:extLst>
            </c:dLbl>
            <c:dLbl>
              <c:idx val="9"/>
              <c:layout>
                <c:manualLayout>
                  <c:x val="-1.4346157030796752E-2"/>
                  <c:y val="0.277136258660508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5EE-4F27-B6DF-AF9580B020C7}"/>
                </c:ext>
              </c:extLst>
            </c:dLbl>
            <c:dLbl>
              <c:idx val="10"/>
              <c:layout>
                <c:manualLayout>
                  <c:x val="-1.6979468601871904E-2"/>
                  <c:y val="4.61893764434179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5EE-4F27-B6DF-AF9580B020C7}"/>
                </c:ext>
              </c:extLst>
            </c:dLbl>
            <c:dLbl>
              <c:idx val="11"/>
              <c:layout>
                <c:manualLayout>
                  <c:x val="-1.7873066641305908E-2"/>
                  <c:y val="-0.431532190115958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5EE-4F27-B6DF-AF9580B020C7}"/>
                </c:ext>
              </c:extLst>
            </c:dLbl>
            <c:dLbl>
              <c:idx val="12"/>
              <c:layout>
                <c:manualLayout>
                  <c:x val="-1.6117525593922474E-2"/>
                  <c:y val="-0.283294842186297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5EE-4F27-B6DF-AF9580B020C7}"/>
                </c:ext>
              </c:extLst>
            </c:dLbl>
            <c:dLbl>
              <c:idx val="13"/>
              <c:layout>
                <c:manualLayout>
                  <c:x val="-1.6979468601871904E-2"/>
                  <c:y val="0.1568634867523776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5EE-4F27-B6DF-AF9580B020C7}"/>
                </c:ext>
              </c:extLst>
            </c:dLbl>
            <c:dLbl>
              <c:idx val="14"/>
              <c:layout>
                <c:manualLayout>
                  <c:x val="-1.6101698078180186E-2"/>
                  <c:y val="-0.430019700193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5EE-4F27-B6DF-AF9580B020C7}"/>
                </c:ext>
              </c:extLst>
            </c:dLbl>
            <c:dLbl>
              <c:idx val="15"/>
              <c:layout>
                <c:manualLayout>
                  <c:x val="-1.6085801446648763E-2"/>
                  <c:y val="-8.31408775981524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5EE-4F27-B6DF-AF9580B020C7}"/>
                </c:ext>
              </c:extLst>
            </c:dLbl>
            <c:dLbl>
              <c:idx val="16"/>
              <c:layout>
                <c:manualLayout>
                  <c:x val="-1.7011192749145487E-2"/>
                  <c:y val="-0.3138942736084086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5EE-4F27-B6DF-AF9580B020C7}"/>
                </c:ext>
              </c:extLst>
            </c:dLbl>
            <c:dLbl>
              <c:idx val="17"/>
              <c:layout>
                <c:manualLayout>
                  <c:x val="-1.519213583556747E-2"/>
                  <c:y val="3.69515011547342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5EE-4F27-B6DF-AF9580B020C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3.21'!$E$8:$E$25</c:f>
              <c:numCache>
                <c:formatCode>0.0%</c:formatCode>
                <c:ptCount val="18"/>
                <c:pt idx="0">
                  <c:v>4.5854171623439521E-2</c:v>
                </c:pt>
                <c:pt idx="1">
                  <c:v>4.3580916599028185E-2</c:v>
                </c:pt>
                <c:pt idx="2">
                  <c:v>-6.7862667384799735E-2</c:v>
                </c:pt>
                <c:pt idx="3">
                  <c:v>0.13848293086342345</c:v>
                </c:pt>
                <c:pt idx="4">
                  <c:v>-0.11769924844561497</c:v>
                </c:pt>
                <c:pt idx="5">
                  <c:v>1.5047554163546195E-2</c:v>
                </c:pt>
                <c:pt idx="6">
                  <c:v>0.24210422204728532</c:v>
                </c:pt>
                <c:pt idx="7">
                  <c:v>0.20742265427983697</c:v>
                </c:pt>
                <c:pt idx="8">
                  <c:v>0.14784951657452083</c:v>
                </c:pt>
                <c:pt idx="9">
                  <c:v>0.14071204368833556</c:v>
                </c:pt>
                <c:pt idx="10">
                  <c:v>-0.20693519612487299</c:v>
                </c:pt>
                <c:pt idx="11">
                  <c:v>-0.34396387368057046</c:v>
                </c:pt>
                <c:pt idx="12">
                  <c:v>-0.23457999643815808</c:v>
                </c:pt>
                <c:pt idx="13">
                  <c:v>9.8595292034116655E-2</c:v>
                </c:pt>
                <c:pt idx="14">
                  <c:v>-0.28281262404044571</c:v>
                </c:pt>
                <c:pt idx="15">
                  <c:v>-0.15315551733316246</c:v>
                </c:pt>
                <c:pt idx="16">
                  <c:v>-0.27079203839089749</c:v>
                </c:pt>
                <c:pt idx="17">
                  <c:v>-0.24465832984062397</c:v>
                </c:pt>
              </c:numCache>
            </c:numRef>
          </c:val>
          <c:smooth val="0"/>
          <c:extLst>
            <c:ext xmlns:c16="http://schemas.microsoft.com/office/drawing/2014/chart" uri="{C3380CC4-5D6E-409C-BE32-E72D297353CC}">
              <c16:uniqueId val="{00000014-65EE-4F27-B6DF-AF9580B020C7}"/>
            </c:ext>
          </c:extLst>
        </c:ser>
        <c:dLbls>
          <c:showLegendKey val="0"/>
          <c:showVal val="0"/>
          <c:showCatName val="0"/>
          <c:showSerName val="0"/>
          <c:showPercent val="0"/>
          <c:showBubbleSize val="0"/>
        </c:dLbls>
        <c:marker val="1"/>
        <c:smooth val="0"/>
        <c:axId val="725860936"/>
        <c:axId val="725859296"/>
      </c:lineChart>
      <c:catAx>
        <c:axId val="732696376"/>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704576"/>
        <c:crosses val="autoZero"/>
        <c:auto val="1"/>
        <c:lblAlgn val="ctr"/>
        <c:lblOffset val="100"/>
        <c:noMultiLvlLbl val="0"/>
      </c:catAx>
      <c:valAx>
        <c:axId val="7327045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696376"/>
        <c:crosses val="autoZero"/>
        <c:crossBetween val="between"/>
      </c:valAx>
      <c:valAx>
        <c:axId val="725859296"/>
        <c:scaling>
          <c:orientation val="minMax"/>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rgbClr val="FFCDC8"/>
                </a:solidFill>
                <a:latin typeface="+mn-lt"/>
                <a:ea typeface="+mn-ea"/>
                <a:cs typeface="+mn-cs"/>
              </a:defRPr>
            </a:pPr>
            <a:endParaRPr lang="en-US"/>
          </a:p>
        </c:txPr>
        <c:crossAx val="725860936"/>
        <c:crosses val="max"/>
        <c:crossBetween val="between"/>
      </c:valAx>
      <c:catAx>
        <c:axId val="725860936"/>
        <c:scaling>
          <c:orientation val="minMax"/>
        </c:scaling>
        <c:delete val="1"/>
        <c:axPos val="b"/>
        <c:numFmt formatCode="General" sourceLinked="1"/>
        <c:majorTickMark val="out"/>
        <c:minorTickMark val="none"/>
        <c:tickLblPos val="nextTo"/>
        <c:crossAx val="725859296"/>
        <c:crosses val="autoZero"/>
        <c:auto val="1"/>
        <c:lblAlgn val="ctr"/>
        <c:lblOffset val="100"/>
        <c:noMultiLvlLbl val="0"/>
      </c:catAx>
      <c:spPr>
        <a:solidFill>
          <a:srgbClr val="FF0000">
            <a:alpha val="15000"/>
          </a:srgbClr>
        </a:solid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rgbClr val="FFCDC8"/>
                </a:solidFill>
                <a:latin typeface="+mn-lt"/>
                <a:ea typeface="+mn-ea"/>
                <a:cs typeface="+mn-cs"/>
              </a:defRPr>
            </a:pPr>
            <a:endParaRPr lang="en-US"/>
          </a:p>
        </c:txPr>
      </c:legendEntry>
      <c:layout>
        <c:manualLayout>
          <c:xMode val="edge"/>
          <c:yMode val="edge"/>
          <c:x val="0.79662554599745627"/>
          <c:y val="0.9264815454650156"/>
          <c:w val="0.20224544758486623"/>
          <c:h val="5.1963412194722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3.22'!$C$24:$C$25</c:f>
              <c:strCache>
                <c:ptCount val="2"/>
                <c:pt idx="0">
                  <c:v>Transmission</c:v>
                </c:pt>
              </c:strCache>
            </c:strRef>
          </c:tx>
          <c:spPr>
            <a:ln w="28575" cap="rnd">
              <a:solidFill>
                <a:schemeClr val="accent1"/>
              </a:solidFill>
              <a:round/>
            </a:ln>
            <a:effectLst/>
          </c:spPr>
          <c:marker>
            <c:symbol val="none"/>
          </c:marker>
          <c:cat>
            <c:multiLvlStrRef>
              <c:f>'Figure 3.22'!$A$26:$B$102</c:f>
              <c:multiLvlStrCache>
                <c:ptCount val="77"/>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5">
                    <c:v>2006</c:v>
                  </c:pt>
                  <c:pt idx="66">
                    <c:v>2007</c:v>
                  </c:pt>
                  <c:pt idx="67">
                    <c:v>2008</c:v>
                  </c:pt>
                  <c:pt idx="68">
                    <c:v>2009</c:v>
                  </c:pt>
                  <c:pt idx="69">
                    <c:v>2010</c:v>
                  </c:pt>
                  <c:pt idx="70">
                    <c:v>2011</c:v>
                  </c:pt>
                  <c:pt idx="71">
                    <c:v>2012</c:v>
                  </c:pt>
                  <c:pt idx="72">
                    <c:v>2013</c:v>
                  </c:pt>
                  <c:pt idx="73">
                    <c:v>2014</c:v>
                  </c:pt>
                  <c:pt idx="74">
                    <c:v>2015</c:v>
                  </c:pt>
                  <c:pt idx="75">
                    <c:v>2016</c:v>
                  </c:pt>
                  <c:pt idx="76">
                    <c:v>2017</c:v>
                  </c:pt>
                </c:lvl>
                <c:lvl>
                  <c:pt idx="0">
                    <c:v>Queensland</c:v>
                  </c:pt>
                  <c:pt idx="12">
                    <c:v>NSW</c:v>
                  </c:pt>
                  <c:pt idx="25">
                    <c:v>Victoria</c:v>
                  </c:pt>
                  <c:pt idx="38">
                    <c:v>South Australia</c:v>
                  </c:pt>
                  <c:pt idx="51">
                    <c:v>Tasmania</c:v>
                  </c:pt>
                  <c:pt idx="64">
                    <c:v>ACT</c:v>
                  </c:pt>
                </c:lvl>
              </c:multiLvlStrCache>
            </c:multiLvlStrRef>
          </c:cat>
          <c:val>
            <c:numRef>
              <c:f>'Figure 3.22'!$C$26:$C$102</c:f>
              <c:numCache>
                <c:formatCode>0.00</c:formatCode>
                <c:ptCount val="77"/>
                <c:pt idx="0">
                  <c:v>0.87160000000000004</c:v>
                </c:pt>
                <c:pt idx="1">
                  <c:v>0.80410000000000004</c:v>
                </c:pt>
                <c:pt idx="2">
                  <c:v>0.83640000000000003</c:v>
                </c:pt>
                <c:pt idx="3">
                  <c:v>0.75770000000000004</c:v>
                </c:pt>
                <c:pt idx="4">
                  <c:v>0.79390000000000005</c:v>
                </c:pt>
                <c:pt idx="5">
                  <c:v>0.78700000000000003</c:v>
                </c:pt>
                <c:pt idx="6">
                  <c:v>0.77129999999999999</c:v>
                </c:pt>
                <c:pt idx="7">
                  <c:v>0.74819999999999998</c:v>
                </c:pt>
                <c:pt idx="8">
                  <c:v>0.71379999999999999</c:v>
                </c:pt>
                <c:pt idx="9">
                  <c:v>0.70379999999999998</c:v>
                </c:pt>
                <c:pt idx="10">
                  <c:v>0.71279999999999999</c:v>
                </c:pt>
                <c:pt idx="11">
                  <c:v>0.69730000000000003</c:v>
                </c:pt>
                <c:pt idx="13">
                  <c:v>0.99550000000000005</c:v>
                </c:pt>
                <c:pt idx="14">
                  <c:v>0.9607</c:v>
                </c:pt>
                <c:pt idx="15">
                  <c:v>1.006</c:v>
                </c:pt>
                <c:pt idx="16">
                  <c:v>0.89600000000000002</c:v>
                </c:pt>
                <c:pt idx="17">
                  <c:v>0.83850000000000002</c:v>
                </c:pt>
                <c:pt idx="18">
                  <c:v>0.84870000000000001</c:v>
                </c:pt>
                <c:pt idx="19">
                  <c:v>0.79330000000000001</c:v>
                </c:pt>
                <c:pt idx="20">
                  <c:v>0.82350000000000001</c:v>
                </c:pt>
                <c:pt idx="21">
                  <c:v>0.78490000000000004</c:v>
                </c:pt>
                <c:pt idx="22">
                  <c:v>0.753</c:v>
                </c:pt>
                <c:pt idx="23">
                  <c:v>0.7228</c:v>
                </c:pt>
                <c:pt idx="24">
                  <c:v>0.80800000000000005</c:v>
                </c:pt>
                <c:pt idx="26">
                  <c:v>0.8286</c:v>
                </c:pt>
                <c:pt idx="27">
                  <c:v>0.91090000000000004</c:v>
                </c:pt>
                <c:pt idx="28">
                  <c:v>0.84360000000000002</c:v>
                </c:pt>
                <c:pt idx="29">
                  <c:v>0.73570000000000002</c:v>
                </c:pt>
                <c:pt idx="30">
                  <c:v>0.88539999999999996</c:v>
                </c:pt>
                <c:pt idx="31">
                  <c:v>0.92610000000000003</c:v>
                </c:pt>
                <c:pt idx="32">
                  <c:v>0.87649999999999995</c:v>
                </c:pt>
                <c:pt idx="33">
                  <c:v>0.89970000000000006</c:v>
                </c:pt>
                <c:pt idx="34">
                  <c:v>0.90300000000000002</c:v>
                </c:pt>
                <c:pt idx="35">
                  <c:v>0.83330000000000004</c:v>
                </c:pt>
                <c:pt idx="36">
                  <c:v>0.82540000000000002</c:v>
                </c:pt>
                <c:pt idx="37">
                  <c:v>0.92800000000000005</c:v>
                </c:pt>
                <c:pt idx="39">
                  <c:v>1</c:v>
                </c:pt>
                <c:pt idx="40">
                  <c:v>0.97589999999999999</c:v>
                </c:pt>
                <c:pt idx="41">
                  <c:v>0.98599999999999999</c:v>
                </c:pt>
                <c:pt idx="42">
                  <c:v>0.96950000000000003</c:v>
                </c:pt>
                <c:pt idx="43">
                  <c:v>0.93389999999999995</c:v>
                </c:pt>
                <c:pt idx="44">
                  <c:v>0.89100000000000001</c:v>
                </c:pt>
                <c:pt idx="45">
                  <c:v>0.84470000000000001</c:v>
                </c:pt>
                <c:pt idx="46">
                  <c:v>0.81789999999999996</c:v>
                </c:pt>
                <c:pt idx="47">
                  <c:v>0.80689999999999995</c:v>
                </c:pt>
                <c:pt idx="48">
                  <c:v>0.82689999999999997</c:v>
                </c:pt>
                <c:pt idx="49">
                  <c:v>0.74870000000000003</c:v>
                </c:pt>
                <c:pt idx="50">
                  <c:v>0.80469999999999997</c:v>
                </c:pt>
                <c:pt idx="52">
                  <c:v>0.88219999999999998</c:v>
                </c:pt>
                <c:pt idx="53">
                  <c:v>0.95109999999999995</c:v>
                </c:pt>
                <c:pt idx="54">
                  <c:v>0.92210000000000003</c:v>
                </c:pt>
                <c:pt idx="55">
                  <c:v>0.86760000000000004</c:v>
                </c:pt>
                <c:pt idx="56">
                  <c:v>0.87729999999999997</c:v>
                </c:pt>
                <c:pt idx="57">
                  <c:v>0.82410000000000005</c:v>
                </c:pt>
                <c:pt idx="58">
                  <c:v>0.86040000000000005</c:v>
                </c:pt>
                <c:pt idx="59">
                  <c:v>0.80530000000000002</c:v>
                </c:pt>
                <c:pt idx="60">
                  <c:v>0.87250000000000005</c:v>
                </c:pt>
                <c:pt idx="61">
                  <c:v>0.95220000000000005</c:v>
                </c:pt>
                <c:pt idx="62">
                  <c:v>0.91569999999999996</c:v>
                </c:pt>
                <c:pt idx="63">
                  <c:v>0.96899999999999997</c:v>
                </c:pt>
              </c:numCache>
            </c:numRef>
          </c:val>
          <c:smooth val="0"/>
          <c:extLst>
            <c:ext xmlns:c16="http://schemas.microsoft.com/office/drawing/2014/chart" uri="{C3380CC4-5D6E-409C-BE32-E72D297353CC}">
              <c16:uniqueId val="{00000000-B1DD-4203-A000-1845181BF6B7}"/>
            </c:ext>
          </c:extLst>
        </c:ser>
        <c:ser>
          <c:idx val="1"/>
          <c:order val="1"/>
          <c:tx>
            <c:strRef>
              <c:f>'Figure 3.22'!$D$24:$D$25</c:f>
              <c:strCache>
                <c:ptCount val="2"/>
                <c:pt idx="0">
                  <c:v>Distribution</c:v>
                </c:pt>
              </c:strCache>
            </c:strRef>
          </c:tx>
          <c:spPr>
            <a:ln w="28575" cap="rnd">
              <a:solidFill>
                <a:schemeClr val="accent2"/>
              </a:solidFill>
              <a:round/>
            </a:ln>
            <a:effectLst/>
          </c:spPr>
          <c:marker>
            <c:symbol val="none"/>
          </c:marker>
          <c:cat>
            <c:multiLvlStrRef>
              <c:f>'Figure 3.22'!$A$26:$B$102</c:f>
              <c:multiLvlStrCache>
                <c:ptCount val="77"/>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5">
                    <c:v>2006</c:v>
                  </c:pt>
                  <c:pt idx="66">
                    <c:v>2007</c:v>
                  </c:pt>
                  <c:pt idx="67">
                    <c:v>2008</c:v>
                  </c:pt>
                  <c:pt idx="68">
                    <c:v>2009</c:v>
                  </c:pt>
                  <c:pt idx="69">
                    <c:v>2010</c:v>
                  </c:pt>
                  <c:pt idx="70">
                    <c:v>2011</c:v>
                  </c:pt>
                  <c:pt idx="71">
                    <c:v>2012</c:v>
                  </c:pt>
                  <c:pt idx="72">
                    <c:v>2013</c:v>
                  </c:pt>
                  <c:pt idx="73">
                    <c:v>2014</c:v>
                  </c:pt>
                  <c:pt idx="74">
                    <c:v>2015</c:v>
                  </c:pt>
                  <c:pt idx="75">
                    <c:v>2016</c:v>
                  </c:pt>
                  <c:pt idx="76">
                    <c:v>2017</c:v>
                  </c:pt>
                </c:lvl>
                <c:lvl>
                  <c:pt idx="0">
                    <c:v>Queensland</c:v>
                  </c:pt>
                  <c:pt idx="12">
                    <c:v>NSW</c:v>
                  </c:pt>
                  <c:pt idx="25">
                    <c:v>Victoria</c:v>
                  </c:pt>
                  <c:pt idx="38">
                    <c:v>South Australia</c:v>
                  </c:pt>
                  <c:pt idx="51">
                    <c:v>Tasmania</c:v>
                  </c:pt>
                  <c:pt idx="64">
                    <c:v>ACT</c:v>
                  </c:pt>
                </c:lvl>
              </c:multiLvlStrCache>
            </c:multiLvlStrRef>
          </c:cat>
          <c:val>
            <c:numRef>
              <c:f>'Figure 3.22'!$D$26:$D$102</c:f>
              <c:numCache>
                <c:formatCode>0.00</c:formatCode>
                <c:ptCount val="77"/>
                <c:pt idx="0">
                  <c:v>1.103118410242093</c:v>
                </c:pt>
                <c:pt idx="1">
                  <c:v>1.1909894792803577</c:v>
                </c:pt>
                <c:pt idx="2">
                  <c:v>1.1359490256497438</c:v>
                </c:pt>
                <c:pt idx="3">
                  <c:v>1.1259084411187816</c:v>
                </c:pt>
                <c:pt idx="4">
                  <c:v>1.1331803232836166</c:v>
                </c:pt>
                <c:pt idx="5">
                  <c:v>1.0877783272271182</c:v>
                </c:pt>
                <c:pt idx="6">
                  <c:v>1.0868181438431963</c:v>
                </c:pt>
                <c:pt idx="7">
                  <c:v>1.1170773506516503</c:v>
                </c:pt>
                <c:pt idx="8">
                  <c:v>1.1346413342460639</c:v>
                </c:pt>
                <c:pt idx="9">
                  <c:v>1.0649609684296011</c:v>
                </c:pt>
                <c:pt idx="10">
                  <c:v>1.0893731811715535</c:v>
                </c:pt>
                <c:pt idx="11">
                  <c:v>1.1331759602242701</c:v>
                </c:pt>
                <c:pt idx="13">
                  <c:v>1.0945812923482143</c:v>
                </c:pt>
                <c:pt idx="14">
                  <c:v>1.092729812464639</c:v>
                </c:pt>
                <c:pt idx="15">
                  <c:v>0.9840620538325161</c:v>
                </c:pt>
                <c:pt idx="16">
                  <c:v>0.98865342229315922</c:v>
                </c:pt>
                <c:pt idx="17">
                  <c:v>0.99826475972439288</c:v>
                </c:pt>
                <c:pt idx="18">
                  <c:v>0.98501241047177579</c:v>
                </c:pt>
                <c:pt idx="19">
                  <c:v>0.91473537904703039</c:v>
                </c:pt>
                <c:pt idx="20">
                  <c:v>0.94815570561263296</c:v>
                </c:pt>
                <c:pt idx="21">
                  <c:v>0.95164607072273133</c:v>
                </c:pt>
                <c:pt idx="22">
                  <c:v>0.90609939714445853</c:v>
                </c:pt>
                <c:pt idx="23">
                  <c:v>0.93017238213685838</c:v>
                </c:pt>
                <c:pt idx="24">
                  <c:v>0.9556734643703344</c:v>
                </c:pt>
                <c:pt idx="26">
                  <c:v>1.2968647748625513</c:v>
                </c:pt>
                <c:pt idx="27">
                  <c:v>1.2987333953692044</c:v>
                </c:pt>
                <c:pt idx="28">
                  <c:v>1.3311417397272691</c:v>
                </c:pt>
                <c:pt idx="29">
                  <c:v>1.2503165650889134</c:v>
                </c:pt>
                <c:pt idx="30">
                  <c:v>1.2486875427302997</c:v>
                </c:pt>
                <c:pt idx="31">
                  <c:v>1.2454847630503973</c:v>
                </c:pt>
                <c:pt idx="32">
                  <c:v>1.1906014271635124</c:v>
                </c:pt>
                <c:pt idx="33">
                  <c:v>1.1661807025893107</c:v>
                </c:pt>
                <c:pt idx="34">
                  <c:v>1.1401418918574739</c:v>
                </c:pt>
                <c:pt idx="35">
                  <c:v>1.1575678479583129</c:v>
                </c:pt>
                <c:pt idx="36">
                  <c:v>1.1600892557125715</c:v>
                </c:pt>
                <c:pt idx="37">
                  <c:v>1.2182782001747177</c:v>
                </c:pt>
                <c:pt idx="39">
                  <c:v>1.5838000000000001</c:v>
                </c:pt>
                <c:pt idx="40">
                  <c:v>1.5417000000000001</c:v>
                </c:pt>
                <c:pt idx="41">
                  <c:v>1.6245000000000001</c:v>
                </c:pt>
                <c:pt idx="42">
                  <c:v>1.5777000000000001</c:v>
                </c:pt>
                <c:pt idx="43">
                  <c:v>1.4782</c:v>
                </c:pt>
                <c:pt idx="44">
                  <c:v>1.3956999999999999</c:v>
                </c:pt>
                <c:pt idx="45">
                  <c:v>1.4159999999999999</c:v>
                </c:pt>
                <c:pt idx="46">
                  <c:v>1.359</c:v>
                </c:pt>
                <c:pt idx="47">
                  <c:v>1.3003</c:v>
                </c:pt>
                <c:pt idx="48">
                  <c:v>1.3328</c:v>
                </c:pt>
                <c:pt idx="49">
                  <c:v>1.3911</c:v>
                </c:pt>
                <c:pt idx="50">
                  <c:v>1.3044</c:v>
                </c:pt>
                <c:pt idx="52">
                  <c:v>1.1256999999999999</c:v>
                </c:pt>
                <c:pt idx="53">
                  <c:v>1.0731999999999999</c:v>
                </c:pt>
                <c:pt idx="54">
                  <c:v>1.0629999999999999</c:v>
                </c:pt>
                <c:pt idx="55">
                  <c:v>0.96060000000000001</c:v>
                </c:pt>
                <c:pt idx="56">
                  <c:v>0.89610000000000001</c:v>
                </c:pt>
                <c:pt idx="57">
                  <c:v>0.97729999999999995</c:v>
                </c:pt>
                <c:pt idx="58">
                  <c:v>0.92330000000000001</c:v>
                </c:pt>
                <c:pt idx="59">
                  <c:v>0.99960000000000004</c:v>
                </c:pt>
                <c:pt idx="60">
                  <c:v>0.94450000000000001</c:v>
                </c:pt>
                <c:pt idx="61">
                  <c:v>1.044</c:v>
                </c:pt>
                <c:pt idx="62">
                  <c:v>1.0002</c:v>
                </c:pt>
                <c:pt idx="63">
                  <c:v>0.92700000000000005</c:v>
                </c:pt>
                <c:pt idx="65">
                  <c:v>1</c:v>
                </c:pt>
                <c:pt idx="66">
                  <c:v>0.9899</c:v>
                </c:pt>
                <c:pt idx="67">
                  <c:v>1.0016</c:v>
                </c:pt>
                <c:pt idx="68">
                  <c:v>0.98909999999999998</c:v>
                </c:pt>
                <c:pt idx="69">
                  <c:v>0.95230000000000004</c:v>
                </c:pt>
                <c:pt idx="70">
                  <c:v>0.87450000000000006</c:v>
                </c:pt>
                <c:pt idx="71">
                  <c:v>0.90839999999999999</c:v>
                </c:pt>
                <c:pt idx="72">
                  <c:v>0.88439999999999996</c:v>
                </c:pt>
                <c:pt idx="73">
                  <c:v>0.82310000000000005</c:v>
                </c:pt>
                <c:pt idx="74">
                  <c:v>0.85270000000000001</c:v>
                </c:pt>
                <c:pt idx="75">
                  <c:v>1.0563</c:v>
                </c:pt>
                <c:pt idx="76">
                  <c:v>1.0161</c:v>
                </c:pt>
              </c:numCache>
            </c:numRef>
          </c:val>
          <c:smooth val="0"/>
          <c:extLst>
            <c:ext xmlns:c16="http://schemas.microsoft.com/office/drawing/2014/chart" uri="{C3380CC4-5D6E-409C-BE32-E72D297353CC}">
              <c16:uniqueId val="{00000001-B1DD-4203-A000-1845181BF6B7}"/>
            </c:ext>
          </c:extLst>
        </c:ser>
        <c:dLbls>
          <c:showLegendKey val="0"/>
          <c:showVal val="0"/>
          <c:showCatName val="0"/>
          <c:showSerName val="0"/>
          <c:showPercent val="0"/>
          <c:showBubbleSize val="0"/>
        </c:dLbls>
        <c:smooth val="0"/>
        <c:axId val="1054763592"/>
        <c:axId val="1054762608"/>
      </c:lineChart>
      <c:catAx>
        <c:axId val="1054763592"/>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762608"/>
        <c:crosses val="autoZero"/>
        <c:auto val="1"/>
        <c:lblAlgn val="ctr"/>
        <c:lblOffset val="100"/>
        <c:tickLblSkip val="1"/>
        <c:noMultiLvlLbl val="0"/>
      </c:catAx>
      <c:valAx>
        <c:axId val="1054762608"/>
        <c:scaling>
          <c:orientation val="minMax"/>
          <c:min val="0.60000000000000009"/>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Index (ratio of outputs to inputs)</a:t>
                </a:r>
              </a:p>
            </c:rich>
          </c:tx>
          <c:layout>
            <c:manualLayout>
              <c:xMode val="edge"/>
              <c:yMode val="edge"/>
              <c:x val="9.5335376234252645E-3"/>
              <c:y val="0.194696461553416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763592"/>
        <c:crosses val="autoZero"/>
        <c:crossBetween val="between"/>
      </c:valAx>
      <c:spPr>
        <a:solidFill>
          <a:srgbClr val="FF0000">
            <a:alpha val="15000"/>
          </a:srgbClr>
        </a:solidFill>
        <a:ln>
          <a:noFill/>
        </a:ln>
        <a:effectLst/>
      </c:spPr>
    </c:plotArea>
    <c:legend>
      <c:legendPos val="b"/>
      <c:layout>
        <c:manualLayout>
          <c:xMode val="edge"/>
          <c:yMode val="edge"/>
          <c:x val="0.76444025613819555"/>
          <c:y val="0.93865704286964136"/>
          <c:w val="0.22762066386236959"/>
          <c:h val="5.208369787109945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Distribution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'Figure 3.23'!$C$7</c:f>
              <c:strCache>
                <c:ptCount val="1"/>
                <c:pt idx="0">
                  <c:v>Capital expenditure (LHS)</c:v>
                </c:pt>
              </c:strCache>
            </c:strRef>
          </c:tx>
          <c:spPr>
            <a:solidFill>
              <a:schemeClr val="accent2"/>
            </a:solidFill>
            <a:ln>
              <a:noFill/>
            </a:ln>
            <a:effectLst/>
          </c:spPr>
          <c:invertIfNegative val="0"/>
          <c:cat>
            <c:numRef>
              <c:f>'Figure 3.23'!$A$9:$A$20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formatCode="0">
                  <c:v>2017</c:v>
                </c:pt>
              </c:numCache>
            </c:numRef>
          </c:cat>
          <c:val>
            <c:numRef>
              <c:f>'Figure 3.23'!$C$9:$C$20</c:f>
              <c:numCache>
                <c:formatCode>#\ ###\ ###</c:formatCode>
                <c:ptCount val="12"/>
                <c:pt idx="0">
                  <c:v>4612.4587226122676</c:v>
                </c:pt>
                <c:pt idx="1">
                  <c:v>5001.7701156705161</c:v>
                </c:pt>
                <c:pt idx="2">
                  <c:v>5011.2846556696459</c:v>
                </c:pt>
                <c:pt idx="3">
                  <c:v>5888.3934600179318</c:v>
                </c:pt>
                <c:pt idx="4">
                  <c:v>6723.8991140441594</c:v>
                </c:pt>
                <c:pt idx="5">
                  <c:v>7163.5864127954646</c:v>
                </c:pt>
                <c:pt idx="6">
                  <c:v>7338.142044180554</c:v>
                </c:pt>
                <c:pt idx="7">
                  <c:v>6615.1707907973505</c:v>
                </c:pt>
                <c:pt idx="8">
                  <c:v>5569.1394713001928</c:v>
                </c:pt>
                <c:pt idx="9">
                  <c:v>4998.6396446262206</c:v>
                </c:pt>
                <c:pt idx="10">
                  <c:v>3704.5160248441339</c:v>
                </c:pt>
                <c:pt idx="11" formatCode="0">
                  <c:v>3774.8592395911555</c:v>
                </c:pt>
              </c:numCache>
            </c:numRef>
          </c:val>
          <c:extLst>
            <c:ext xmlns:c16="http://schemas.microsoft.com/office/drawing/2014/chart" uri="{C3380CC4-5D6E-409C-BE32-E72D297353CC}">
              <c16:uniqueId val="{00000001-ABDF-4D86-9354-FF3E33A821D6}"/>
            </c:ext>
          </c:extLst>
        </c:ser>
        <c:dLbls>
          <c:showLegendKey val="0"/>
          <c:showVal val="0"/>
          <c:showCatName val="0"/>
          <c:showSerName val="0"/>
          <c:showPercent val="0"/>
          <c:showBubbleSize val="0"/>
        </c:dLbls>
        <c:gapWidth val="40"/>
        <c:axId val="782417616"/>
        <c:axId val="782417944"/>
      </c:barChart>
      <c:lineChart>
        <c:grouping val="standard"/>
        <c:varyColors val="0"/>
        <c:ser>
          <c:idx val="0"/>
          <c:order val="0"/>
          <c:tx>
            <c:strRef>
              <c:f>'Figure 3.23'!$B$7</c:f>
              <c:strCache>
                <c:ptCount val="1"/>
                <c:pt idx="0">
                  <c:v>Energy delivered (RHS)</c:v>
                </c:pt>
              </c:strCache>
            </c:strRef>
          </c:tx>
          <c:spPr>
            <a:ln w="28575" cap="rnd">
              <a:solidFill>
                <a:schemeClr val="accent1"/>
              </a:solidFill>
              <a:round/>
            </a:ln>
            <a:effectLst/>
          </c:spPr>
          <c:marker>
            <c:symbol val="none"/>
          </c:marker>
          <c:cat>
            <c:numRef>
              <c:f>'Figure 3.23'!$A$9:$A$20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formatCode="0">
                  <c:v>2017</c:v>
                </c:pt>
              </c:numCache>
            </c:numRef>
          </c:cat>
          <c:val>
            <c:numRef>
              <c:f>'Figure 3.23'!$B$9:$B$20</c:f>
              <c:numCache>
                <c:formatCode>#\ ###\ ###</c:formatCode>
                <c:ptCount val="12"/>
                <c:pt idx="0">
                  <c:v>147276.24116936998</c:v>
                </c:pt>
                <c:pt idx="1">
                  <c:v>148887.90455951</c:v>
                </c:pt>
                <c:pt idx="2">
                  <c:v>151169.56052478999</c:v>
                </c:pt>
                <c:pt idx="3">
                  <c:v>151834.13277562999</c:v>
                </c:pt>
                <c:pt idx="4">
                  <c:v>152866.92739863999</c:v>
                </c:pt>
                <c:pt idx="5">
                  <c:v>149972.28916388997</c:v>
                </c:pt>
                <c:pt idx="6">
                  <c:v>147731.96814639997</c:v>
                </c:pt>
                <c:pt idx="7">
                  <c:v>143459.18330653</c:v>
                </c:pt>
                <c:pt idx="8">
                  <c:v>140823.30266023002</c:v>
                </c:pt>
                <c:pt idx="9">
                  <c:v>142382.06953973</c:v>
                </c:pt>
                <c:pt idx="10">
                  <c:v>143283.91371927</c:v>
                </c:pt>
                <c:pt idx="11" formatCode="0">
                  <c:v>143203.31579863001</c:v>
                </c:pt>
              </c:numCache>
            </c:numRef>
          </c:val>
          <c:smooth val="0"/>
          <c:extLst>
            <c:ext xmlns:c16="http://schemas.microsoft.com/office/drawing/2014/chart" uri="{C3380CC4-5D6E-409C-BE32-E72D297353CC}">
              <c16:uniqueId val="{00000000-ABDF-4D86-9354-FF3E33A821D6}"/>
            </c:ext>
          </c:extLst>
        </c:ser>
        <c:dLbls>
          <c:showLegendKey val="0"/>
          <c:showVal val="0"/>
          <c:showCatName val="0"/>
          <c:showSerName val="0"/>
          <c:showPercent val="0"/>
          <c:showBubbleSize val="0"/>
        </c:dLbls>
        <c:marker val="1"/>
        <c:smooth val="0"/>
        <c:axId val="782413680"/>
        <c:axId val="782409416"/>
      </c:lineChart>
      <c:catAx>
        <c:axId val="782417616"/>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17944"/>
        <c:crosses val="autoZero"/>
        <c:auto val="1"/>
        <c:lblAlgn val="ctr"/>
        <c:lblOffset val="100"/>
        <c:noMultiLvlLbl val="0"/>
      </c:catAx>
      <c:valAx>
        <c:axId val="78241794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17616"/>
        <c:crosses val="autoZero"/>
        <c:crossBetween val="between"/>
        <c:majorUnit val="2000"/>
      </c:valAx>
      <c:valAx>
        <c:axId val="782409416"/>
        <c:scaling>
          <c:orientation val="minMax"/>
          <c:max val="155000"/>
          <c:min val="135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Terawatt hours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13680"/>
        <c:crosses val="max"/>
        <c:crossBetween val="between"/>
        <c:majorUnit val="5000"/>
        <c:dispUnits>
          <c:builtInUnit val="thousands"/>
        </c:dispUnits>
      </c:valAx>
      <c:catAx>
        <c:axId val="782413680"/>
        <c:scaling>
          <c:orientation val="minMax"/>
        </c:scaling>
        <c:delete val="1"/>
        <c:axPos val="b"/>
        <c:numFmt formatCode="General" sourceLinked="1"/>
        <c:majorTickMark val="out"/>
        <c:minorTickMark val="none"/>
        <c:tickLblPos val="nextTo"/>
        <c:crossAx val="782409416"/>
        <c:crosses val="autoZero"/>
        <c:auto val="1"/>
        <c:lblAlgn val="ctr"/>
        <c:lblOffset val="100"/>
        <c:noMultiLvlLbl val="0"/>
      </c:catAx>
      <c:spPr>
        <a:solidFill>
          <a:srgbClr val="FF0000">
            <a:alpha val="15000"/>
          </a:srgbClr>
        </a:solidFill>
        <a:ln>
          <a:noFill/>
        </a:ln>
        <a:effectLst/>
      </c:spPr>
    </c:plotArea>
    <c:legend>
      <c:legendPos val="b"/>
      <c:layout>
        <c:manualLayout>
          <c:xMode val="edge"/>
          <c:yMode val="edge"/>
          <c:x val="0.47393196623959782"/>
          <c:y val="0.91133675151071236"/>
          <c:w val="0.48166618847134013"/>
          <c:h val="6.54074345357993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'Figure 3.23'!$E$7</c:f>
              <c:strCache>
                <c:ptCount val="1"/>
                <c:pt idx="0">
                  <c:v>Capital expenditure (LHS)</c:v>
                </c:pt>
              </c:strCache>
            </c:strRef>
          </c:tx>
          <c:spPr>
            <a:solidFill>
              <a:schemeClr val="accent2"/>
            </a:solidFill>
            <a:ln>
              <a:noFill/>
            </a:ln>
            <a:effectLst/>
          </c:spPr>
          <c:invertIfNegative val="0"/>
          <c:cat>
            <c:numRef>
              <c:f>'Figure 3.23'!$A$9:$A$20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formatCode="0">
                  <c:v>2017</c:v>
                </c:pt>
              </c:numCache>
            </c:numRef>
          </c:cat>
          <c:val>
            <c:numRef>
              <c:f>'Figure 3.23'!$E$9:$E$20</c:f>
              <c:numCache>
                <c:formatCode>#\ ###\ ###</c:formatCode>
                <c:ptCount val="12"/>
                <c:pt idx="0">
                  <c:v>897.33836880747788</c:v>
                </c:pt>
                <c:pt idx="1">
                  <c:v>989.41006957992602</c:v>
                </c:pt>
                <c:pt idx="2">
                  <c:v>1685.0445790037568</c:v>
                </c:pt>
                <c:pt idx="3">
                  <c:v>1782.5254459788348</c:v>
                </c:pt>
                <c:pt idx="4">
                  <c:v>1451.6376231994882</c:v>
                </c:pt>
                <c:pt idx="5">
                  <c:v>1448.085399394449</c:v>
                </c:pt>
                <c:pt idx="6">
                  <c:v>1613.133171673579</c:v>
                </c:pt>
                <c:pt idx="7">
                  <c:v>1573.2220958448522</c:v>
                </c:pt>
                <c:pt idx="8">
                  <c:v>1245.7647462557777</c:v>
                </c:pt>
                <c:pt idx="9">
                  <c:v>746.04409380668494</c:v>
                </c:pt>
                <c:pt idx="10">
                  <c:v>742.6069048100037</c:v>
                </c:pt>
                <c:pt idx="11" formatCode="0">
                  <c:v>781.84712548180778</c:v>
                </c:pt>
              </c:numCache>
            </c:numRef>
          </c:val>
          <c:extLst>
            <c:ext xmlns:c16="http://schemas.microsoft.com/office/drawing/2014/chart" uri="{C3380CC4-5D6E-409C-BE32-E72D297353CC}">
              <c16:uniqueId val="{00000000-FBE1-40F3-B4B0-BD49FE50F290}"/>
            </c:ext>
          </c:extLst>
        </c:ser>
        <c:dLbls>
          <c:showLegendKey val="0"/>
          <c:showVal val="0"/>
          <c:showCatName val="0"/>
          <c:showSerName val="0"/>
          <c:showPercent val="0"/>
          <c:showBubbleSize val="0"/>
        </c:dLbls>
        <c:gapWidth val="40"/>
        <c:axId val="782417616"/>
        <c:axId val="782417944"/>
      </c:barChart>
      <c:lineChart>
        <c:grouping val="standard"/>
        <c:varyColors val="0"/>
        <c:ser>
          <c:idx val="0"/>
          <c:order val="0"/>
          <c:tx>
            <c:strRef>
              <c:f>'Figure 3.23'!$D$7</c:f>
              <c:strCache>
                <c:ptCount val="1"/>
                <c:pt idx="0">
                  <c:v>Energy delivered (RHS)</c:v>
                </c:pt>
              </c:strCache>
            </c:strRef>
          </c:tx>
          <c:spPr>
            <a:ln w="28575" cap="rnd">
              <a:solidFill>
                <a:schemeClr val="accent1"/>
              </a:solidFill>
              <a:round/>
            </a:ln>
            <a:effectLst/>
          </c:spPr>
          <c:marker>
            <c:symbol val="none"/>
          </c:marker>
          <c:cat>
            <c:numRef>
              <c:f>'Figure 3.23'!$A$9:$A$20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formatCode="0">
                  <c:v>2017</c:v>
                </c:pt>
              </c:numCache>
            </c:numRef>
          </c:cat>
          <c:val>
            <c:numRef>
              <c:f>'Figure 3.23'!$D$9:$D$20</c:f>
              <c:numCache>
                <c:formatCode>#\ ###\ ###</c:formatCode>
                <c:ptCount val="12"/>
                <c:pt idx="0">
                  <c:v>182631.49885553998</c:v>
                </c:pt>
                <c:pt idx="1">
                  <c:v>186176.66682193</c:v>
                </c:pt>
                <c:pt idx="2">
                  <c:v>187629.68349650002</c:v>
                </c:pt>
                <c:pt idx="3">
                  <c:v>187179.75041945998</c:v>
                </c:pt>
                <c:pt idx="4">
                  <c:v>185093.70975963</c:v>
                </c:pt>
                <c:pt idx="5">
                  <c:v>181765.99551486</c:v>
                </c:pt>
                <c:pt idx="6">
                  <c:v>179217.08292346</c:v>
                </c:pt>
                <c:pt idx="7">
                  <c:v>174799.60999222001</c:v>
                </c:pt>
                <c:pt idx="8">
                  <c:v>170562.85486515</c:v>
                </c:pt>
                <c:pt idx="9">
                  <c:v>173326.24864546</c:v>
                </c:pt>
                <c:pt idx="10">
                  <c:v>177091.91910178997</c:v>
                </c:pt>
                <c:pt idx="11" formatCode="0">
                  <c:v>177372.37977249999</c:v>
                </c:pt>
              </c:numCache>
            </c:numRef>
          </c:val>
          <c:smooth val="0"/>
          <c:extLst>
            <c:ext xmlns:c16="http://schemas.microsoft.com/office/drawing/2014/chart" uri="{C3380CC4-5D6E-409C-BE32-E72D297353CC}">
              <c16:uniqueId val="{00000001-FBE1-40F3-B4B0-BD49FE50F290}"/>
            </c:ext>
          </c:extLst>
        </c:ser>
        <c:dLbls>
          <c:showLegendKey val="0"/>
          <c:showVal val="0"/>
          <c:showCatName val="0"/>
          <c:showSerName val="0"/>
          <c:showPercent val="0"/>
          <c:showBubbleSize val="0"/>
        </c:dLbls>
        <c:marker val="1"/>
        <c:smooth val="0"/>
        <c:axId val="782413680"/>
        <c:axId val="782409416"/>
      </c:lineChart>
      <c:catAx>
        <c:axId val="782417616"/>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17944"/>
        <c:crosses val="autoZero"/>
        <c:auto val="1"/>
        <c:lblAlgn val="ctr"/>
        <c:lblOffset val="100"/>
        <c:noMultiLvlLbl val="0"/>
      </c:catAx>
      <c:valAx>
        <c:axId val="78241794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17616"/>
        <c:crosses val="autoZero"/>
        <c:crossBetween val="between"/>
        <c:majorUnit val="500"/>
      </c:valAx>
      <c:valAx>
        <c:axId val="7824094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Terawatt hours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13680"/>
        <c:crosses val="max"/>
        <c:crossBetween val="between"/>
        <c:dispUnits>
          <c:builtInUnit val="thousands"/>
        </c:dispUnits>
      </c:valAx>
      <c:catAx>
        <c:axId val="782413680"/>
        <c:scaling>
          <c:orientation val="minMax"/>
        </c:scaling>
        <c:delete val="1"/>
        <c:axPos val="b"/>
        <c:numFmt formatCode="General" sourceLinked="1"/>
        <c:majorTickMark val="out"/>
        <c:minorTickMark val="none"/>
        <c:tickLblPos val="nextTo"/>
        <c:crossAx val="782409416"/>
        <c:crosses val="autoZero"/>
        <c:auto val="1"/>
        <c:lblAlgn val="ctr"/>
        <c:lblOffset val="100"/>
        <c:noMultiLvlLbl val="0"/>
      </c:catAx>
      <c:spPr>
        <a:solidFill>
          <a:srgbClr val="FF0000">
            <a:alpha val="15000"/>
          </a:srgbClr>
        </a:solidFill>
        <a:ln>
          <a:noFill/>
        </a:ln>
        <a:effectLst/>
      </c:spPr>
    </c:plotArea>
    <c:legend>
      <c:legendPos val="b"/>
      <c:layout>
        <c:manualLayout>
          <c:xMode val="edge"/>
          <c:yMode val="edge"/>
          <c:x val="0.47751138508853563"/>
          <c:y val="0.91133675151071236"/>
          <c:w val="0.48166618847134013"/>
          <c:h val="6.54074345357993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3.24'!$D$34</c:f>
              <c:strCache>
                <c:ptCount val="1"/>
                <c:pt idx="0">
                  <c:v>Energex</c:v>
                </c:pt>
              </c:strCache>
            </c:strRef>
          </c:tx>
          <c:spPr>
            <a:ln w="28575" cap="rnd">
              <a:solidFill>
                <a:schemeClr val="accent1"/>
              </a:solidFill>
              <a:round/>
            </a:ln>
            <a:effectLst/>
          </c:spPr>
          <c:marker>
            <c:symbol val="none"/>
          </c:marker>
          <c:cat>
            <c:multiLvlStrRef>
              <c:f>'Figure 3.24'!$A$35:$C$74</c:f>
              <c:multiLvlStrCache>
                <c:ptCount val="4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lvl>
                <c:lvl>
                  <c:pt idx="0">
                    <c:v>Queensland</c:v>
                  </c:pt>
                  <c:pt idx="13">
                    <c:v>NSW</c:v>
                  </c:pt>
                  <c:pt idx="27">
                    <c:v>Victoria</c:v>
                  </c:pt>
                </c:lvl>
              </c:multiLvlStrCache>
            </c:multiLvlStrRef>
          </c:cat>
          <c:val>
            <c:numRef>
              <c:f>'Figure 3.24'!$D$35:$D$74</c:f>
              <c:numCache>
                <c:formatCode>0.0</c:formatCode>
                <c:ptCount val="40"/>
                <c:pt idx="0">
                  <c:v>50.118300000000005</c:v>
                </c:pt>
                <c:pt idx="1">
                  <c:v>47.840600000000002</c:v>
                </c:pt>
                <c:pt idx="2">
                  <c:v>47.801600000000001</c:v>
                </c:pt>
                <c:pt idx="3">
                  <c:v>49.992399999999996</c:v>
                </c:pt>
                <c:pt idx="4">
                  <c:v>49.5503</c:v>
                </c:pt>
                <c:pt idx="5">
                  <c:v>46.420200000000001</c:v>
                </c:pt>
                <c:pt idx="6">
                  <c:v>44.901899999999998</c:v>
                </c:pt>
                <c:pt idx="7">
                  <c:v>43.801000000000002</c:v>
                </c:pt>
                <c:pt idx="8">
                  <c:v>42.227599999999995</c:v>
                </c:pt>
                <c:pt idx="9">
                  <c:v>39.244500000000002</c:v>
                </c:pt>
                <c:pt idx="10">
                  <c:v>40.949200000000005</c:v>
                </c:pt>
                <c:pt idx="11">
                  <c:v>42.825299999999999</c:v>
                </c:pt>
              </c:numCache>
            </c:numRef>
          </c:val>
          <c:smooth val="0"/>
          <c:extLst>
            <c:ext xmlns:c16="http://schemas.microsoft.com/office/drawing/2014/chart" uri="{C3380CC4-5D6E-409C-BE32-E72D297353CC}">
              <c16:uniqueId val="{00000000-4707-4585-8289-4632B573418B}"/>
            </c:ext>
          </c:extLst>
        </c:ser>
        <c:ser>
          <c:idx val="1"/>
          <c:order val="1"/>
          <c:tx>
            <c:strRef>
              <c:f>'Figure 3.24'!$E$34</c:f>
              <c:strCache>
                <c:ptCount val="1"/>
                <c:pt idx="0">
                  <c:v>Ergon Energy</c:v>
                </c:pt>
              </c:strCache>
            </c:strRef>
          </c:tx>
          <c:spPr>
            <a:ln w="28575" cap="rnd">
              <a:solidFill>
                <a:schemeClr val="accent2"/>
              </a:solidFill>
              <a:round/>
            </a:ln>
            <a:effectLst/>
          </c:spPr>
          <c:marker>
            <c:symbol val="none"/>
          </c:marker>
          <c:cat>
            <c:multiLvlStrRef>
              <c:f>'Figure 3.24'!$A$35:$C$74</c:f>
              <c:multiLvlStrCache>
                <c:ptCount val="4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lvl>
                <c:lvl>
                  <c:pt idx="0">
                    <c:v>Queensland</c:v>
                  </c:pt>
                  <c:pt idx="13">
                    <c:v>NSW</c:v>
                  </c:pt>
                  <c:pt idx="27">
                    <c:v>Victoria</c:v>
                  </c:pt>
                </c:lvl>
              </c:multiLvlStrCache>
            </c:multiLvlStrRef>
          </c:cat>
          <c:val>
            <c:numRef>
              <c:f>'Figure 3.24'!$E$35:$E$74</c:f>
              <c:numCache>
                <c:formatCode>0.0</c:formatCode>
                <c:ptCount val="40"/>
                <c:pt idx="0">
                  <c:v>71.112299999999991</c:v>
                </c:pt>
                <c:pt idx="1">
                  <c:v>72.787599999999998</c:v>
                </c:pt>
                <c:pt idx="2">
                  <c:v>75.564099999999996</c:v>
                </c:pt>
                <c:pt idx="3">
                  <c:v>76.783199999999994</c:v>
                </c:pt>
                <c:pt idx="4">
                  <c:v>69.037400000000005</c:v>
                </c:pt>
                <c:pt idx="5">
                  <c:v>64.722800000000007</c:v>
                </c:pt>
                <c:pt idx="6">
                  <c:v>64.136600000000001</c:v>
                </c:pt>
                <c:pt idx="7">
                  <c:v>64.121200000000002</c:v>
                </c:pt>
                <c:pt idx="8">
                  <c:v>55.487900000000003</c:v>
                </c:pt>
                <c:pt idx="9">
                  <c:v>56.990399999999994</c:v>
                </c:pt>
                <c:pt idx="10">
                  <c:v>52.150100000000002</c:v>
                </c:pt>
                <c:pt idx="11">
                  <c:v>53.271700000000003</c:v>
                </c:pt>
              </c:numCache>
            </c:numRef>
          </c:val>
          <c:smooth val="0"/>
          <c:extLst>
            <c:ext xmlns:c16="http://schemas.microsoft.com/office/drawing/2014/chart" uri="{C3380CC4-5D6E-409C-BE32-E72D297353CC}">
              <c16:uniqueId val="{00000001-4707-4585-8289-4632B573418B}"/>
            </c:ext>
          </c:extLst>
        </c:ser>
        <c:ser>
          <c:idx val="2"/>
          <c:order val="2"/>
          <c:tx>
            <c:strRef>
              <c:f>'Figure 3.24'!$F$34</c:f>
              <c:strCache>
                <c:ptCount val="1"/>
                <c:pt idx="0">
                  <c:v>Ausgrid</c:v>
                </c:pt>
              </c:strCache>
            </c:strRef>
          </c:tx>
          <c:spPr>
            <a:ln w="28575" cap="rnd">
              <a:solidFill>
                <a:schemeClr val="accent3"/>
              </a:solidFill>
              <a:round/>
            </a:ln>
            <a:effectLst/>
          </c:spPr>
          <c:marker>
            <c:symbol val="none"/>
          </c:marker>
          <c:cat>
            <c:multiLvlStrRef>
              <c:f>'Figure 3.24'!$A$35:$C$74</c:f>
              <c:multiLvlStrCache>
                <c:ptCount val="4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lvl>
                <c:lvl>
                  <c:pt idx="0">
                    <c:v>Queensland</c:v>
                  </c:pt>
                  <c:pt idx="13">
                    <c:v>NSW</c:v>
                  </c:pt>
                  <c:pt idx="27">
                    <c:v>Victoria</c:v>
                  </c:pt>
                </c:lvl>
              </c:multiLvlStrCache>
            </c:multiLvlStrRef>
          </c:cat>
          <c:val>
            <c:numRef>
              <c:f>'Figure 3.24'!$F$35:$F$74</c:f>
              <c:numCache>
                <c:formatCode>General</c:formatCode>
                <c:ptCount val="40"/>
                <c:pt idx="14" formatCode="0.0">
                  <c:v>52.784600000000005</c:v>
                </c:pt>
                <c:pt idx="15" formatCode="0.0">
                  <c:v>49.609700000000004</c:v>
                </c:pt>
                <c:pt idx="16" formatCode="0.0">
                  <c:v>48.862200000000001</c:v>
                </c:pt>
                <c:pt idx="17" formatCode="0.0">
                  <c:v>46.2881</c:v>
                </c:pt>
                <c:pt idx="18" formatCode="0.0">
                  <c:v>41.764000000000003</c:v>
                </c:pt>
                <c:pt idx="19" formatCode="0.0">
                  <c:v>41.8733</c:v>
                </c:pt>
                <c:pt idx="20" formatCode="0.0">
                  <c:v>35.061500000000002</c:v>
                </c:pt>
                <c:pt idx="21" formatCode="0.0">
                  <c:v>34.453499999999998</c:v>
                </c:pt>
                <c:pt idx="22" formatCode="0.0">
                  <c:v>29.683700000000002</c:v>
                </c:pt>
                <c:pt idx="23" formatCode="0.0">
                  <c:v>29.4651</c:v>
                </c:pt>
                <c:pt idx="24" formatCode="0.0">
                  <c:v>32.142600000000002</c:v>
                </c:pt>
                <c:pt idx="25" formatCode="0.0">
                  <c:v>35.9358</c:v>
                </c:pt>
              </c:numCache>
            </c:numRef>
          </c:val>
          <c:smooth val="0"/>
          <c:extLst>
            <c:ext xmlns:c16="http://schemas.microsoft.com/office/drawing/2014/chart" uri="{C3380CC4-5D6E-409C-BE32-E72D297353CC}">
              <c16:uniqueId val="{00000002-4707-4585-8289-4632B573418B}"/>
            </c:ext>
          </c:extLst>
        </c:ser>
        <c:ser>
          <c:idx val="3"/>
          <c:order val="3"/>
          <c:tx>
            <c:strRef>
              <c:f>'Figure 3.24'!$G$34</c:f>
              <c:strCache>
                <c:ptCount val="1"/>
                <c:pt idx="0">
                  <c:v>Endeavour Energy</c:v>
                </c:pt>
              </c:strCache>
            </c:strRef>
          </c:tx>
          <c:spPr>
            <a:ln w="28575" cap="rnd">
              <a:solidFill>
                <a:schemeClr val="accent4"/>
              </a:solidFill>
              <a:round/>
            </a:ln>
            <a:effectLst/>
          </c:spPr>
          <c:marker>
            <c:symbol val="none"/>
          </c:marker>
          <c:cat>
            <c:multiLvlStrRef>
              <c:f>'Figure 3.24'!$A$35:$C$74</c:f>
              <c:multiLvlStrCache>
                <c:ptCount val="4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lvl>
                <c:lvl>
                  <c:pt idx="0">
                    <c:v>Queensland</c:v>
                  </c:pt>
                  <c:pt idx="13">
                    <c:v>NSW</c:v>
                  </c:pt>
                  <c:pt idx="27">
                    <c:v>Victoria</c:v>
                  </c:pt>
                </c:lvl>
              </c:multiLvlStrCache>
            </c:multiLvlStrRef>
          </c:cat>
          <c:val>
            <c:numRef>
              <c:f>'Figure 3.24'!$G$35:$G$74</c:f>
              <c:numCache>
                <c:formatCode>General</c:formatCode>
                <c:ptCount val="40"/>
                <c:pt idx="14" formatCode="0.0">
                  <c:v>58.925700000000006</c:v>
                </c:pt>
                <c:pt idx="15" formatCode="0.0">
                  <c:v>52.1845</c:v>
                </c:pt>
                <c:pt idx="16" formatCode="0.0">
                  <c:v>51.130600000000001</c:v>
                </c:pt>
                <c:pt idx="17" formatCode="0.0">
                  <c:v>54.445900000000002</c:v>
                </c:pt>
                <c:pt idx="18" formatCode="0.0">
                  <c:v>52.065199999999997</c:v>
                </c:pt>
                <c:pt idx="19" formatCode="0.0">
                  <c:v>54.052399999999999</c:v>
                </c:pt>
                <c:pt idx="20" formatCode="0.0">
                  <c:v>43.200200000000002</c:v>
                </c:pt>
                <c:pt idx="21" formatCode="0.0">
                  <c:v>46.745100000000001</c:v>
                </c:pt>
                <c:pt idx="22" formatCode="0.0">
                  <c:v>39.562799999999996</c:v>
                </c:pt>
                <c:pt idx="23" formatCode="0.0">
                  <c:v>40.003</c:v>
                </c:pt>
                <c:pt idx="24" formatCode="0.0">
                  <c:v>43.908500000000004</c:v>
                </c:pt>
                <c:pt idx="25" formatCode="0.0">
                  <c:v>47.927999999999997</c:v>
                </c:pt>
              </c:numCache>
            </c:numRef>
          </c:val>
          <c:smooth val="0"/>
          <c:extLst>
            <c:ext xmlns:c16="http://schemas.microsoft.com/office/drawing/2014/chart" uri="{C3380CC4-5D6E-409C-BE32-E72D297353CC}">
              <c16:uniqueId val="{00000003-4707-4585-8289-4632B573418B}"/>
            </c:ext>
          </c:extLst>
        </c:ser>
        <c:ser>
          <c:idx val="4"/>
          <c:order val="4"/>
          <c:tx>
            <c:strRef>
              <c:f>'Figure 3.24'!$H$34</c:f>
              <c:strCache>
                <c:ptCount val="1"/>
                <c:pt idx="0">
                  <c:v>Essential Energy</c:v>
                </c:pt>
              </c:strCache>
            </c:strRef>
          </c:tx>
          <c:spPr>
            <a:ln w="28575" cap="rnd">
              <a:solidFill>
                <a:schemeClr val="accent5"/>
              </a:solidFill>
              <a:round/>
            </a:ln>
            <a:effectLst/>
          </c:spPr>
          <c:marker>
            <c:symbol val="none"/>
          </c:marker>
          <c:cat>
            <c:multiLvlStrRef>
              <c:f>'Figure 3.24'!$A$35:$C$74</c:f>
              <c:multiLvlStrCache>
                <c:ptCount val="4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lvl>
                <c:lvl>
                  <c:pt idx="0">
                    <c:v>Queensland</c:v>
                  </c:pt>
                  <c:pt idx="13">
                    <c:v>NSW</c:v>
                  </c:pt>
                  <c:pt idx="27">
                    <c:v>Victoria</c:v>
                  </c:pt>
                </c:lvl>
              </c:multiLvlStrCache>
            </c:multiLvlStrRef>
          </c:cat>
          <c:val>
            <c:numRef>
              <c:f>'Figure 3.24'!$H$35:$H$74</c:f>
              <c:numCache>
                <c:formatCode>General</c:formatCode>
                <c:ptCount val="40"/>
                <c:pt idx="14" formatCode="0.0">
                  <c:v>39.678699999999999</c:v>
                </c:pt>
                <c:pt idx="15" formatCode="0.0">
                  <c:v>35.528399999999998</c:v>
                </c:pt>
                <c:pt idx="16" formatCode="0.0">
                  <c:v>32.456299999999999</c:v>
                </c:pt>
                <c:pt idx="17" formatCode="0.0">
                  <c:v>32.917200000000001</c:v>
                </c:pt>
                <c:pt idx="18" formatCode="0.0">
                  <c:v>30.546499999999998</c:v>
                </c:pt>
                <c:pt idx="19" formatCode="0.0">
                  <c:v>29.051300000000001</c:v>
                </c:pt>
                <c:pt idx="20" formatCode="0.0">
                  <c:v>26.061699999999998</c:v>
                </c:pt>
                <c:pt idx="21" formatCode="0.0">
                  <c:v>27.098499999999998</c:v>
                </c:pt>
                <c:pt idx="22" formatCode="0.0">
                  <c:v>19.466100000000001</c:v>
                </c:pt>
                <c:pt idx="23" formatCode="0.0">
                  <c:v>17.990500000000001</c:v>
                </c:pt>
                <c:pt idx="24" formatCode="0.0">
                  <c:v>18.6983</c:v>
                </c:pt>
                <c:pt idx="25" formatCode="0.0">
                  <c:v>19.8965</c:v>
                </c:pt>
              </c:numCache>
            </c:numRef>
          </c:val>
          <c:smooth val="0"/>
          <c:extLst>
            <c:ext xmlns:c16="http://schemas.microsoft.com/office/drawing/2014/chart" uri="{C3380CC4-5D6E-409C-BE32-E72D297353CC}">
              <c16:uniqueId val="{00000004-4707-4585-8289-4632B573418B}"/>
            </c:ext>
          </c:extLst>
        </c:ser>
        <c:ser>
          <c:idx val="5"/>
          <c:order val="5"/>
          <c:tx>
            <c:strRef>
              <c:f>'Figure 3.24'!$I$34</c:f>
              <c:strCache>
                <c:ptCount val="1"/>
                <c:pt idx="0">
                  <c:v>AusNet Services</c:v>
                </c:pt>
              </c:strCache>
            </c:strRef>
          </c:tx>
          <c:spPr>
            <a:ln w="28575" cap="rnd">
              <a:solidFill>
                <a:srgbClr val="D8AB90"/>
              </a:solidFill>
              <a:round/>
            </a:ln>
            <a:effectLst/>
          </c:spPr>
          <c:marker>
            <c:symbol val="none"/>
          </c:marker>
          <c:cat>
            <c:multiLvlStrRef>
              <c:f>'Figure 3.24'!$A$35:$C$74</c:f>
              <c:multiLvlStrCache>
                <c:ptCount val="4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lvl>
                <c:lvl>
                  <c:pt idx="0">
                    <c:v>Queensland</c:v>
                  </c:pt>
                  <c:pt idx="13">
                    <c:v>NSW</c:v>
                  </c:pt>
                  <c:pt idx="27">
                    <c:v>Victoria</c:v>
                  </c:pt>
                </c:lvl>
              </c:multiLvlStrCache>
            </c:multiLvlStrRef>
          </c:cat>
          <c:val>
            <c:numRef>
              <c:f>'Figure 3.24'!$I$35:$I$74</c:f>
              <c:numCache>
                <c:formatCode>General</c:formatCode>
                <c:ptCount val="40"/>
                <c:pt idx="28" formatCode="0.0">
                  <c:v>64.164400000000001</c:v>
                </c:pt>
                <c:pt idx="29" formatCode="0.0">
                  <c:v>65.215299999999999</c:v>
                </c:pt>
                <c:pt idx="30" formatCode="0.0">
                  <c:v>66.942400000000006</c:v>
                </c:pt>
                <c:pt idx="31" formatCode="0.0">
                  <c:v>66.490499999999997</c:v>
                </c:pt>
                <c:pt idx="32" formatCode="0.0">
                  <c:v>62.479199999999999</c:v>
                </c:pt>
                <c:pt idx="33" formatCode="0.0">
                  <c:v>58.198599999999999</c:v>
                </c:pt>
                <c:pt idx="34" formatCode="0.0">
                  <c:v>56.612300000000005</c:v>
                </c:pt>
                <c:pt idx="35" formatCode="0.0">
                  <c:v>57.006900000000002</c:v>
                </c:pt>
                <c:pt idx="36" formatCode="0.0">
                  <c:v>61.806199999999997</c:v>
                </c:pt>
                <c:pt idx="37" formatCode="0.0">
                  <c:v>53.539299999999997</c:v>
                </c:pt>
                <c:pt idx="38" formatCode="0.0">
                  <c:v>54.212000000000003</c:v>
                </c:pt>
                <c:pt idx="39" formatCode="0.0">
                  <c:v>49.467299999999994</c:v>
                </c:pt>
              </c:numCache>
            </c:numRef>
          </c:val>
          <c:smooth val="0"/>
          <c:extLst>
            <c:ext xmlns:c16="http://schemas.microsoft.com/office/drawing/2014/chart" uri="{C3380CC4-5D6E-409C-BE32-E72D297353CC}">
              <c16:uniqueId val="{00000005-4707-4585-8289-4632B573418B}"/>
            </c:ext>
          </c:extLst>
        </c:ser>
        <c:ser>
          <c:idx val="6"/>
          <c:order val="6"/>
          <c:tx>
            <c:strRef>
              <c:f>'Figure 3.24'!$J$34</c:f>
              <c:strCache>
                <c:ptCount val="1"/>
                <c:pt idx="0">
                  <c:v>CitiPower</c:v>
                </c:pt>
              </c:strCache>
            </c:strRef>
          </c:tx>
          <c:spPr>
            <a:ln w="28575" cap="rnd">
              <a:solidFill>
                <a:schemeClr val="accent1">
                  <a:lumMod val="60000"/>
                </a:schemeClr>
              </a:solidFill>
              <a:round/>
            </a:ln>
            <a:effectLst/>
          </c:spPr>
          <c:marker>
            <c:symbol val="none"/>
          </c:marker>
          <c:cat>
            <c:multiLvlStrRef>
              <c:f>'Figure 3.24'!$A$35:$C$74</c:f>
              <c:multiLvlStrCache>
                <c:ptCount val="4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lvl>
                <c:lvl>
                  <c:pt idx="0">
                    <c:v>Queensland</c:v>
                  </c:pt>
                  <c:pt idx="13">
                    <c:v>NSW</c:v>
                  </c:pt>
                  <c:pt idx="27">
                    <c:v>Victoria</c:v>
                  </c:pt>
                </c:lvl>
              </c:multiLvlStrCache>
            </c:multiLvlStrRef>
          </c:cat>
          <c:val>
            <c:numRef>
              <c:f>'Figure 3.24'!$J$35:$J$74</c:f>
              <c:numCache>
                <c:formatCode>General</c:formatCode>
                <c:ptCount val="40"/>
                <c:pt idx="28" formatCode="0.0">
                  <c:v>60.965199999999996</c:v>
                </c:pt>
                <c:pt idx="29" formatCode="0.0">
                  <c:v>62.3904</c:v>
                </c:pt>
                <c:pt idx="30" formatCode="0.0">
                  <c:v>65.09620000000001</c:v>
                </c:pt>
                <c:pt idx="31" formatCode="0.0">
                  <c:v>67.501500000000007</c:v>
                </c:pt>
                <c:pt idx="32" formatCode="0.0">
                  <c:v>58.592200000000005</c:v>
                </c:pt>
                <c:pt idx="33" formatCode="0.0">
                  <c:v>61.154899999999998</c:v>
                </c:pt>
                <c:pt idx="34" formatCode="0.0">
                  <c:v>54.067699999999995</c:v>
                </c:pt>
                <c:pt idx="35" formatCode="0.0">
                  <c:v>56.267299999999999</c:v>
                </c:pt>
                <c:pt idx="36" formatCode="0.0">
                  <c:v>53.379899999999999</c:v>
                </c:pt>
                <c:pt idx="37" formatCode="0.0">
                  <c:v>47.466299999999997</c:v>
                </c:pt>
                <c:pt idx="38" formatCode="0.0">
                  <c:v>49.585900000000002</c:v>
                </c:pt>
                <c:pt idx="39" formatCode="0.0">
                  <c:v>51.006500000000003</c:v>
                </c:pt>
              </c:numCache>
            </c:numRef>
          </c:val>
          <c:smooth val="0"/>
          <c:extLst>
            <c:ext xmlns:c16="http://schemas.microsoft.com/office/drawing/2014/chart" uri="{C3380CC4-5D6E-409C-BE32-E72D297353CC}">
              <c16:uniqueId val="{00000006-4707-4585-8289-4632B573418B}"/>
            </c:ext>
          </c:extLst>
        </c:ser>
        <c:ser>
          <c:idx val="7"/>
          <c:order val="7"/>
          <c:tx>
            <c:strRef>
              <c:f>'Figure 3.24'!$K$34</c:f>
              <c:strCache>
                <c:ptCount val="1"/>
                <c:pt idx="0">
                  <c:v>Jemena Electricity</c:v>
                </c:pt>
              </c:strCache>
            </c:strRef>
          </c:tx>
          <c:spPr>
            <a:ln w="28575" cap="rnd">
              <a:solidFill>
                <a:srgbClr val="5E8C0A"/>
              </a:solidFill>
              <a:round/>
            </a:ln>
            <a:effectLst/>
          </c:spPr>
          <c:marker>
            <c:symbol val="none"/>
          </c:marker>
          <c:cat>
            <c:multiLvlStrRef>
              <c:f>'Figure 3.24'!$A$35:$C$74</c:f>
              <c:multiLvlStrCache>
                <c:ptCount val="4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lvl>
                <c:lvl>
                  <c:pt idx="0">
                    <c:v>Queensland</c:v>
                  </c:pt>
                  <c:pt idx="13">
                    <c:v>NSW</c:v>
                  </c:pt>
                  <c:pt idx="27">
                    <c:v>Victoria</c:v>
                  </c:pt>
                </c:lvl>
              </c:multiLvlStrCache>
            </c:multiLvlStrRef>
          </c:cat>
          <c:val>
            <c:numRef>
              <c:f>'Figure 3.24'!$K$35:$K$74</c:f>
              <c:numCache>
                <c:formatCode>General</c:formatCode>
                <c:ptCount val="40"/>
                <c:pt idx="28" formatCode="0.0">
                  <c:v>57.064800000000005</c:v>
                </c:pt>
                <c:pt idx="29" formatCode="0.0">
                  <c:v>61.543199999999999</c:v>
                </c:pt>
                <c:pt idx="30" formatCode="0.0">
                  <c:v>63.952399999999997</c:v>
                </c:pt>
                <c:pt idx="31" formatCode="0.0">
                  <c:v>67.782799999999995</c:v>
                </c:pt>
                <c:pt idx="32" formatCode="0.0">
                  <c:v>64.951400000000007</c:v>
                </c:pt>
                <c:pt idx="33" formatCode="0.0">
                  <c:v>63.392000000000003</c:v>
                </c:pt>
                <c:pt idx="34" formatCode="0.0">
                  <c:v>56.319300000000005</c:v>
                </c:pt>
                <c:pt idx="35" formatCode="0.0">
                  <c:v>61.292899999999996</c:v>
                </c:pt>
                <c:pt idx="36" formatCode="0.0">
                  <c:v>63.380400000000002</c:v>
                </c:pt>
                <c:pt idx="37" formatCode="0.0">
                  <c:v>52.554999999999993</c:v>
                </c:pt>
                <c:pt idx="38" formatCode="0.0">
                  <c:v>57.222999999999999</c:v>
                </c:pt>
                <c:pt idx="39" formatCode="0.0">
                  <c:v>57.8962</c:v>
                </c:pt>
              </c:numCache>
            </c:numRef>
          </c:val>
          <c:smooth val="0"/>
          <c:extLst>
            <c:ext xmlns:c16="http://schemas.microsoft.com/office/drawing/2014/chart" uri="{C3380CC4-5D6E-409C-BE32-E72D297353CC}">
              <c16:uniqueId val="{00000007-4707-4585-8289-4632B573418B}"/>
            </c:ext>
          </c:extLst>
        </c:ser>
        <c:ser>
          <c:idx val="8"/>
          <c:order val="8"/>
          <c:tx>
            <c:strRef>
              <c:f>'Figure 3.24'!$L$34</c:f>
              <c:strCache>
                <c:ptCount val="1"/>
                <c:pt idx="0">
                  <c:v>Powercor Australia</c:v>
                </c:pt>
              </c:strCache>
            </c:strRef>
          </c:tx>
          <c:spPr>
            <a:ln w="28575" cap="rnd">
              <a:solidFill>
                <a:schemeClr val="accent3">
                  <a:lumMod val="75000"/>
                </a:schemeClr>
              </a:solidFill>
              <a:round/>
            </a:ln>
            <a:effectLst/>
          </c:spPr>
          <c:marker>
            <c:symbol val="none"/>
          </c:marker>
          <c:cat>
            <c:multiLvlStrRef>
              <c:f>'Figure 3.24'!$A$35:$C$74</c:f>
              <c:multiLvlStrCache>
                <c:ptCount val="4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lvl>
                <c:lvl>
                  <c:pt idx="0">
                    <c:v>Queensland</c:v>
                  </c:pt>
                  <c:pt idx="13">
                    <c:v>NSW</c:v>
                  </c:pt>
                  <c:pt idx="27">
                    <c:v>Victoria</c:v>
                  </c:pt>
                </c:lvl>
              </c:multiLvlStrCache>
            </c:multiLvlStrRef>
          </c:cat>
          <c:val>
            <c:numRef>
              <c:f>'Figure 3.24'!$L$35:$L$74</c:f>
              <c:numCache>
                <c:formatCode>General</c:formatCode>
                <c:ptCount val="40"/>
                <c:pt idx="28" formatCode="0.0">
                  <c:v>82.599299999999999</c:v>
                </c:pt>
                <c:pt idx="29" formatCode="0.0">
                  <c:v>80.338700000000003</c:v>
                </c:pt>
                <c:pt idx="30" formatCode="0.0">
                  <c:v>82.879400000000004</c:v>
                </c:pt>
                <c:pt idx="31" formatCode="0.0">
                  <c:v>87.075400000000002</c:v>
                </c:pt>
                <c:pt idx="32" formatCode="0.0">
                  <c:v>82.775099999999995</c:v>
                </c:pt>
                <c:pt idx="33" formatCode="0.0">
                  <c:v>80.4208</c:v>
                </c:pt>
                <c:pt idx="34" formatCode="0.0">
                  <c:v>74.5137</c:v>
                </c:pt>
                <c:pt idx="35" formatCode="0.0">
                  <c:v>76.559299999999993</c:v>
                </c:pt>
                <c:pt idx="36" formatCode="0.0">
                  <c:v>74.145099999999999</c:v>
                </c:pt>
                <c:pt idx="37" formatCode="0.0">
                  <c:v>71.721800000000002</c:v>
                </c:pt>
                <c:pt idx="38" formatCode="0.0">
                  <c:v>74.438099999999991</c:v>
                </c:pt>
                <c:pt idx="39" formatCode="0.0">
                  <c:v>72.582100000000011</c:v>
                </c:pt>
              </c:numCache>
            </c:numRef>
          </c:val>
          <c:smooth val="0"/>
          <c:extLst>
            <c:ext xmlns:c16="http://schemas.microsoft.com/office/drawing/2014/chart" uri="{C3380CC4-5D6E-409C-BE32-E72D297353CC}">
              <c16:uniqueId val="{00000008-4707-4585-8289-4632B573418B}"/>
            </c:ext>
          </c:extLst>
        </c:ser>
        <c:ser>
          <c:idx val="9"/>
          <c:order val="9"/>
          <c:tx>
            <c:strRef>
              <c:f>'Figure 3.24'!$M$34</c:f>
              <c:strCache>
                <c:ptCount val="1"/>
                <c:pt idx="0">
                  <c:v>United Energy</c:v>
                </c:pt>
              </c:strCache>
            </c:strRef>
          </c:tx>
          <c:spPr>
            <a:ln w="28575" cap="rnd">
              <a:solidFill>
                <a:srgbClr val="00B050"/>
              </a:solidFill>
              <a:round/>
            </a:ln>
            <a:effectLst/>
          </c:spPr>
          <c:marker>
            <c:symbol val="none"/>
          </c:marker>
          <c:cat>
            <c:multiLvlStrRef>
              <c:f>'Figure 3.24'!$A$35:$C$74</c:f>
              <c:multiLvlStrCache>
                <c:ptCount val="4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lvl>
                <c:lvl>
                  <c:pt idx="0">
                    <c:v>Queensland</c:v>
                  </c:pt>
                  <c:pt idx="13">
                    <c:v>NSW</c:v>
                  </c:pt>
                  <c:pt idx="27">
                    <c:v>Victoria</c:v>
                  </c:pt>
                </c:lvl>
              </c:multiLvlStrCache>
            </c:multiLvlStrRef>
          </c:cat>
          <c:val>
            <c:numRef>
              <c:f>'Figure 3.24'!$M$35:$M$74</c:f>
              <c:numCache>
                <c:formatCode>General</c:formatCode>
                <c:ptCount val="40"/>
                <c:pt idx="28" formatCode="0.0">
                  <c:v>64.960799999999992</c:v>
                </c:pt>
                <c:pt idx="29" formatCode="0.0">
                  <c:v>66.216699999999989</c:v>
                </c:pt>
                <c:pt idx="30" formatCode="0.0">
                  <c:v>69.312700000000007</c:v>
                </c:pt>
                <c:pt idx="31" formatCode="0.0">
                  <c:v>73.381600000000006</c:v>
                </c:pt>
                <c:pt idx="32" formatCode="0.0">
                  <c:v>70.5749</c:v>
                </c:pt>
                <c:pt idx="33" formatCode="0.0">
                  <c:v>66.604699999999994</c:v>
                </c:pt>
                <c:pt idx="34" formatCode="0.0">
                  <c:v>60.493499999999997</c:v>
                </c:pt>
                <c:pt idx="35" formatCode="0.0">
                  <c:v>64.1066</c:v>
                </c:pt>
                <c:pt idx="36" formatCode="0.0">
                  <c:v>66.364800000000002</c:v>
                </c:pt>
                <c:pt idx="37" formatCode="0.0">
                  <c:v>57.093600000000002</c:v>
                </c:pt>
                <c:pt idx="38" formatCode="0.0">
                  <c:v>64.259599999999992</c:v>
                </c:pt>
                <c:pt idx="39" formatCode="0.0">
                  <c:v>61.762900000000002</c:v>
                </c:pt>
              </c:numCache>
            </c:numRef>
          </c:val>
          <c:smooth val="0"/>
          <c:extLst>
            <c:ext xmlns:c16="http://schemas.microsoft.com/office/drawing/2014/chart" uri="{C3380CC4-5D6E-409C-BE32-E72D297353CC}">
              <c16:uniqueId val="{00000009-4707-4585-8289-4632B573418B}"/>
            </c:ext>
          </c:extLst>
        </c:ser>
        <c:dLbls>
          <c:showLegendKey val="0"/>
          <c:showVal val="0"/>
          <c:showCatName val="0"/>
          <c:showSerName val="0"/>
          <c:showPercent val="0"/>
          <c:showBubbleSize val="0"/>
        </c:dLbls>
        <c:smooth val="0"/>
        <c:axId val="883815944"/>
        <c:axId val="883819224"/>
      </c:lineChart>
      <c:catAx>
        <c:axId val="88381594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819224"/>
        <c:crosses val="autoZero"/>
        <c:auto val="1"/>
        <c:lblAlgn val="ctr"/>
        <c:lblOffset val="100"/>
        <c:noMultiLvlLbl val="0"/>
      </c:catAx>
      <c:valAx>
        <c:axId val="88381922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815944"/>
        <c:crosses val="autoZero"/>
        <c:crossBetween val="between"/>
        <c:majorUnit val="20"/>
      </c:valAx>
      <c:spPr>
        <a:solidFill>
          <a:srgbClr val="FF0000">
            <a:alpha val="15000"/>
          </a:srgbClr>
        </a:solidFill>
        <a:ln>
          <a:noFill/>
        </a:ln>
        <a:effectLst/>
      </c:spPr>
    </c:plotArea>
    <c:legend>
      <c:legendPos val="b"/>
      <c:layout>
        <c:manualLayout>
          <c:xMode val="edge"/>
          <c:yMode val="edge"/>
          <c:x val="0.28352025974179862"/>
          <c:y val="0.868216240411809"/>
          <c:w val="0.70383984169021763"/>
          <c:h val="0.111111924962868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3.24'!$D$76</c:f>
              <c:strCache>
                <c:ptCount val="1"/>
                <c:pt idx="0">
                  <c:v>SA Power Networks</c:v>
                </c:pt>
              </c:strCache>
            </c:strRef>
          </c:tx>
          <c:spPr>
            <a:ln w="28575" cap="rnd">
              <a:solidFill>
                <a:schemeClr val="accent1"/>
              </a:solidFill>
              <a:round/>
            </a:ln>
            <a:effectLst/>
          </c:spPr>
          <c:marker>
            <c:symbol val="none"/>
          </c:marker>
          <c:cat>
            <c:multiLvlStrRef>
              <c:f>'Figure 3.24'!$A$77:$C$116</c:f>
              <c:multiLvlStrCache>
                <c:ptCount val="4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lvl>
                <c:lvl>
                  <c:pt idx="0">
                    <c:v>South Australia</c:v>
                  </c:pt>
                  <c:pt idx="13">
                    <c:v>Tasmania</c:v>
                  </c:pt>
                  <c:pt idx="27">
                    <c:v>ACT</c:v>
                  </c:pt>
                </c:lvl>
              </c:multiLvlStrCache>
            </c:multiLvlStrRef>
          </c:cat>
          <c:val>
            <c:numRef>
              <c:f>'Figure 3.24'!$D$77:$D$116</c:f>
              <c:numCache>
                <c:formatCode>0.0</c:formatCode>
                <c:ptCount val="40"/>
                <c:pt idx="0">
                  <c:v>71.221599999999995</c:v>
                </c:pt>
                <c:pt idx="1">
                  <c:v>68.824799999999996</c:v>
                </c:pt>
                <c:pt idx="2">
                  <c:v>71.391800000000003</c:v>
                </c:pt>
                <c:pt idx="3">
                  <c:v>74.555099999999996</c:v>
                </c:pt>
                <c:pt idx="4">
                  <c:v>69.701400000000007</c:v>
                </c:pt>
                <c:pt idx="5">
                  <c:v>69.436700000000002</c:v>
                </c:pt>
                <c:pt idx="6">
                  <c:v>58.937799999999996</c:v>
                </c:pt>
                <c:pt idx="7">
                  <c:v>58.746900000000004</c:v>
                </c:pt>
                <c:pt idx="8">
                  <c:v>59.469899999999996</c:v>
                </c:pt>
                <c:pt idx="9">
                  <c:v>52.880799999999994</c:v>
                </c:pt>
                <c:pt idx="10">
                  <c:v>54.572900000000004</c:v>
                </c:pt>
                <c:pt idx="11">
                  <c:v>57.050500000000007</c:v>
                </c:pt>
              </c:numCache>
            </c:numRef>
          </c:val>
          <c:smooth val="0"/>
          <c:extLst>
            <c:ext xmlns:c16="http://schemas.microsoft.com/office/drawing/2014/chart" uri="{C3380CC4-5D6E-409C-BE32-E72D297353CC}">
              <c16:uniqueId val="{00000000-AC1C-482D-B703-9E022B173B2F}"/>
            </c:ext>
          </c:extLst>
        </c:ser>
        <c:ser>
          <c:idx val="1"/>
          <c:order val="1"/>
          <c:tx>
            <c:strRef>
              <c:f>'Figure 3.24'!$E$76</c:f>
              <c:strCache>
                <c:ptCount val="1"/>
                <c:pt idx="0">
                  <c:v>TasNetworks</c:v>
                </c:pt>
              </c:strCache>
            </c:strRef>
          </c:tx>
          <c:spPr>
            <a:ln w="28575" cap="rnd">
              <a:solidFill>
                <a:schemeClr val="accent2"/>
              </a:solidFill>
              <a:round/>
            </a:ln>
            <a:effectLst/>
          </c:spPr>
          <c:marker>
            <c:symbol val="none"/>
          </c:marker>
          <c:cat>
            <c:multiLvlStrRef>
              <c:f>'Figure 3.24'!$A$77:$C$116</c:f>
              <c:multiLvlStrCache>
                <c:ptCount val="4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lvl>
                <c:lvl>
                  <c:pt idx="0">
                    <c:v>South Australia</c:v>
                  </c:pt>
                  <c:pt idx="13">
                    <c:v>Tasmania</c:v>
                  </c:pt>
                  <c:pt idx="27">
                    <c:v>ACT</c:v>
                  </c:pt>
                </c:lvl>
              </c:multiLvlStrCache>
            </c:multiLvlStrRef>
          </c:cat>
          <c:val>
            <c:numRef>
              <c:f>'Figure 3.24'!$E$77:$E$116</c:f>
              <c:numCache>
                <c:formatCode>General</c:formatCode>
                <c:ptCount val="40"/>
                <c:pt idx="14" formatCode="0.0">
                  <c:v>43.232300000000002</c:v>
                </c:pt>
                <c:pt idx="15" formatCode="0.0">
                  <c:v>55.757599999999996</c:v>
                </c:pt>
                <c:pt idx="16" formatCode="0.0">
                  <c:v>51.962600000000002</c:v>
                </c:pt>
                <c:pt idx="17" formatCode="0.0">
                  <c:v>45.217400000000005</c:v>
                </c:pt>
                <c:pt idx="18" formatCode="0.0">
                  <c:v>45.217400000000005</c:v>
                </c:pt>
                <c:pt idx="19" formatCode="0.0">
                  <c:v>36</c:v>
                </c:pt>
                <c:pt idx="20" formatCode="0.0">
                  <c:v>34.963000000000001</c:v>
                </c:pt>
                <c:pt idx="21" formatCode="0.0">
                  <c:v>36.296299999999995</c:v>
                </c:pt>
                <c:pt idx="22" formatCode="0.0">
                  <c:v>36.792299999999997</c:v>
                </c:pt>
                <c:pt idx="23" formatCode="0.0">
                  <c:v>36.896699999999996</c:v>
                </c:pt>
                <c:pt idx="24" formatCode="0.0">
                  <c:v>34.785199999999996</c:v>
                </c:pt>
                <c:pt idx="25" formatCode="0.0">
                  <c:v>34.438899999999997</c:v>
                </c:pt>
              </c:numCache>
            </c:numRef>
          </c:val>
          <c:smooth val="0"/>
          <c:extLst>
            <c:ext xmlns:c16="http://schemas.microsoft.com/office/drawing/2014/chart" uri="{C3380CC4-5D6E-409C-BE32-E72D297353CC}">
              <c16:uniqueId val="{00000001-AC1C-482D-B703-9E022B173B2F}"/>
            </c:ext>
          </c:extLst>
        </c:ser>
        <c:ser>
          <c:idx val="2"/>
          <c:order val="2"/>
          <c:tx>
            <c:strRef>
              <c:f>'Figure 3.24'!$F$76</c:f>
              <c:strCache>
                <c:ptCount val="1"/>
                <c:pt idx="0">
                  <c:v>Evoenergy</c:v>
                </c:pt>
              </c:strCache>
            </c:strRef>
          </c:tx>
          <c:spPr>
            <a:ln w="28575" cap="rnd">
              <a:solidFill>
                <a:schemeClr val="accent3"/>
              </a:solidFill>
              <a:round/>
            </a:ln>
            <a:effectLst/>
          </c:spPr>
          <c:marker>
            <c:symbol val="none"/>
          </c:marker>
          <c:cat>
            <c:multiLvlStrRef>
              <c:f>'Figure 3.24'!$A$77:$C$116</c:f>
              <c:multiLvlStrCache>
                <c:ptCount val="4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lvl>
                <c:lvl>
                  <c:pt idx="0">
                    <c:v>South Australia</c:v>
                  </c:pt>
                  <c:pt idx="13">
                    <c:v>Tasmania</c:v>
                  </c:pt>
                  <c:pt idx="27">
                    <c:v>ACT</c:v>
                  </c:pt>
                </c:lvl>
              </c:multiLvlStrCache>
            </c:multiLvlStrRef>
          </c:cat>
          <c:val>
            <c:numRef>
              <c:f>'Figure 3.24'!$F$77:$F$116</c:f>
              <c:numCache>
                <c:formatCode>General</c:formatCode>
                <c:ptCount val="40"/>
                <c:pt idx="28" formatCode="0.0">
                  <c:v>47.952300000000001</c:v>
                </c:pt>
                <c:pt idx="29" formatCode="0.0">
                  <c:v>50.037200000000006</c:v>
                </c:pt>
                <c:pt idx="30" formatCode="0.0">
                  <c:v>49.406499999999994</c:v>
                </c:pt>
                <c:pt idx="31" formatCode="0.0">
                  <c:v>51.797499999999999</c:v>
                </c:pt>
                <c:pt idx="32" formatCode="0.0">
                  <c:v>49.303000000000004</c:v>
                </c:pt>
                <c:pt idx="33" formatCode="0.0">
                  <c:v>49.083199999999998</c:v>
                </c:pt>
                <c:pt idx="34" formatCode="0.0">
                  <c:v>45.486599999999996</c:v>
                </c:pt>
                <c:pt idx="35" formatCode="0.0">
                  <c:v>45.652200000000001</c:v>
                </c:pt>
                <c:pt idx="36" formatCode="0.0">
                  <c:v>45.905299999999997</c:v>
                </c:pt>
                <c:pt idx="37" formatCode="0.0">
                  <c:v>44.277100000000004</c:v>
                </c:pt>
                <c:pt idx="38" formatCode="0.0">
                  <c:v>46.211100000000002</c:v>
                </c:pt>
                <c:pt idx="39" formatCode="0.0">
                  <c:v>46.6175</c:v>
                </c:pt>
              </c:numCache>
            </c:numRef>
          </c:val>
          <c:smooth val="0"/>
          <c:extLst>
            <c:ext xmlns:c16="http://schemas.microsoft.com/office/drawing/2014/chart" uri="{C3380CC4-5D6E-409C-BE32-E72D297353CC}">
              <c16:uniqueId val="{00000002-AC1C-482D-B703-9E022B173B2F}"/>
            </c:ext>
          </c:extLst>
        </c:ser>
        <c:dLbls>
          <c:showLegendKey val="0"/>
          <c:showVal val="0"/>
          <c:showCatName val="0"/>
          <c:showSerName val="0"/>
          <c:showPercent val="0"/>
          <c:showBubbleSize val="0"/>
        </c:dLbls>
        <c:smooth val="0"/>
        <c:axId val="849459872"/>
        <c:axId val="849454296"/>
      </c:lineChart>
      <c:catAx>
        <c:axId val="849459872"/>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454296"/>
        <c:crosses val="autoZero"/>
        <c:auto val="1"/>
        <c:lblAlgn val="ctr"/>
        <c:lblOffset val="100"/>
        <c:noMultiLvlLbl val="0"/>
      </c:catAx>
      <c:valAx>
        <c:axId val="849454296"/>
        <c:scaling>
          <c:orientation val="minMax"/>
          <c:max val="1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459872"/>
        <c:crosses val="autoZero"/>
        <c:crossBetween val="between"/>
        <c:majorUnit val="20"/>
      </c:valAx>
      <c:spPr>
        <a:solidFill>
          <a:srgbClr val="FF0000">
            <a:alpha val="15000"/>
          </a:srgbClr>
        </a:solidFill>
        <a:ln>
          <a:noFill/>
        </a:ln>
        <a:effectLst/>
      </c:spPr>
    </c:plotArea>
    <c:legend>
      <c:legendPos val="b"/>
      <c:layout>
        <c:manualLayout>
          <c:xMode val="edge"/>
          <c:yMode val="edge"/>
          <c:x val="0.56773778136808428"/>
          <c:y val="0.9198713622335668"/>
          <c:w val="0.41469342825946082"/>
          <c:h val="6.18136194514147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3.25'!$B$8</c:f>
              <c:strCache>
                <c:ptCount val="1"/>
                <c:pt idx="0">
                  <c:v>Queensland</c:v>
                </c:pt>
              </c:strCache>
            </c:strRef>
          </c:tx>
          <c:spPr>
            <a:solidFill>
              <a:schemeClr val="accent1"/>
            </a:solidFill>
            <a:ln>
              <a:noFill/>
            </a:ln>
            <a:effectLst/>
          </c:spPr>
          <c:invertIfNegative val="0"/>
          <c:cat>
            <c:numRef>
              <c:f>'Figure 3.25'!$C$7:$N$7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3.25'!$C$8:$N$8</c:f>
              <c:numCache>
                <c:formatCode>General</c:formatCode>
                <c:ptCount val="12"/>
                <c:pt idx="0">
                  <c:v>2</c:v>
                </c:pt>
                <c:pt idx="1">
                  <c:v>2</c:v>
                </c:pt>
                <c:pt idx="2">
                  <c:v>2</c:v>
                </c:pt>
                <c:pt idx="3">
                  <c:v>2</c:v>
                </c:pt>
                <c:pt idx="4">
                  <c:v>0</c:v>
                </c:pt>
                <c:pt idx="5">
                  <c:v>4</c:v>
                </c:pt>
                <c:pt idx="6">
                  <c:v>1</c:v>
                </c:pt>
                <c:pt idx="7">
                  <c:v>0</c:v>
                </c:pt>
                <c:pt idx="8">
                  <c:v>3</c:v>
                </c:pt>
                <c:pt idx="9">
                  <c:v>1</c:v>
                </c:pt>
                <c:pt idx="10">
                  <c:v>0</c:v>
                </c:pt>
                <c:pt idx="11">
                  <c:v>3</c:v>
                </c:pt>
              </c:numCache>
            </c:numRef>
          </c:val>
          <c:extLst>
            <c:ext xmlns:c16="http://schemas.microsoft.com/office/drawing/2014/chart" uri="{C3380CC4-5D6E-409C-BE32-E72D297353CC}">
              <c16:uniqueId val="{00000000-C343-41E5-A9EF-20C3E433357D}"/>
            </c:ext>
          </c:extLst>
        </c:ser>
        <c:ser>
          <c:idx val="1"/>
          <c:order val="1"/>
          <c:tx>
            <c:strRef>
              <c:f>'Figure 3.25'!$B$9</c:f>
              <c:strCache>
                <c:ptCount val="1"/>
                <c:pt idx="0">
                  <c:v>NSW</c:v>
                </c:pt>
              </c:strCache>
            </c:strRef>
          </c:tx>
          <c:spPr>
            <a:solidFill>
              <a:schemeClr val="accent2"/>
            </a:solidFill>
            <a:ln>
              <a:noFill/>
            </a:ln>
            <a:effectLst/>
          </c:spPr>
          <c:invertIfNegative val="0"/>
          <c:cat>
            <c:numRef>
              <c:f>'Figure 3.25'!$C$7:$N$7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3.25'!$C$9:$N$9</c:f>
              <c:numCache>
                <c:formatCode>General</c:formatCode>
                <c:ptCount val="12"/>
                <c:pt idx="0">
                  <c:v>2</c:v>
                </c:pt>
                <c:pt idx="1">
                  <c:v>5</c:v>
                </c:pt>
                <c:pt idx="2">
                  <c:v>2</c:v>
                </c:pt>
                <c:pt idx="3">
                  <c:v>3</c:v>
                </c:pt>
                <c:pt idx="4">
                  <c:v>3</c:v>
                </c:pt>
                <c:pt idx="5">
                  <c:v>3</c:v>
                </c:pt>
                <c:pt idx="6">
                  <c:v>3</c:v>
                </c:pt>
                <c:pt idx="7">
                  <c:v>4</c:v>
                </c:pt>
                <c:pt idx="8">
                  <c:v>3</c:v>
                </c:pt>
                <c:pt idx="9">
                  <c:v>4</c:v>
                </c:pt>
                <c:pt idx="10">
                  <c:v>2</c:v>
                </c:pt>
                <c:pt idx="11">
                  <c:v>1</c:v>
                </c:pt>
              </c:numCache>
            </c:numRef>
          </c:val>
          <c:extLst>
            <c:ext xmlns:c16="http://schemas.microsoft.com/office/drawing/2014/chart" uri="{C3380CC4-5D6E-409C-BE32-E72D297353CC}">
              <c16:uniqueId val="{00000001-C343-41E5-A9EF-20C3E433357D}"/>
            </c:ext>
          </c:extLst>
        </c:ser>
        <c:ser>
          <c:idx val="2"/>
          <c:order val="2"/>
          <c:tx>
            <c:strRef>
              <c:f>'Figure 3.25'!$B$10</c:f>
              <c:strCache>
                <c:ptCount val="1"/>
                <c:pt idx="0">
                  <c:v>Victoria</c:v>
                </c:pt>
              </c:strCache>
            </c:strRef>
          </c:tx>
          <c:spPr>
            <a:solidFill>
              <a:schemeClr val="accent3"/>
            </a:solidFill>
            <a:ln>
              <a:noFill/>
            </a:ln>
            <a:effectLst/>
          </c:spPr>
          <c:invertIfNegative val="0"/>
          <c:cat>
            <c:numRef>
              <c:f>'Figure 3.25'!$C$7:$N$7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3.25'!$C$10:$N$10</c:f>
              <c:numCache>
                <c:formatCode>General</c:formatCode>
                <c:ptCount val="12"/>
                <c:pt idx="0">
                  <c:v>5</c:v>
                </c:pt>
                <c:pt idx="1">
                  <c:v>2</c:v>
                </c:pt>
                <c:pt idx="2">
                  <c:v>1</c:v>
                </c:pt>
                <c:pt idx="3">
                  <c:v>6</c:v>
                </c:pt>
                <c:pt idx="4">
                  <c:v>1</c:v>
                </c:pt>
                <c:pt idx="5">
                  <c:v>0</c:v>
                </c:pt>
                <c:pt idx="6">
                  <c:v>2</c:v>
                </c:pt>
                <c:pt idx="7">
                  <c:v>5</c:v>
                </c:pt>
                <c:pt idx="8">
                  <c:v>1</c:v>
                </c:pt>
                <c:pt idx="9">
                  <c:v>2</c:v>
                </c:pt>
                <c:pt idx="10">
                  <c:v>3</c:v>
                </c:pt>
                <c:pt idx="11">
                  <c:v>0</c:v>
                </c:pt>
              </c:numCache>
            </c:numRef>
          </c:val>
          <c:extLst>
            <c:ext xmlns:c16="http://schemas.microsoft.com/office/drawing/2014/chart" uri="{C3380CC4-5D6E-409C-BE32-E72D297353CC}">
              <c16:uniqueId val="{00000002-C343-41E5-A9EF-20C3E433357D}"/>
            </c:ext>
          </c:extLst>
        </c:ser>
        <c:ser>
          <c:idx val="3"/>
          <c:order val="3"/>
          <c:tx>
            <c:strRef>
              <c:f>'Figure 3.25'!$B$11</c:f>
              <c:strCache>
                <c:ptCount val="1"/>
                <c:pt idx="0">
                  <c:v>South Australia</c:v>
                </c:pt>
              </c:strCache>
            </c:strRef>
          </c:tx>
          <c:spPr>
            <a:solidFill>
              <a:schemeClr val="accent4"/>
            </a:solidFill>
            <a:ln>
              <a:noFill/>
            </a:ln>
            <a:effectLst/>
          </c:spPr>
          <c:invertIfNegative val="0"/>
          <c:cat>
            <c:numRef>
              <c:f>'Figure 3.25'!$C$7:$N$7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3.25'!$C$11:$N$11</c:f>
              <c:numCache>
                <c:formatCode>General</c:formatCode>
                <c:ptCount val="12"/>
                <c:pt idx="0">
                  <c:v>4</c:v>
                </c:pt>
                <c:pt idx="1">
                  <c:v>1</c:v>
                </c:pt>
                <c:pt idx="2">
                  <c:v>4</c:v>
                </c:pt>
                <c:pt idx="3">
                  <c:v>4</c:v>
                </c:pt>
                <c:pt idx="4">
                  <c:v>12</c:v>
                </c:pt>
                <c:pt idx="5">
                  <c:v>7</c:v>
                </c:pt>
                <c:pt idx="6">
                  <c:v>7</c:v>
                </c:pt>
                <c:pt idx="7">
                  <c:v>5</c:v>
                </c:pt>
                <c:pt idx="8">
                  <c:v>4</c:v>
                </c:pt>
                <c:pt idx="9">
                  <c:v>1</c:v>
                </c:pt>
                <c:pt idx="10">
                  <c:v>5</c:v>
                </c:pt>
                <c:pt idx="11">
                  <c:v>4</c:v>
                </c:pt>
              </c:numCache>
            </c:numRef>
          </c:val>
          <c:extLst>
            <c:ext xmlns:c16="http://schemas.microsoft.com/office/drawing/2014/chart" uri="{C3380CC4-5D6E-409C-BE32-E72D297353CC}">
              <c16:uniqueId val="{00000003-C343-41E5-A9EF-20C3E433357D}"/>
            </c:ext>
          </c:extLst>
        </c:ser>
        <c:ser>
          <c:idx val="4"/>
          <c:order val="4"/>
          <c:tx>
            <c:strRef>
              <c:f>'Figure 3.25'!$B$12</c:f>
              <c:strCache>
                <c:ptCount val="1"/>
                <c:pt idx="0">
                  <c:v>Tasmania</c:v>
                </c:pt>
              </c:strCache>
            </c:strRef>
          </c:tx>
          <c:spPr>
            <a:solidFill>
              <a:schemeClr val="accent5"/>
            </a:solidFill>
            <a:ln>
              <a:noFill/>
            </a:ln>
            <a:effectLst/>
          </c:spPr>
          <c:invertIfNegative val="0"/>
          <c:cat>
            <c:numRef>
              <c:f>'Figure 3.25'!$C$7:$N$7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3.25'!$C$12:$N$12</c:f>
              <c:numCache>
                <c:formatCode>General</c:formatCode>
                <c:ptCount val="12"/>
                <c:pt idx="0">
                  <c:v>16</c:v>
                </c:pt>
                <c:pt idx="1">
                  <c:v>10</c:v>
                </c:pt>
                <c:pt idx="2">
                  <c:v>6</c:v>
                </c:pt>
                <c:pt idx="3">
                  <c:v>8</c:v>
                </c:pt>
                <c:pt idx="4">
                  <c:v>9</c:v>
                </c:pt>
                <c:pt idx="5">
                  <c:v>11</c:v>
                </c:pt>
                <c:pt idx="6">
                  <c:v>10</c:v>
                </c:pt>
                <c:pt idx="7">
                  <c:v>10</c:v>
                </c:pt>
                <c:pt idx="8">
                  <c:v>4</c:v>
                </c:pt>
                <c:pt idx="9">
                  <c:v>3</c:v>
                </c:pt>
                <c:pt idx="10">
                  <c:v>1</c:v>
                </c:pt>
                <c:pt idx="11">
                  <c:v>4</c:v>
                </c:pt>
              </c:numCache>
            </c:numRef>
          </c:val>
          <c:extLst>
            <c:ext xmlns:c16="http://schemas.microsoft.com/office/drawing/2014/chart" uri="{C3380CC4-5D6E-409C-BE32-E72D297353CC}">
              <c16:uniqueId val="{00000004-C343-41E5-A9EF-20C3E433357D}"/>
            </c:ext>
          </c:extLst>
        </c:ser>
        <c:dLbls>
          <c:showLegendKey val="0"/>
          <c:showVal val="0"/>
          <c:showCatName val="0"/>
          <c:showSerName val="0"/>
          <c:showPercent val="0"/>
          <c:showBubbleSize val="0"/>
        </c:dLbls>
        <c:gapWidth val="150"/>
        <c:overlap val="100"/>
        <c:axId val="883928192"/>
        <c:axId val="883934424"/>
      </c:barChart>
      <c:catAx>
        <c:axId val="883928192"/>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934424"/>
        <c:crosses val="autoZero"/>
        <c:auto val="1"/>
        <c:lblAlgn val="ctr"/>
        <c:lblOffset val="100"/>
        <c:noMultiLvlLbl val="0"/>
      </c:catAx>
      <c:valAx>
        <c:axId val="883934424"/>
        <c:scaling>
          <c:orientation val="minMax"/>
          <c:max val="3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events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928192"/>
        <c:crosses val="autoZero"/>
        <c:crossBetween val="between"/>
      </c:valAx>
      <c:spPr>
        <a:solidFill>
          <a:srgbClr val="FF0000">
            <a:alpha val="15000"/>
          </a:srgbClr>
        </a:solidFill>
        <a:ln>
          <a:noFill/>
        </a:ln>
        <a:effectLst/>
      </c:spPr>
    </c:plotArea>
    <c:legend>
      <c:legendPos val="b"/>
      <c:layout>
        <c:manualLayout>
          <c:xMode val="edge"/>
          <c:yMode val="edge"/>
          <c:x val="0.51021697287839018"/>
          <c:y val="0.92614973975710668"/>
          <c:w val="0.47187361195235211"/>
          <c:h val="5.447980019446721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3.26'!$C$14</c:f>
              <c:strCache>
                <c:ptCount val="1"/>
                <c:pt idx="0">
                  <c:v>Value</c:v>
                </c:pt>
              </c:strCache>
            </c:strRef>
          </c:tx>
          <c:spPr>
            <a:solidFill>
              <a:schemeClr val="accent1"/>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4-6D03-4AFB-894A-A279D0779026}"/>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5-6D03-4AFB-894A-A279D0779026}"/>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6-6D03-4AFB-894A-A279D0779026}"/>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6D03-4AFB-894A-A279D0779026}"/>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8-6D03-4AFB-894A-A279D0779026}"/>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9-6D03-4AFB-894A-A279D0779026}"/>
              </c:ext>
            </c:extLst>
          </c:dPt>
          <c:dPt>
            <c:idx val="19"/>
            <c:invertIfNegative val="0"/>
            <c:bubble3D val="0"/>
            <c:spPr>
              <a:solidFill>
                <a:schemeClr val="accent2"/>
              </a:solidFill>
              <a:ln>
                <a:noFill/>
              </a:ln>
              <a:effectLst/>
            </c:spPr>
            <c:extLst>
              <c:ext xmlns:c16="http://schemas.microsoft.com/office/drawing/2014/chart" uri="{C3380CC4-5D6E-409C-BE32-E72D297353CC}">
                <c16:uniqueId val="{0000000A-6D03-4AFB-894A-A279D0779026}"/>
              </c:ext>
            </c:extLst>
          </c:dPt>
          <c:dPt>
            <c:idx val="20"/>
            <c:invertIfNegative val="0"/>
            <c:bubble3D val="0"/>
            <c:spPr>
              <a:solidFill>
                <a:schemeClr val="accent2"/>
              </a:solidFill>
              <a:ln>
                <a:noFill/>
              </a:ln>
              <a:effectLst/>
            </c:spPr>
            <c:extLst>
              <c:ext xmlns:c16="http://schemas.microsoft.com/office/drawing/2014/chart" uri="{C3380CC4-5D6E-409C-BE32-E72D297353CC}">
                <c16:uniqueId val="{0000000B-6D03-4AFB-894A-A279D0779026}"/>
              </c:ext>
            </c:extLst>
          </c:dPt>
          <c:dPt>
            <c:idx val="21"/>
            <c:invertIfNegative val="0"/>
            <c:bubble3D val="0"/>
            <c:spPr>
              <a:solidFill>
                <a:schemeClr val="accent2"/>
              </a:solidFill>
              <a:ln>
                <a:noFill/>
              </a:ln>
              <a:effectLst/>
            </c:spPr>
            <c:extLst>
              <c:ext xmlns:c16="http://schemas.microsoft.com/office/drawing/2014/chart" uri="{C3380CC4-5D6E-409C-BE32-E72D297353CC}">
                <c16:uniqueId val="{0000000C-6D03-4AFB-894A-A279D0779026}"/>
              </c:ext>
            </c:extLst>
          </c:dPt>
          <c:dPt>
            <c:idx val="22"/>
            <c:invertIfNegative val="0"/>
            <c:bubble3D val="0"/>
            <c:spPr>
              <a:solidFill>
                <a:schemeClr val="accent2"/>
              </a:solidFill>
              <a:ln>
                <a:noFill/>
              </a:ln>
              <a:effectLst/>
            </c:spPr>
            <c:extLst>
              <c:ext xmlns:c16="http://schemas.microsoft.com/office/drawing/2014/chart" uri="{C3380CC4-5D6E-409C-BE32-E72D297353CC}">
                <c16:uniqueId val="{0000000D-6D03-4AFB-894A-A279D0779026}"/>
              </c:ext>
            </c:extLst>
          </c:dPt>
          <c:dPt>
            <c:idx val="23"/>
            <c:invertIfNegative val="0"/>
            <c:bubble3D val="0"/>
            <c:spPr>
              <a:solidFill>
                <a:schemeClr val="accent2"/>
              </a:solidFill>
              <a:ln>
                <a:noFill/>
              </a:ln>
              <a:effectLst/>
            </c:spPr>
            <c:extLst>
              <c:ext xmlns:c16="http://schemas.microsoft.com/office/drawing/2014/chart" uri="{C3380CC4-5D6E-409C-BE32-E72D297353CC}">
                <c16:uniqueId val="{0000000E-6D03-4AFB-894A-A279D0779026}"/>
              </c:ext>
            </c:extLst>
          </c:dPt>
          <c:dPt>
            <c:idx val="24"/>
            <c:invertIfNegative val="0"/>
            <c:bubble3D val="0"/>
            <c:spPr>
              <a:solidFill>
                <a:schemeClr val="accent2"/>
              </a:solidFill>
              <a:ln>
                <a:noFill/>
              </a:ln>
              <a:effectLst/>
            </c:spPr>
            <c:extLst>
              <c:ext xmlns:c16="http://schemas.microsoft.com/office/drawing/2014/chart" uri="{C3380CC4-5D6E-409C-BE32-E72D297353CC}">
                <c16:uniqueId val="{0000000F-6D03-4AFB-894A-A279D0779026}"/>
              </c:ext>
            </c:extLst>
          </c:dPt>
          <c:dPt>
            <c:idx val="26"/>
            <c:invertIfNegative val="0"/>
            <c:bubble3D val="0"/>
            <c:spPr>
              <a:solidFill>
                <a:schemeClr val="accent3"/>
              </a:solidFill>
              <a:ln>
                <a:noFill/>
              </a:ln>
              <a:effectLst/>
            </c:spPr>
            <c:extLst>
              <c:ext xmlns:c16="http://schemas.microsoft.com/office/drawing/2014/chart" uri="{C3380CC4-5D6E-409C-BE32-E72D297353CC}">
                <c16:uniqueId val="{00000013-6D03-4AFB-894A-A279D0779026}"/>
              </c:ext>
            </c:extLst>
          </c:dPt>
          <c:dPt>
            <c:idx val="27"/>
            <c:invertIfNegative val="0"/>
            <c:bubble3D val="0"/>
            <c:spPr>
              <a:solidFill>
                <a:schemeClr val="accent3"/>
              </a:solidFill>
              <a:ln>
                <a:noFill/>
              </a:ln>
              <a:effectLst/>
            </c:spPr>
            <c:extLst>
              <c:ext xmlns:c16="http://schemas.microsoft.com/office/drawing/2014/chart" uri="{C3380CC4-5D6E-409C-BE32-E72D297353CC}">
                <c16:uniqueId val="{00000014-6D03-4AFB-894A-A279D0779026}"/>
              </c:ext>
            </c:extLst>
          </c:dPt>
          <c:dPt>
            <c:idx val="28"/>
            <c:invertIfNegative val="0"/>
            <c:bubble3D val="0"/>
            <c:spPr>
              <a:solidFill>
                <a:schemeClr val="accent3"/>
              </a:solidFill>
              <a:ln>
                <a:noFill/>
              </a:ln>
              <a:effectLst/>
            </c:spPr>
            <c:extLst>
              <c:ext xmlns:c16="http://schemas.microsoft.com/office/drawing/2014/chart" uri="{C3380CC4-5D6E-409C-BE32-E72D297353CC}">
                <c16:uniqueId val="{00000015-6D03-4AFB-894A-A279D0779026}"/>
              </c:ext>
            </c:extLst>
          </c:dPt>
          <c:dPt>
            <c:idx val="29"/>
            <c:invertIfNegative val="0"/>
            <c:bubble3D val="0"/>
            <c:spPr>
              <a:solidFill>
                <a:schemeClr val="accent3"/>
              </a:solidFill>
              <a:ln>
                <a:noFill/>
              </a:ln>
              <a:effectLst/>
            </c:spPr>
            <c:extLst>
              <c:ext xmlns:c16="http://schemas.microsoft.com/office/drawing/2014/chart" uri="{C3380CC4-5D6E-409C-BE32-E72D297353CC}">
                <c16:uniqueId val="{00000016-6D03-4AFB-894A-A279D0779026}"/>
              </c:ext>
            </c:extLst>
          </c:dPt>
          <c:dPt>
            <c:idx val="30"/>
            <c:invertIfNegative val="0"/>
            <c:bubble3D val="0"/>
            <c:spPr>
              <a:solidFill>
                <a:schemeClr val="accent3"/>
              </a:solidFill>
              <a:ln>
                <a:noFill/>
              </a:ln>
              <a:effectLst/>
            </c:spPr>
            <c:extLst>
              <c:ext xmlns:c16="http://schemas.microsoft.com/office/drawing/2014/chart" uri="{C3380CC4-5D6E-409C-BE32-E72D297353CC}">
                <c16:uniqueId val="{00000017-6D03-4AFB-894A-A279D0779026}"/>
              </c:ext>
            </c:extLst>
          </c:dPt>
          <c:dPt>
            <c:idx val="32"/>
            <c:invertIfNegative val="0"/>
            <c:bubble3D val="0"/>
            <c:spPr>
              <a:solidFill>
                <a:schemeClr val="accent3"/>
              </a:solidFill>
              <a:ln>
                <a:noFill/>
              </a:ln>
              <a:effectLst/>
            </c:spPr>
            <c:extLst>
              <c:ext xmlns:c16="http://schemas.microsoft.com/office/drawing/2014/chart" uri="{C3380CC4-5D6E-409C-BE32-E72D297353CC}">
                <c16:uniqueId val="{00000018-6D03-4AFB-894A-A279D0779026}"/>
              </c:ext>
            </c:extLst>
          </c:dPt>
          <c:dPt>
            <c:idx val="33"/>
            <c:invertIfNegative val="0"/>
            <c:bubble3D val="0"/>
            <c:spPr>
              <a:solidFill>
                <a:schemeClr val="accent3"/>
              </a:solidFill>
              <a:ln>
                <a:noFill/>
              </a:ln>
              <a:effectLst/>
            </c:spPr>
            <c:extLst>
              <c:ext xmlns:c16="http://schemas.microsoft.com/office/drawing/2014/chart" uri="{C3380CC4-5D6E-409C-BE32-E72D297353CC}">
                <c16:uniqueId val="{00000019-6D03-4AFB-894A-A279D0779026}"/>
              </c:ext>
            </c:extLst>
          </c:dPt>
          <c:dPt>
            <c:idx val="34"/>
            <c:invertIfNegative val="0"/>
            <c:bubble3D val="0"/>
            <c:spPr>
              <a:solidFill>
                <a:schemeClr val="accent3"/>
              </a:solidFill>
              <a:ln>
                <a:noFill/>
              </a:ln>
              <a:effectLst/>
            </c:spPr>
            <c:extLst>
              <c:ext xmlns:c16="http://schemas.microsoft.com/office/drawing/2014/chart" uri="{C3380CC4-5D6E-409C-BE32-E72D297353CC}">
                <c16:uniqueId val="{0000001A-6D03-4AFB-894A-A279D0779026}"/>
              </c:ext>
            </c:extLst>
          </c:dPt>
          <c:dPt>
            <c:idx val="35"/>
            <c:invertIfNegative val="0"/>
            <c:bubble3D val="0"/>
            <c:spPr>
              <a:solidFill>
                <a:schemeClr val="accent3"/>
              </a:solidFill>
              <a:ln>
                <a:noFill/>
              </a:ln>
              <a:effectLst/>
            </c:spPr>
            <c:extLst>
              <c:ext xmlns:c16="http://schemas.microsoft.com/office/drawing/2014/chart" uri="{C3380CC4-5D6E-409C-BE32-E72D297353CC}">
                <c16:uniqueId val="{0000001B-6D03-4AFB-894A-A279D0779026}"/>
              </c:ext>
            </c:extLst>
          </c:dPt>
          <c:dPt>
            <c:idx val="36"/>
            <c:invertIfNegative val="0"/>
            <c:bubble3D val="0"/>
            <c:spPr>
              <a:solidFill>
                <a:schemeClr val="accent3"/>
              </a:solidFill>
              <a:ln>
                <a:noFill/>
              </a:ln>
              <a:effectLst/>
            </c:spPr>
            <c:extLst>
              <c:ext xmlns:c16="http://schemas.microsoft.com/office/drawing/2014/chart" uri="{C3380CC4-5D6E-409C-BE32-E72D297353CC}">
                <c16:uniqueId val="{0000001C-6D03-4AFB-894A-A279D0779026}"/>
              </c:ext>
            </c:extLst>
          </c:dPt>
          <c:dPt>
            <c:idx val="39"/>
            <c:invertIfNegative val="0"/>
            <c:bubble3D val="0"/>
            <c:spPr>
              <a:solidFill>
                <a:schemeClr val="accent4"/>
              </a:solidFill>
              <a:ln>
                <a:noFill/>
              </a:ln>
              <a:effectLst/>
            </c:spPr>
            <c:extLst>
              <c:ext xmlns:c16="http://schemas.microsoft.com/office/drawing/2014/chart" uri="{C3380CC4-5D6E-409C-BE32-E72D297353CC}">
                <c16:uniqueId val="{0000001F-6D03-4AFB-894A-A279D0779026}"/>
              </c:ext>
            </c:extLst>
          </c:dPt>
          <c:dPt>
            <c:idx val="40"/>
            <c:invertIfNegative val="0"/>
            <c:bubble3D val="0"/>
            <c:spPr>
              <a:solidFill>
                <a:schemeClr val="accent4"/>
              </a:solidFill>
              <a:ln>
                <a:noFill/>
              </a:ln>
              <a:effectLst/>
            </c:spPr>
            <c:extLst>
              <c:ext xmlns:c16="http://schemas.microsoft.com/office/drawing/2014/chart" uri="{C3380CC4-5D6E-409C-BE32-E72D297353CC}">
                <c16:uniqueId val="{00000020-6D03-4AFB-894A-A279D0779026}"/>
              </c:ext>
            </c:extLst>
          </c:dPt>
          <c:dPt>
            <c:idx val="41"/>
            <c:invertIfNegative val="0"/>
            <c:bubble3D val="0"/>
            <c:spPr>
              <a:solidFill>
                <a:schemeClr val="accent4"/>
              </a:solidFill>
              <a:ln>
                <a:noFill/>
              </a:ln>
              <a:effectLst/>
            </c:spPr>
            <c:extLst>
              <c:ext xmlns:c16="http://schemas.microsoft.com/office/drawing/2014/chart" uri="{C3380CC4-5D6E-409C-BE32-E72D297353CC}">
                <c16:uniqueId val="{00000021-6D03-4AFB-894A-A279D0779026}"/>
              </c:ext>
            </c:extLst>
          </c:dPt>
          <c:dPt>
            <c:idx val="42"/>
            <c:invertIfNegative val="0"/>
            <c:bubble3D val="0"/>
            <c:spPr>
              <a:solidFill>
                <a:schemeClr val="accent4"/>
              </a:solidFill>
              <a:ln>
                <a:noFill/>
              </a:ln>
              <a:effectLst/>
            </c:spPr>
            <c:extLst>
              <c:ext xmlns:c16="http://schemas.microsoft.com/office/drawing/2014/chart" uri="{C3380CC4-5D6E-409C-BE32-E72D297353CC}">
                <c16:uniqueId val="{00000022-6D03-4AFB-894A-A279D0779026}"/>
              </c:ext>
            </c:extLst>
          </c:dPt>
          <c:dPt>
            <c:idx val="43"/>
            <c:invertIfNegative val="0"/>
            <c:bubble3D val="0"/>
            <c:spPr>
              <a:solidFill>
                <a:schemeClr val="accent4"/>
              </a:solidFill>
              <a:ln>
                <a:noFill/>
              </a:ln>
              <a:effectLst/>
            </c:spPr>
            <c:extLst>
              <c:ext xmlns:c16="http://schemas.microsoft.com/office/drawing/2014/chart" uri="{C3380CC4-5D6E-409C-BE32-E72D297353CC}">
                <c16:uniqueId val="{00000023-6D03-4AFB-894A-A279D0779026}"/>
              </c:ext>
            </c:extLst>
          </c:dPt>
          <c:dPt>
            <c:idx val="44"/>
            <c:invertIfNegative val="0"/>
            <c:bubble3D val="0"/>
            <c:spPr>
              <a:solidFill>
                <a:schemeClr val="accent4"/>
              </a:solidFill>
              <a:ln>
                <a:noFill/>
              </a:ln>
              <a:effectLst/>
            </c:spPr>
            <c:extLst>
              <c:ext xmlns:c16="http://schemas.microsoft.com/office/drawing/2014/chart" uri="{C3380CC4-5D6E-409C-BE32-E72D297353CC}">
                <c16:uniqueId val="{00000024-6D03-4AFB-894A-A279D0779026}"/>
              </c:ext>
            </c:extLst>
          </c:dPt>
          <c:dPt>
            <c:idx val="45"/>
            <c:invertIfNegative val="0"/>
            <c:bubble3D val="0"/>
            <c:spPr>
              <a:solidFill>
                <a:schemeClr val="accent4"/>
              </a:solidFill>
              <a:ln>
                <a:noFill/>
              </a:ln>
              <a:effectLst/>
            </c:spPr>
            <c:extLst>
              <c:ext xmlns:c16="http://schemas.microsoft.com/office/drawing/2014/chart" uri="{C3380CC4-5D6E-409C-BE32-E72D297353CC}">
                <c16:uniqueId val="{00000025-6D03-4AFB-894A-A279D0779026}"/>
              </c:ext>
            </c:extLst>
          </c:dPt>
          <c:dPt>
            <c:idx val="46"/>
            <c:invertIfNegative val="0"/>
            <c:bubble3D val="0"/>
            <c:spPr>
              <a:solidFill>
                <a:schemeClr val="accent4"/>
              </a:solidFill>
              <a:ln>
                <a:noFill/>
              </a:ln>
              <a:effectLst/>
            </c:spPr>
            <c:extLst>
              <c:ext xmlns:c16="http://schemas.microsoft.com/office/drawing/2014/chart" uri="{C3380CC4-5D6E-409C-BE32-E72D297353CC}">
                <c16:uniqueId val="{00000026-6D03-4AFB-894A-A279D0779026}"/>
              </c:ext>
            </c:extLst>
          </c:dPt>
          <c:dPt>
            <c:idx val="47"/>
            <c:invertIfNegative val="0"/>
            <c:bubble3D val="0"/>
            <c:spPr>
              <a:solidFill>
                <a:schemeClr val="accent4"/>
              </a:solidFill>
              <a:ln>
                <a:noFill/>
              </a:ln>
              <a:effectLst/>
            </c:spPr>
            <c:extLst>
              <c:ext xmlns:c16="http://schemas.microsoft.com/office/drawing/2014/chart" uri="{C3380CC4-5D6E-409C-BE32-E72D297353CC}">
                <c16:uniqueId val="{00000027-6D03-4AFB-894A-A279D0779026}"/>
              </c:ext>
            </c:extLst>
          </c:dPt>
          <c:dPt>
            <c:idx val="48"/>
            <c:invertIfNegative val="0"/>
            <c:bubble3D val="0"/>
            <c:spPr>
              <a:solidFill>
                <a:schemeClr val="accent4"/>
              </a:solidFill>
              <a:ln>
                <a:noFill/>
              </a:ln>
              <a:effectLst/>
            </c:spPr>
            <c:extLst>
              <c:ext xmlns:c16="http://schemas.microsoft.com/office/drawing/2014/chart" uri="{C3380CC4-5D6E-409C-BE32-E72D297353CC}">
                <c16:uniqueId val="{00000028-6D03-4AFB-894A-A279D0779026}"/>
              </c:ext>
            </c:extLst>
          </c:dPt>
          <c:dPt>
            <c:idx val="49"/>
            <c:invertIfNegative val="0"/>
            <c:bubble3D val="0"/>
            <c:spPr>
              <a:solidFill>
                <a:schemeClr val="accent4"/>
              </a:solidFill>
              <a:ln>
                <a:noFill/>
              </a:ln>
              <a:effectLst/>
            </c:spPr>
            <c:extLst>
              <c:ext xmlns:c16="http://schemas.microsoft.com/office/drawing/2014/chart" uri="{C3380CC4-5D6E-409C-BE32-E72D297353CC}">
                <c16:uniqueId val="{00000029-6D03-4AFB-894A-A279D0779026}"/>
              </c:ext>
            </c:extLst>
          </c:dPt>
          <c:dPt>
            <c:idx val="50"/>
            <c:invertIfNegative val="0"/>
            <c:bubble3D val="0"/>
            <c:spPr>
              <a:solidFill>
                <a:schemeClr val="accent4"/>
              </a:solidFill>
              <a:ln>
                <a:noFill/>
              </a:ln>
              <a:effectLst/>
            </c:spPr>
            <c:extLst>
              <c:ext xmlns:c16="http://schemas.microsoft.com/office/drawing/2014/chart" uri="{C3380CC4-5D6E-409C-BE32-E72D297353CC}">
                <c16:uniqueId val="{0000002A-6D03-4AFB-894A-A279D0779026}"/>
              </c:ext>
            </c:extLst>
          </c:dPt>
          <c:dPt>
            <c:idx val="52"/>
            <c:invertIfNegative val="0"/>
            <c:bubble3D val="0"/>
            <c:spPr>
              <a:solidFill>
                <a:schemeClr val="accent6">
                  <a:lumMod val="75000"/>
                </a:schemeClr>
              </a:solidFill>
              <a:ln>
                <a:noFill/>
              </a:ln>
              <a:effectLst/>
            </c:spPr>
            <c:extLst>
              <c:ext xmlns:c16="http://schemas.microsoft.com/office/drawing/2014/chart" uri="{C3380CC4-5D6E-409C-BE32-E72D297353CC}">
                <c16:uniqueId val="{00000033-6D03-4AFB-894A-A279D0779026}"/>
              </c:ext>
            </c:extLst>
          </c:dPt>
          <c:dPt>
            <c:idx val="53"/>
            <c:invertIfNegative val="0"/>
            <c:bubble3D val="0"/>
            <c:spPr>
              <a:solidFill>
                <a:schemeClr val="accent6">
                  <a:lumMod val="75000"/>
                </a:schemeClr>
              </a:solidFill>
              <a:ln>
                <a:noFill/>
              </a:ln>
              <a:effectLst/>
            </c:spPr>
            <c:extLst>
              <c:ext xmlns:c16="http://schemas.microsoft.com/office/drawing/2014/chart" uri="{C3380CC4-5D6E-409C-BE32-E72D297353CC}">
                <c16:uniqueId val="{00000034-6D03-4AFB-894A-A279D0779026}"/>
              </c:ext>
            </c:extLst>
          </c:dPt>
          <c:dPt>
            <c:idx val="54"/>
            <c:invertIfNegative val="0"/>
            <c:bubble3D val="0"/>
            <c:spPr>
              <a:solidFill>
                <a:schemeClr val="accent6">
                  <a:lumMod val="75000"/>
                </a:schemeClr>
              </a:solidFill>
              <a:ln>
                <a:noFill/>
              </a:ln>
              <a:effectLst/>
            </c:spPr>
            <c:extLst>
              <c:ext xmlns:c16="http://schemas.microsoft.com/office/drawing/2014/chart" uri="{C3380CC4-5D6E-409C-BE32-E72D297353CC}">
                <c16:uniqueId val="{00000035-6D03-4AFB-894A-A279D0779026}"/>
              </c:ext>
            </c:extLst>
          </c:dPt>
          <c:dPt>
            <c:idx val="55"/>
            <c:invertIfNegative val="0"/>
            <c:bubble3D val="0"/>
            <c:spPr>
              <a:solidFill>
                <a:schemeClr val="accent6">
                  <a:lumMod val="75000"/>
                </a:schemeClr>
              </a:solidFill>
              <a:ln>
                <a:noFill/>
              </a:ln>
              <a:effectLst/>
            </c:spPr>
            <c:extLst>
              <c:ext xmlns:c16="http://schemas.microsoft.com/office/drawing/2014/chart" uri="{C3380CC4-5D6E-409C-BE32-E72D297353CC}">
                <c16:uniqueId val="{00000036-6D03-4AFB-894A-A279D0779026}"/>
              </c:ext>
            </c:extLst>
          </c:dPt>
          <c:dPt>
            <c:idx val="56"/>
            <c:invertIfNegative val="0"/>
            <c:bubble3D val="0"/>
            <c:spPr>
              <a:solidFill>
                <a:schemeClr val="accent6">
                  <a:lumMod val="75000"/>
                </a:schemeClr>
              </a:solidFill>
              <a:ln>
                <a:noFill/>
              </a:ln>
              <a:effectLst/>
            </c:spPr>
            <c:extLst>
              <c:ext xmlns:c16="http://schemas.microsoft.com/office/drawing/2014/chart" uri="{C3380CC4-5D6E-409C-BE32-E72D297353CC}">
                <c16:uniqueId val="{00000037-6D03-4AFB-894A-A279D0779026}"/>
              </c:ext>
            </c:extLst>
          </c:dPt>
          <c:dPt>
            <c:idx val="57"/>
            <c:invertIfNegative val="0"/>
            <c:bubble3D val="0"/>
            <c:spPr>
              <a:solidFill>
                <a:schemeClr val="accent6">
                  <a:lumMod val="75000"/>
                </a:schemeClr>
              </a:solidFill>
              <a:ln>
                <a:noFill/>
              </a:ln>
              <a:effectLst/>
            </c:spPr>
            <c:extLst>
              <c:ext xmlns:c16="http://schemas.microsoft.com/office/drawing/2014/chart" uri="{C3380CC4-5D6E-409C-BE32-E72D297353CC}">
                <c16:uniqueId val="{00000038-6D03-4AFB-894A-A279D0779026}"/>
              </c:ext>
            </c:extLst>
          </c:dPt>
          <c:dPt>
            <c:idx val="58"/>
            <c:invertIfNegative val="0"/>
            <c:bubble3D val="0"/>
            <c:spPr>
              <a:solidFill>
                <a:schemeClr val="accent6">
                  <a:lumMod val="75000"/>
                </a:schemeClr>
              </a:solidFill>
              <a:ln>
                <a:noFill/>
              </a:ln>
              <a:effectLst/>
            </c:spPr>
            <c:extLst>
              <c:ext xmlns:c16="http://schemas.microsoft.com/office/drawing/2014/chart" uri="{C3380CC4-5D6E-409C-BE32-E72D297353CC}">
                <c16:uniqueId val="{00000039-6D03-4AFB-894A-A279D0779026}"/>
              </c:ext>
            </c:extLst>
          </c:dPt>
          <c:dPt>
            <c:idx val="59"/>
            <c:invertIfNegative val="0"/>
            <c:bubble3D val="0"/>
            <c:spPr>
              <a:solidFill>
                <a:schemeClr val="accent6">
                  <a:lumMod val="75000"/>
                </a:schemeClr>
              </a:solidFill>
              <a:ln>
                <a:noFill/>
              </a:ln>
              <a:effectLst/>
            </c:spPr>
            <c:extLst>
              <c:ext xmlns:c16="http://schemas.microsoft.com/office/drawing/2014/chart" uri="{C3380CC4-5D6E-409C-BE32-E72D297353CC}">
                <c16:uniqueId val="{0000003A-6D03-4AFB-894A-A279D0779026}"/>
              </c:ext>
            </c:extLst>
          </c:dPt>
          <c:dPt>
            <c:idx val="60"/>
            <c:invertIfNegative val="0"/>
            <c:bubble3D val="0"/>
            <c:spPr>
              <a:solidFill>
                <a:schemeClr val="accent6">
                  <a:lumMod val="75000"/>
                </a:schemeClr>
              </a:solidFill>
              <a:ln>
                <a:noFill/>
              </a:ln>
              <a:effectLst/>
            </c:spPr>
            <c:extLst>
              <c:ext xmlns:c16="http://schemas.microsoft.com/office/drawing/2014/chart" uri="{C3380CC4-5D6E-409C-BE32-E72D297353CC}">
                <c16:uniqueId val="{0000003B-6D03-4AFB-894A-A279D0779026}"/>
              </c:ext>
            </c:extLst>
          </c:dPt>
          <c:dPt>
            <c:idx val="61"/>
            <c:invertIfNegative val="0"/>
            <c:bubble3D val="0"/>
            <c:spPr>
              <a:solidFill>
                <a:schemeClr val="accent6">
                  <a:lumMod val="75000"/>
                </a:schemeClr>
              </a:solidFill>
              <a:ln>
                <a:noFill/>
              </a:ln>
              <a:effectLst/>
            </c:spPr>
            <c:extLst>
              <c:ext xmlns:c16="http://schemas.microsoft.com/office/drawing/2014/chart" uri="{C3380CC4-5D6E-409C-BE32-E72D297353CC}">
                <c16:uniqueId val="{0000003C-6D03-4AFB-894A-A279D0779026}"/>
              </c:ext>
            </c:extLst>
          </c:dPt>
          <c:dPt>
            <c:idx val="62"/>
            <c:invertIfNegative val="0"/>
            <c:bubble3D val="0"/>
            <c:spPr>
              <a:solidFill>
                <a:schemeClr val="accent6">
                  <a:lumMod val="75000"/>
                </a:schemeClr>
              </a:solidFill>
              <a:ln>
                <a:noFill/>
              </a:ln>
              <a:effectLst/>
            </c:spPr>
            <c:extLst>
              <c:ext xmlns:c16="http://schemas.microsoft.com/office/drawing/2014/chart" uri="{C3380CC4-5D6E-409C-BE32-E72D297353CC}">
                <c16:uniqueId val="{0000003D-6D03-4AFB-894A-A279D0779026}"/>
              </c:ext>
            </c:extLst>
          </c:dPt>
          <c:dPt>
            <c:idx val="63"/>
            <c:invertIfNegative val="0"/>
            <c:bubble3D val="0"/>
            <c:spPr>
              <a:solidFill>
                <a:schemeClr val="accent6">
                  <a:lumMod val="75000"/>
                </a:schemeClr>
              </a:solidFill>
              <a:ln>
                <a:noFill/>
              </a:ln>
              <a:effectLst/>
            </c:spPr>
            <c:extLst>
              <c:ext xmlns:c16="http://schemas.microsoft.com/office/drawing/2014/chart" uri="{C3380CC4-5D6E-409C-BE32-E72D297353CC}">
                <c16:uniqueId val="{0000003E-6D03-4AFB-894A-A279D0779026}"/>
              </c:ext>
            </c:extLst>
          </c:dPt>
          <c:cat>
            <c:multiLvlStrRef>
              <c:f>'Figure 3.26'!$A$15:$B$78</c:f>
              <c:multiLvlStrCache>
                <c:ptCount val="64"/>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lvl>
                <c:lvl>
                  <c:pt idx="0">
                    <c:v>Queensland</c:v>
                  </c:pt>
                  <c:pt idx="13">
                    <c:v>NSW</c:v>
                  </c:pt>
                  <c:pt idx="26">
                    <c:v>Victoria</c:v>
                  </c:pt>
                  <c:pt idx="39">
                    <c:v>South Australia</c:v>
                  </c:pt>
                  <c:pt idx="52">
                    <c:v>Tasmania</c:v>
                  </c:pt>
                </c:lvl>
              </c:multiLvlStrCache>
            </c:multiLvlStrRef>
          </c:cat>
          <c:val>
            <c:numRef>
              <c:f>'Figure 3.26'!$C$15:$C$78</c:f>
              <c:numCache>
                <c:formatCode>_-* #,##0_-;\-* #,##0_-;_-* "-"??_-;_-@_-</c:formatCode>
                <c:ptCount val="64"/>
                <c:pt idx="0">
                  <c:v>7023636.4672986884</c:v>
                </c:pt>
                <c:pt idx="1">
                  <c:v>46672969.465322107</c:v>
                </c:pt>
                <c:pt idx="2">
                  <c:v>8539634.7997023314</c:v>
                </c:pt>
                <c:pt idx="3">
                  <c:v>35668211.602393731</c:v>
                </c:pt>
                <c:pt idx="4">
                  <c:v>3115753.8150294377</c:v>
                </c:pt>
                <c:pt idx="5">
                  <c:v>9878919.2711235937</c:v>
                </c:pt>
                <c:pt idx="6">
                  <c:v>2751431.2686376683</c:v>
                </c:pt>
                <c:pt idx="7">
                  <c:v>1147071.6356841947</c:v>
                </c:pt>
                <c:pt idx="8">
                  <c:v>9269756.8992509358</c:v>
                </c:pt>
                <c:pt idx="9">
                  <c:v>4813390.8</c:v>
                </c:pt>
                <c:pt idx="10">
                  <c:v>600895.893071161</c:v>
                </c:pt>
                <c:pt idx="11">
                  <c:v>4770292.9667602992</c:v>
                </c:pt>
                <c:pt idx="13">
                  <c:v>3460108.0571161048</c:v>
                </c:pt>
                <c:pt idx="14">
                  <c:v>9299994.6769662928</c:v>
                </c:pt>
                <c:pt idx="15">
                  <c:v>2672867.7401685393</c:v>
                </c:pt>
                <c:pt idx="16">
                  <c:v>7484877.4110486889</c:v>
                </c:pt>
                <c:pt idx="17">
                  <c:v>15881586.681647941</c:v>
                </c:pt>
                <c:pt idx="18">
                  <c:v>4614856.4129213477</c:v>
                </c:pt>
                <c:pt idx="19">
                  <c:v>4732136.7219101125</c:v>
                </c:pt>
                <c:pt idx="20">
                  <c:v>5874761.8277153559</c:v>
                </c:pt>
                <c:pt idx="21">
                  <c:v>3121746.7235018723</c:v>
                </c:pt>
                <c:pt idx="22">
                  <c:v>28772058</c:v>
                </c:pt>
                <c:pt idx="23">
                  <c:v>45486234.471910112</c:v>
                </c:pt>
                <c:pt idx="24">
                  <c:v>3710682.083333333</c:v>
                </c:pt>
                <c:pt idx="26">
                  <c:v>13693167.400749059</c:v>
                </c:pt>
                <c:pt idx="27">
                  <c:v>2906094.4198501869</c:v>
                </c:pt>
                <c:pt idx="28">
                  <c:v>33636496.010112353</c:v>
                </c:pt>
                <c:pt idx="29">
                  <c:v>197073355.84737828</c:v>
                </c:pt>
                <c:pt idx="30">
                  <c:v>966810.3745318352</c:v>
                </c:pt>
                <c:pt idx="31">
                  <c:v>129102.50749063668</c:v>
                </c:pt>
                <c:pt idx="32">
                  <c:v>14523963.370786518</c:v>
                </c:pt>
                <c:pt idx="33">
                  <c:v>6443190.3640449438</c:v>
                </c:pt>
                <c:pt idx="34">
                  <c:v>3279117.5588014983</c:v>
                </c:pt>
                <c:pt idx="35">
                  <c:v>37413509</c:v>
                </c:pt>
                <c:pt idx="36">
                  <c:v>52684158.220599256</c:v>
                </c:pt>
                <c:pt idx="37">
                  <c:v>128250.35580524344</c:v>
                </c:pt>
                <c:pt idx="39">
                  <c:v>2090642.9831460677</c:v>
                </c:pt>
                <c:pt idx="40">
                  <c:v>1731368.6632958802</c:v>
                </c:pt>
                <c:pt idx="41">
                  <c:v>1179274.8792134833</c:v>
                </c:pt>
                <c:pt idx="42">
                  <c:v>2806585.4588014982</c:v>
                </c:pt>
                <c:pt idx="43">
                  <c:v>9579679.8816479407</c:v>
                </c:pt>
                <c:pt idx="44">
                  <c:v>12594867.532584269</c:v>
                </c:pt>
                <c:pt idx="45">
                  <c:v>10313236.926404497</c:v>
                </c:pt>
                <c:pt idx="46">
                  <c:v>12818438.903370788</c:v>
                </c:pt>
                <c:pt idx="47">
                  <c:v>10061535.120973783</c:v>
                </c:pt>
                <c:pt idx="48">
                  <c:v>2266693</c:v>
                </c:pt>
                <c:pt idx="49">
                  <c:v>27146247.344569296</c:v>
                </c:pt>
                <c:pt idx="50">
                  <c:v>3026761.9915730334</c:v>
                </c:pt>
                <c:pt idx="52">
                  <c:v>6790619.3820224721</c:v>
                </c:pt>
                <c:pt idx="53">
                  <c:v>3116140.4494382027</c:v>
                </c:pt>
                <c:pt idx="54">
                  <c:v>1992890.561797753</c:v>
                </c:pt>
                <c:pt idx="55">
                  <c:v>5858056.1797752818</c:v>
                </c:pt>
                <c:pt idx="56">
                  <c:v>4384762.2471910119</c:v>
                </c:pt>
                <c:pt idx="57">
                  <c:v>8677791.4606741574</c:v>
                </c:pt>
                <c:pt idx="58">
                  <c:v>5248285.7865168545</c:v>
                </c:pt>
                <c:pt idx="59">
                  <c:v>13142004.494382026</c:v>
                </c:pt>
                <c:pt idx="60">
                  <c:v>2575444.2629213487</c:v>
                </c:pt>
                <c:pt idx="61">
                  <c:v>2096484.5999999999</c:v>
                </c:pt>
                <c:pt idx="62">
                  <c:v>1375659.6629213486</c:v>
                </c:pt>
                <c:pt idx="63">
                  <c:v>2147114.3258426972</c:v>
                </c:pt>
              </c:numCache>
            </c:numRef>
          </c:val>
          <c:extLst>
            <c:ext xmlns:c16="http://schemas.microsoft.com/office/drawing/2014/chart" uri="{C3380CC4-5D6E-409C-BE32-E72D297353CC}">
              <c16:uniqueId val="{00000000-6D03-4AFB-894A-A279D0779026}"/>
            </c:ext>
          </c:extLst>
        </c:ser>
        <c:dLbls>
          <c:showLegendKey val="0"/>
          <c:showVal val="0"/>
          <c:showCatName val="0"/>
          <c:showSerName val="0"/>
          <c:showPercent val="0"/>
          <c:showBubbleSize val="0"/>
        </c:dLbls>
        <c:gapWidth val="25"/>
        <c:overlap val="100"/>
        <c:axId val="450729904"/>
        <c:axId val="450733184"/>
      </c:barChart>
      <c:catAx>
        <c:axId val="45072990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33184"/>
        <c:crosses val="autoZero"/>
        <c:auto val="1"/>
        <c:lblAlgn val="ctr"/>
        <c:lblOffset val="100"/>
        <c:noMultiLvlLbl val="0"/>
      </c:catAx>
      <c:valAx>
        <c:axId val="450733184"/>
        <c:scaling>
          <c:orientation val="minMax"/>
          <c:max val="60000000"/>
        </c:scaling>
        <c:delete val="0"/>
        <c:axPos val="l"/>
        <c:majorGridlines>
          <c:spPr>
            <a:ln w="6350" cap="flat" cmpd="sng" algn="ctr">
              <a:solidFill>
                <a:schemeClr val="bg1"/>
              </a:solidFill>
              <a:round/>
            </a:ln>
            <a:effectLst/>
          </c:spPr>
        </c:majorGridlines>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29904"/>
        <c:crosses val="autoZero"/>
        <c:crossBetween val="between"/>
        <c:dispUnits>
          <c:builtInUnit val="millions"/>
          <c:dispUnitsLbl>
            <c:layout>
              <c:manualLayout>
                <c:xMode val="edge"/>
                <c:yMode val="edge"/>
                <c:x val="1.0498687664041995E-2"/>
                <c:y val="0.43196004993757803"/>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million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solidFill>
          <a:srgbClr val="FF0000">
            <a:alpha val="15000"/>
          </a:srgbClr>
        </a:solid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3.27'!$A$8</c:f>
              <c:strCache>
                <c:ptCount val="1"/>
                <c:pt idx="0">
                  <c:v>Powerlink</c:v>
                </c:pt>
              </c:strCache>
            </c:strRef>
          </c:tx>
          <c:spPr>
            <a:solidFill>
              <a:schemeClr val="accent1"/>
            </a:solidFill>
            <a:ln>
              <a:noFill/>
            </a:ln>
            <a:effectLst/>
          </c:spPr>
          <c:invertIfNegative val="0"/>
          <c:cat>
            <c:numRef>
              <c:f>'Figure 3.27'!$C$7:$N$7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3.27'!$C$8:$N$8</c:f>
              <c:numCache>
                <c:formatCode>0.00</c:formatCode>
                <c:ptCount val="12"/>
                <c:pt idx="0">
                  <c:v>3.7376331811263319</c:v>
                </c:pt>
                <c:pt idx="1">
                  <c:v>2.5275875190258752</c:v>
                </c:pt>
                <c:pt idx="2">
                  <c:v>1.2480974124809741</c:v>
                </c:pt>
                <c:pt idx="3">
                  <c:v>0.98744292237442932</c:v>
                </c:pt>
                <c:pt idx="4">
                  <c:v>1.4830669710806699</c:v>
                </c:pt>
                <c:pt idx="5">
                  <c:v>0.31773211567732113</c:v>
                </c:pt>
                <c:pt idx="6">
                  <c:v>0.22355403348554032</c:v>
                </c:pt>
                <c:pt idx="7">
                  <c:v>9.2275494672754949E-2</c:v>
                </c:pt>
                <c:pt idx="8">
                  <c:v>3.7490487062404867</c:v>
                </c:pt>
                <c:pt idx="9">
                  <c:v>6.2785388127853878E-2</c:v>
                </c:pt>
                <c:pt idx="10">
                  <c:v>3.9954337899543384E-2</c:v>
                </c:pt>
                <c:pt idx="11">
                  <c:v>0.1</c:v>
                </c:pt>
              </c:numCache>
            </c:numRef>
          </c:val>
          <c:extLst>
            <c:ext xmlns:c16="http://schemas.microsoft.com/office/drawing/2014/chart" uri="{C3380CC4-5D6E-409C-BE32-E72D297353CC}">
              <c16:uniqueId val="{00000000-6CB0-4BA5-A545-16DA72CEE119}"/>
            </c:ext>
          </c:extLst>
        </c:ser>
        <c:ser>
          <c:idx val="1"/>
          <c:order val="1"/>
          <c:tx>
            <c:strRef>
              <c:f>'Figure 3.27'!$A$9</c:f>
              <c:strCache>
                <c:ptCount val="1"/>
                <c:pt idx="0">
                  <c:v>TransGrid</c:v>
                </c:pt>
              </c:strCache>
            </c:strRef>
          </c:tx>
          <c:spPr>
            <a:solidFill>
              <a:schemeClr val="accent2"/>
            </a:solidFill>
            <a:ln>
              <a:noFill/>
            </a:ln>
            <a:effectLst/>
          </c:spPr>
          <c:invertIfNegative val="0"/>
          <c:cat>
            <c:numRef>
              <c:f>'Figure 3.27'!$C$7:$N$7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3.27'!$C$9:$N$9</c:f>
              <c:numCache>
                <c:formatCode>0.00</c:formatCode>
                <c:ptCount val="12"/>
                <c:pt idx="0">
                  <c:v>2.5884703196347032</c:v>
                </c:pt>
                <c:pt idx="1">
                  <c:v>3.2581811263318112</c:v>
                </c:pt>
                <c:pt idx="2">
                  <c:v>2.8139269406392695</c:v>
                </c:pt>
                <c:pt idx="3">
                  <c:v>2.3982115677321154</c:v>
                </c:pt>
                <c:pt idx="4">
                  <c:v>0.74200913242009126</c:v>
                </c:pt>
                <c:pt idx="5">
                  <c:v>0.82952815829528159</c:v>
                </c:pt>
                <c:pt idx="6">
                  <c:v>0.701103500761035</c:v>
                </c:pt>
                <c:pt idx="7">
                  <c:v>0.564117199391172</c:v>
                </c:pt>
                <c:pt idx="8">
                  <c:v>0.71299467275494677</c:v>
                </c:pt>
                <c:pt idx="9">
                  <c:v>1.264269406392694</c:v>
                </c:pt>
                <c:pt idx="10">
                  <c:v>2.9071537290715375</c:v>
                </c:pt>
                <c:pt idx="11">
                  <c:v>6.5</c:v>
                </c:pt>
              </c:numCache>
            </c:numRef>
          </c:val>
          <c:extLst>
            <c:ext xmlns:c16="http://schemas.microsoft.com/office/drawing/2014/chart" uri="{C3380CC4-5D6E-409C-BE32-E72D297353CC}">
              <c16:uniqueId val="{00000001-6CB0-4BA5-A545-16DA72CEE119}"/>
            </c:ext>
          </c:extLst>
        </c:ser>
        <c:ser>
          <c:idx val="2"/>
          <c:order val="2"/>
          <c:tx>
            <c:strRef>
              <c:f>'Figure 3.27'!$A$10</c:f>
              <c:strCache>
                <c:ptCount val="1"/>
                <c:pt idx="0">
                  <c:v>AusNet Services</c:v>
                </c:pt>
              </c:strCache>
            </c:strRef>
          </c:tx>
          <c:spPr>
            <a:solidFill>
              <a:schemeClr val="accent3"/>
            </a:solidFill>
            <a:ln>
              <a:noFill/>
            </a:ln>
            <a:effectLst/>
          </c:spPr>
          <c:invertIfNegative val="0"/>
          <c:cat>
            <c:numRef>
              <c:f>'Figure 3.27'!$C$7:$N$7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3.27'!$C$10:$N$10</c:f>
              <c:numCache>
                <c:formatCode>0.00</c:formatCode>
                <c:ptCount val="12"/>
                <c:pt idx="0">
                  <c:v>1.1529680365296804</c:v>
                </c:pt>
                <c:pt idx="1">
                  <c:v>2.5466133942161342</c:v>
                </c:pt>
                <c:pt idx="2">
                  <c:v>3.1421232876712328</c:v>
                </c:pt>
                <c:pt idx="3">
                  <c:v>1.4421613394216133</c:v>
                </c:pt>
                <c:pt idx="4">
                  <c:v>2.0918949771689497</c:v>
                </c:pt>
                <c:pt idx="5">
                  <c:v>3.1601978691019785</c:v>
                </c:pt>
                <c:pt idx="6">
                  <c:v>2.4809741248097414</c:v>
                </c:pt>
                <c:pt idx="7">
                  <c:v>1.2813926940639269</c:v>
                </c:pt>
                <c:pt idx="8">
                  <c:v>0.80907534246575341</c:v>
                </c:pt>
                <c:pt idx="9">
                  <c:v>1.8060312024353118</c:v>
                </c:pt>
                <c:pt idx="10">
                  <c:v>10.300608828006089</c:v>
                </c:pt>
                <c:pt idx="11">
                  <c:v>6.2</c:v>
                </c:pt>
              </c:numCache>
            </c:numRef>
          </c:val>
          <c:extLst>
            <c:ext xmlns:c16="http://schemas.microsoft.com/office/drawing/2014/chart" uri="{C3380CC4-5D6E-409C-BE32-E72D297353CC}">
              <c16:uniqueId val="{00000002-6CB0-4BA5-A545-16DA72CEE119}"/>
            </c:ext>
          </c:extLst>
        </c:ser>
        <c:ser>
          <c:idx val="3"/>
          <c:order val="3"/>
          <c:tx>
            <c:strRef>
              <c:f>'Figure 3.27'!$A$11</c:f>
              <c:strCache>
                <c:ptCount val="1"/>
                <c:pt idx="0">
                  <c:v>ElectraNet</c:v>
                </c:pt>
              </c:strCache>
            </c:strRef>
          </c:tx>
          <c:spPr>
            <a:solidFill>
              <a:schemeClr val="accent4"/>
            </a:solidFill>
            <a:ln>
              <a:noFill/>
            </a:ln>
            <a:effectLst/>
          </c:spPr>
          <c:invertIfNegative val="0"/>
          <c:cat>
            <c:numRef>
              <c:f>'Figure 3.27'!$C$7:$N$7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3.27'!$C$11:$N$11</c:f>
              <c:numCache>
                <c:formatCode>0.00</c:formatCode>
                <c:ptCount val="12"/>
                <c:pt idx="0">
                  <c:v>27.002473363774733</c:v>
                </c:pt>
                <c:pt idx="1">
                  <c:v>10.402397260273972</c:v>
                </c:pt>
                <c:pt idx="2">
                  <c:v>5.2777777777777777</c:v>
                </c:pt>
                <c:pt idx="3">
                  <c:v>3.5378614916286146</c:v>
                </c:pt>
                <c:pt idx="4">
                  <c:v>2.1489726027397258</c:v>
                </c:pt>
                <c:pt idx="5">
                  <c:v>1.6856925418569253</c:v>
                </c:pt>
                <c:pt idx="6">
                  <c:v>5.0656392694063923</c:v>
                </c:pt>
                <c:pt idx="7">
                  <c:v>2.7844368340943686</c:v>
                </c:pt>
                <c:pt idx="8">
                  <c:v>0.21879756468797562</c:v>
                </c:pt>
                <c:pt idx="9">
                  <c:v>17.25646879756469</c:v>
                </c:pt>
                <c:pt idx="10">
                  <c:v>13.96689497716895</c:v>
                </c:pt>
                <c:pt idx="11">
                  <c:v>2.2000000000000002</c:v>
                </c:pt>
              </c:numCache>
            </c:numRef>
          </c:val>
          <c:extLst>
            <c:ext xmlns:c16="http://schemas.microsoft.com/office/drawing/2014/chart" uri="{C3380CC4-5D6E-409C-BE32-E72D297353CC}">
              <c16:uniqueId val="{00000003-6CB0-4BA5-A545-16DA72CEE119}"/>
            </c:ext>
          </c:extLst>
        </c:ser>
        <c:ser>
          <c:idx val="4"/>
          <c:order val="4"/>
          <c:tx>
            <c:strRef>
              <c:f>'Figure 3.27'!$A$12</c:f>
              <c:strCache>
                <c:ptCount val="1"/>
                <c:pt idx="0">
                  <c:v>TasNetworks</c:v>
                </c:pt>
              </c:strCache>
            </c:strRef>
          </c:tx>
          <c:spPr>
            <a:solidFill>
              <a:schemeClr val="accent5"/>
            </a:solidFill>
            <a:ln>
              <a:noFill/>
            </a:ln>
            <a:effectLst/>
          </c:spPr>
          <c:invertIfNegative val="0"/>
          <c:cat>
            <c:numRef>
              <c:f>'Figure 3.27'!$C$7:$N$7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3.27'!$C$12:$N$12</c:f>
              <c:numCache>
                <c:formatCode>0.00</c:formatCode>
                <c:ptCount val="12"/>
                <c:pt idx="0">
                  <c:v>0.29490106544901062</c:v>
                </c:pt>
                <c:pt idx="1">
                  <c:v>5.6668569254185694</c:v>
                </c:pt>
                <c:pt idx="2">
                  <c:v>0.31963470319634707</c:v>
                </c:pt>
                <c:pt idx="3">
                  <c:v>0.99124809741248099</c:v>
                </c:pt>
                <c:pt idx="4">
                  <c:v>3.7775875190258752</c:v>
                </c:pt>
                <c:pt idx="5">
                  <c:v>0.69349315068493156</c:v>
                </c:pt>
                <c:pt idx="6">
                  <c:v>1.3375190258751901</c:v>
                </c:pt>
                <c:pt idx="7">
                  <c:v>1.6999619482496195</c:v>
                </c:pt>
                <c:pt idx="8">
                  <c:v>1.1700913242009132</c:v>
                </c:pt>
                <c:pt idx="9">
                  <c:v>0.23496955859969559</c:v>
                </c:pt>
                <c:pt idx="10">
                  <c:v>2.9214231354642313</c:v>
                </c:pt>
                <c:pt idx="11">
                  <c:v>2.6</c:v>
                </c:pt>
              </c:numCache>
            </c:numRef>
          </c:val>
          <c:extLst>
            <c:ext xmlns:c16="http://schemas.microsoft.com/office/drawing/2014/chart" uri="{C3380CC4-5D6E-409C-BE32-E72D297353CC}">
              <c16:uniqueId val="{00000004-6CB0-4BA5-A545-16DA72CEE119}"/>
            </c:ext>
          </c:extLst>
        </c:ser>
        <c:dLbls>
          <c:showLegendKey val="0"/>
          <c:showVal val="0"/>
          <c:showCatName val="0"/>
          <c:showSerName val="0"/>
          <c:showPercent val="0"/>
          <c:showBubbleSize val="0"/>
        </c:dLbls>
        <c:gapWidth val="150"/>
        <c:overlap val="100"/>
        <c:axId val="450740728"/>
        <c:axId val="450743024"/>
      </c:barChart>
      <c:catAx>
        <c:axId val="450740728"/>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43024"/>
        <c:crosses val="autoZero"/>
        <c:auto val="1"/>
        <c:lblAlgn val="ctr"/>
        <c:lblOffset val="100"/>
        <c:noMultiLvlLbl val="0"/>
      </c:catAx>
      <c:valAx>
        <c:axId val="45074302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a:t>
                </a:r>
                <a:r>
                  <a:rPr lang="en-AU" baseline="0"/>
                  <a:t> cent</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40728"/>
        <c:crosses val="autoZero"/>
        <c:crossBetween val="between"/>
      </c:valAx>
      <c:spPr>
        <a:solidFill>
          <a:srgbClr val="FF0000">
            <a:alpha val="15000"/>
          </a:srgbClr>
        </a:solidFill>
        <a:ln>
          <a:noFill/>
        </a:ln>
        <a:effectLst/>
      </c:spPr>
    </c:plotArea>
    <c:legend>
      <c:legendPos val="b"/>
      <c:layout>
        <c:manualLayout>
          <c:xMode val="edge"/>
          <c:yMode val="edge"/>
          <c:x val="0.47482958697959365"/>
          <c:y val="0.91574542132509684"/>
          <c:w val="0.51523186720304026"/>
          <c:h val="6.21551311610910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'Figure 3.28'!$D$43</c:f>
              <c:strCache>
                <c:ptCount val="1"/>
                <c:pt idx="0">
                  <c:v>SAIFI</c:v>
                </c:pt>
              </c:strCache>
            </c:strRef>
          </c:tx>
          <c:spPr>
            <a:solidFill>
              <a:schemeClr val="accent1"/>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19-A2A2-40C5-89DE-9851411FDC86}"/>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1B-A2A2-40C5-89DE-9851411FDC86}"/>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1D-A2A2-40C5-89DE-9851411FDC86}"/>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1F-A2A2-40C5-89DE-9851411FDC86}"/>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21-A2A2-40C5-89DE-9851411FDC86}"/>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23-A2A2-40C5-89DE-9851411FDC86}"/>
              </c:ext>
            </c:extLst>
          </c:dPt>
          <c:dPt>
            <c:idx val="19"/>
            <c:invertIfNegative val="0"/>
            <c:bubble3D val="0"/>
            <c:spPr>
              <a:solidFill>
                <a:schemeClr val="accent2"/>
              </a:solidFill>
              <a:ln>
                <a:noFill/>
              </a:ln>
              <a:effectLst/>
            </c:spPr>
            <c:extLst>
              <c:ext xmlns:c16="http://schemas.microsoft.com/office/drawing/2014/chart" uri="{C3380CC4-5D6E-409C-BE32-E72D297353CC}">
                <c16:uniqueId val="{00000025-A2A2-40C5-89DE-9851411FDC86}"/>
              </c:ext>
            </c:extLst>
          </c:dPt>
          <c:dPt>
            <c:idx val="20"/>
            <c:invertIfNegative val="0"/>
            <c:bubble3D val="0"/>
            <c:spPr>
              <a:solidFill>
                <a:schemeClr val="accent2"/>
              </a:solidFill>
              <a:ln>
                <a:noFill/>
              </a:ln>
              <a:effectLst/>
            </c:spPr>
            <c:extLst>
              <c:ext xmlns:c16="http://schemas.microsoft.com/office/drawing/2014/chart" uri="{C3380CC4-5D6E-409C-BE32-E72D297353CC}">
                <c16:uniqueId val="{00000027-A2A2-40C5-89DE-9851411FDC86}"/>
              </c:ext>
            </c:extLst>
          </c:dPt>
          <c:dPt>
            <c:idx val="21"/>
            <c:invertIfNegative val="0"/>
            <c:bubble3D val="0"/>
            <c:spPr>
              <a:solidFill>
                <a:schemeClr val="accent2"/>
              </a:solidFill>
              <a:ln>
                <a:noFill/>
              </a:ln>
              <a:effectLst/>
            </c:spPr>
            <c:extLst>
              <c:ext xmlns:c16="http://schemas.microsoft.com/office/drawing/2014/chart" uri="{C3380CC4-5D6E-409C-BE32-E72D297353CC}">
                <c16:uniqueId val="{00000029-A2A2-40C5-89DE-9851411FDC86}"/>
              </c:ext>
            </c:extLst>
          </c:dPt>
          <c:dPt>
            <c:idx val="22"/>
            <c:invertIfNegative val="0"/>
            <c:bubble3D val="0"/>
            <c:spPr>
              <a:solidFill>
                <a:schemeClr val="accent2"/>
              </a:solidFill>
              <a:ln>
                <a:noFill/>
              </a:ln>
              <a:effectLst/>
            </c:spPr>
            <c:extLst>
              <c:ext xmlns:c16="http://schemas.microsoft.com/office/drawing/2014/chart" uri="{C3380CC4-5D6E-409C-BE32-E72D297353CC}">
                <c16:uniqueId val="{0000002B-A2A2-40C5-89DE-9851411FDC86}"/>
              </c:ext>
            </c:extLst>
          </c:dPt>
          <c:dPt>
            <c:idx val="23"/>
            <c:invertIfNegative val="0"/>
            <c:bubble3D val="0"/>
            <c:spPr>
              <a:solidFill>
                <a:schemeClr val="accent2"/>
              </a:solidFill>
              <a:ln>
                <a:noFill/>
              </a:ln>
              <a:effectLst/>
            </c:spPr>
            <c:extLst>
              <c:ext xmlns:c16="http://schemas.microsoft.com/office/drawing/2014/chart" uri="{C3380CC4-5D6E-409C-BE32-E72D297353CC}">
                <c16:uniqueId val="{0000002D-A2A2-40C5-89DE-9851411FDC86}"/>
              </c:ext>
            </c:extLst>
          </c:dPt>
          <c:dPt>
            <c:idx val="24"/>
            <c:invertIfNegative val="0"/>
            <c:bubble3D val="0"/>
            <c:spPr>
              <a:solidFill>
                <a:schemeClr val="accent2"/>
              </a:solidFill>
              <a:ln>
                <a:noFill/>
              </a:ln>
              <a:effectLst/>
            </c:spPr>
            <c:extLst>
              <c:ext xmlns:c16="http://schemas.microsoft.com/office/drawing/2014/chart" uri="{C3380CC4-5D6E-409C-BE32-E72D297353CC}">
                <c16:uniqueId val="{0000002F-A2A2-40C5-89DE-9851411FDC86}"/>
              </c:ext>
            </c:extLst>
          </c:dPt>
          <c:dPt>
            <c:idx val="26"/>
            <c:invertIfNegative val="0"/>
            <c:bubble3D val="0"/>
            <c:spPr>
              <a:solidFill>
                <a:schemeClr val="accent3"/>
              </a:solidFill>
              <a:ln>
                <a:noFill/>
              </a:ln>
              <a:effectLst/>
            </c:spPr>
            <c:extLst>
              <c:ext xmlns:c16="http://schemas.microsoft.com/office/drawing/2014/chart" uri="{C3380CC4-5D6E-409C-BE32-E72D297353CC}">
                <c16:uniqueId val="{00000031-A2A2-40C5-89DE-9851411FDC86}"/>
              </c:ext>
            </c:extLst>
          </c:dPt>
          <c:dPt>
            <c:idx val="27"/>
            <c:invertIfNegative val="0"/>
            <c:bubble3D val="0"/>
            <c:spPr>
              <a:solidFill>
                <a:schemeClr val="accent3"/>
              </a:solidFill>
              <a:ln>
                <a:noFill/>
              </a:ln>
              <a:effectLst/>
            </c:spPr>
            <c:extLst>
              <c:ext xmlns:c16="http://schemas.microsoft.com/office/drawing/2014/chart" uri="{C3380CC4-5D6E-409C-BE32-E72D297353CC}">
                <c16:uniqueId val="{00000033-A2A2-40C5-89DE-9851411FDC86}"/>
              </c:ext>
            </c:extLst>
          </c:dPt>
          <c:dPt>
            <c:idx val="28"/>
            <c:invertIfNegative val="0"/>
            <c:bubble3D val="0"/>
            <c:spPr>
              <a:solidFill>
                <a:schemeClr val="accent3"/>
              </a:solidFill>
              <a:ln>
                <a:noFill/>
              </a:ln>
              <a:effectLst/>
            </c:spPr>
            <c:extLst>
              <c:ext xmlns:c16="http://schemas.microsoft.com/office/drawing/2014/chart" uri="{C3380CC4-5D6E-409C-BE32-E72D297353CC}">
                <c16:uniqueId val="{00000035-A2A2-40C5-89DE-9851411FDC86}"/>
              </c:ext>
            </c:extLst>
          </c:dPt>
          <c:dPt>
            <c:idx val="29"/>
            <c:invertIfNegative val="0"/>
            <c:bubble3D val="0"/>
            <c:spPr>
              <a:solidFill>
                <a:schemeClr val="accent3"/>
              </a:solidFill>
              <a:ln>
                <a:noFill/>
              </a:ln>
              <a:effectLst/>
            </c:spPr>
            <c:extLst>
              <c:ext xmlns:c16="http://schemas.microsoft.com/office/drawing/2014/chart" uri="{C3380CC4-5D6E-409C-BE32-E72D297353CC}">
                <c16:uniqueId val="{00000037-A2A2-40C5-89DE-9851411FDC86}"/>
              </c:ext>
            </c:extLst>
          </c:dPt>
          <c:dPt>
            <c:idx val="30"/>
            <c:invertIfNegative val="0"/>
            <c:bubble3D val="0"/>
            <c:spPr>
              <a:solidFill>
                <a:schemeClr val="accent3"/>
              </a:solidFill>
              <a:ln>
                <a:noFill/>
              </a:ln>
              <a:effectLst/>
            </c:spPr>
            <c:extLst>
              <c:ext xmlns:c16="http://schemas.microsoft.com/office/drawing/2014/chart" uri="{C3380CC4-5D6E-409C-BE32-E72D297353CC}">
                <c16:uniqueId val="{00000039-A2A2-40C5-89DE-9851411FDC86}"/>
              </c:ext>
            </c:extLst>
          </c:dPt>
          <c:dPt>
            <c:idx val="31"/>
            <c:invertIfNegative val="0"/>
            <c:bubble3D val="0"/>
            <c:spPr>
              <a:solidFill>
                <a:schemeClr val="accent3"/>
              </a:solidFill>
              <a:ln>
                <a:noFill/>
              </a:ln>
              <a:effectLst/>
            </c:spPr>
            <c:extLst>
              <c:ext xmlns:c16="http://schemas.microsoft.com/office/drawing/2014/chart" uri="{C3380CC4-5D6E-409C-BE32-E72D297353CC}">
                <c16:uniqueId val="{0000003B-A2A2-40C5-89DE-9851411FDC86}"/>
              </c:ext>
            </c:extLst>
          </c:dPt>
          <c:dPt>
            <c:idx val="32"/>
            <c:invertIfNegative val="0"/>
            <c:bubble3D val="0"/>
            <c:spPr>
              <a:solidFill>
                <a:schemeClr val="accent3"/>
              </a:solidFill>
              <a:ln>
                <a:noFill/>
              </a:ln>
              <a:effectLst/>
            </c:spPr>
            <c:extLst>
              <c:ext xmlns:c16="http://schemas.microsoft.com/office/drawing/2014/chart" uri="{C3380CC4-5D6E-409C-BE32-E72D297353CC}">
                <c16:uniqueId val="{0000003D-A2A2-40C5-89DE-9851411FDC86}"/>
              </c:ext>
            </c:extLst>
          </c:dPt>
          <c:dPt>
            <c:idx val="33"/>
            <c:invertIfNegative val="0"/>
            <c:bubble3D val="0"/>
            <c:spPr>
              <a:solidFill>
                <a:schemeClr val="accent3"/>
              </a:solidFill>
              <a:ln>
                <a:noFill/>
              </a:ln>
              <a:effectLst/>
            </c:spPr>
            <c:extLst>
              <c:ext xmlns:c16="http://schemas.microsoft.com/office/drawing/2014/chart" uri="{C3380CC4-5D6E-409C-BE32-E72D297353CC}">
                <c16:uniqueId val="{0000003F-A2A2-40C5-89DE-9851411FDC86}"/>
              </c:ext>
            </c:extLst>
          </c:dPt>
          <c:dPt>
            <c:idx val="34"/>
            <c:invertIfNegative val="0"/>
            <c:bubble3D val="0"/>
            <c:spPr>
              <a:solidFill>
                <a:schemeClr val="accent3"/>
              </a:solidFill>
              <a:ln>
                <a:noFill/>
              </a:ln>
              <a:effectLst/>
            </c:spPr>
            <c:extLst>
              <c:ext xmlns:c16="http://schemas.microsoft.com/office/drawing/2014/chart" uri="{C3380CC4-5D6E-409C-BE32-E72D297353CC}">
                <c16:uniqueId val="{00000041-A2A2-40C5-89DE-9851411FDC86}"/>
              </c:ext>
            </c:extLst>
          </c:dPt>
          <c:dPt>
            <c:idx val="35"/>
            <c:invertIfNegative val="0"/>
            <c:bubble3D val="0"/>
            <c:spPr>
              <a:solidFill>
                <a:schemeClr val="accent3"/>
              </a:solidFill>
              <a:ln>
                <a:noFill/>
              </a:ln>
              <a:effectLst/>
            </c:spPr>
            <c:extLst>
              <c:ext xmlns:c16="http://schemas.microsoft.com/office/drawing/2014/chart" uri="{C3380CC4-5D6E-409C-BE32-E72D297353CC}">
                <c16:uniqueId val="{00000043-A2A2-40C5-89DE-9851411FDC86}"/>
              </c:ext>
            </c:extLst>
          </c:dPt>
          <c:dPt>
            <c:idx val="36"/>
            <c:invertIfNegative val="0"/>
            <c:bubble3D val="0"/>
            <c:spPr>
              <a:solidFill>
                <a:schemeClr val="accent3"/>
              </a:solidFill>
              <a:ln>
                <a:noFill/>
              </a:ln>
              <a:effectLst/>
            </c:spPr>
            <c:extLst>
              <c:ext xmlns:c16="http://schemas.microsoft.com/office/drawing/2014/chart" uri="{C3380CC4-5D6E-409C-BE32-E72D297353CC}">
                <c16:uniqueId val="{00000045-A2A2-40C5-89DE-9851411FDC86}"/>
              </c:ext>
            </c:extLst>
          </c:dPt>
          <c:dPt>
            <c:idx val="37"/>
            <c:invertIfNegative val="0"/>
            <c:bubble3D val="0"/>
            <c:spPr>
              <a:solidFill>
                <a:schemeClr val="accent3"/>
              </a:solidFill>
              <a:ln>
                <a:noFill/>
              </a:ln>
              <a:effectLst/>
            </c:spPr>
            <c:extLst>
              <c:ext xmlns:c16="http://schemas.microsoft.com/office/drawing/2014/chart" uri="{C3380CC4-5D6E-409C-BE32-E72D297353CC}">
                <c16:uniqueId val="{00000047-A2A2-40C5-89DE-9851411FDC86}"/>
              </c:ext>
            </c:extLst>
          </c:dPt>
          <c:dPt>
            <c:idx val="39"/>
            <c:invertIfNegative val="0"/>
            <c:bubble3D val="0"/>
            <c:spPr>
              <a:solidFill>
                <a:schemeClr val="accent4"/>
              </a:solidFill>
              <a:ln>
                <a:noFill/>
              </a:ln>
              <a:effectLst/>
            </c:spPr>
            <c:extLst>
              <c:ext xmlns:c16="http://schemas.microsoft.com/office/drawing/2014/chart" uri="{C3380CC4-5D6E-409C-BE32-E72D297353CC}">
                <c16:uniqueId val="{00000049-A2A2-40C5-89DE-9851411FDC86}"/>
              </c:ext>
            </c:extLst>
          </c:dPt>
          <c:dPt>
            <c:idx val="40"/>
            <c:invertIfNegative val="0"/>
            <c:bubble3D val="0"/>
            <c:spPr>
              <a:solidFill>
                <a:schemeClr val="accent4"/>
              </a:solidFill>
              <a:ln>
                <a:noFill/>
              </a:ln>
              <a:effectLst/>
            </c:spPr>
            <c:extLst>
              <c:ext xmlns:c16="http://schemas.microsoft.com/office/drawing/2014/chart" uri="{C3380CC4-5D6E-409C-BE32-E72D297353CC}">
                <c16:uniqueId val="{0000004B-A2A2-40C5-89DE-9851411FDC86}"/>
              </c:ext>
            </c:extLst>
          </c:dPt>
          <c:dPt>
            <c:idx val="41"/>
            <c:invertIfNegative val="0"/>
            <c:bubble3D val="0"/>
            <c:spPr>
              <a:solidFill>
                <a:schemeClr val="accent4"/>
              </a:solidFill>
              <a:ln>
                <a:noFill/>
              </a:ln>
              <a:effectLst/>
            </c:spPr>
            <c:extLst>
              <c:ext xmlns:c16="http://schemas.microsoft.com/office/drawing/2014/chart" uri="{C3380CC4-5D6E-409C-BE32-E72D297353CC}">
                <c16:uniqueId val="{0000004D-A2A2-40C5-89DE-9851411FDC86}"/>
              </c:ext>
            </c:extLst>
          </c:dPt>
          <c:dPt>
            <c:idx val="42"/>
            <c:invertIfNegative val="0"/>
            <c:bubble3D val="0"/>
            <c:spPr>
              <a:solidFill>
                <a:schemeClr val="accent4"/>
              </a:solidFill>
              <a:ln>
                <a:noFill/>
              </a:ln>
              <a:effectLst/>
            </c:spPr>
            <c:extLst>
              <c:ext xmlns:c16="http://schemas.microsoft.com/office/drawing/2014/chart" uri="{C3380CC4-5D6E-409C-BE32-E72D297353CC}">
                <c16:uniqueId val="{0000004F-A2A2-40C5-89DE-9851411FDC86}"/>
              </c:ext>
            </c:extLst>
          </c:dPt>
          <c:dPt>
            <c:idx val="43"/>
            <c:invertIfNegative val="0"/>
            <c:bubble3D val="0"/>
            <c:spPr>
              <a:solidFill>
                <a:schemeClr val="accent4"/>
              </a:solidFill>
              <a:ln>
                <a:noFill/>
              </a:ln>
              <a:effectLst/>
            </c:spPr>
            <c:extLst>
              <c:ext xmlns:c16="http://schemas.microsoft.com/office/drawing/2014/chart" uri="{C3380CC4-5D6E-409C-BE32-E72D297353CC}">
                <c16:uniqueId val="{00000051-A2A2-40C5-89DE-9851411FDC86}"/>
              </c:ext>
            </c:extLst>
          </c:dPt>
          <c:dPt>
            <c:idx val="44"/>
            <c:invertIfNegative val="0"/>
            <c:bubble3D val="0"/>
            <c:spPr>
              <a:solidFill>
                <a:schemeClr val="accent4"/>
              </a:solidFill>
              <a:ln>
                <a:noFill/>
              </a:ln>
              <a:effectLst/>
            </c:spPr>
            <c:extLst>
              <c:ext xmlns:c16="http://schemas.microsoft.com/office/drawing/2014/chart" uri="{C3380CC4-5D6E-409C-BE32-E72D297353CC}">
                <c16:uniqueId val="{00000053-A2A2-40C5-89DE-9851411FDC86}"/>
              </c:ext>
            </c:extLst>
          </c:dPt>
          <c:dPt>
            <c:idx val="45"/>
            <c:invertIfNegative val="0"/>
            <c:bubble3D val="0"/>
            <c:spPr>
              <a:solidFill>
                <a:schemeClr val="accent4"/>
              </a:solidFill>
              <a:ln>
                <a:noFill/>
              </a:ln>
              <a:effectLst/>
            </c:spPr>
            <c:extLst>
              <c:ext xmlns:c16="http://schemas.microsoft.com/office/drawing/2014/chart" uri="{C3380CC4-5D6E-409C-BE32-E72D297353CC}">
                <c16:uniqueId val="{00000055-A2A2-40C5-89DE-9851411FDC86}"/>
              </c:ext>
            </c:extLst>
          </c:dPt>
          <c:dPt>
            <c:idx val="46"/>
            <c:invertIfNegative val="0"/>
            <c:bubble3D val="0"/>
            <c:spPr>
              <a:solidFill>
                <a:schemeClr val="accent4"/>
              </a:solidFill>
              <a:ln>
                <a:noFill/>
              </a:ln>
              <a:effectLst/>
            </c:spPr>
            <c:extLst>
              <c:ext xmlns:c16="http://schemas.microsoft.com/office/drawing/2014/chart" uri="{C3380CC4-5D6E-409C-BE32-E72D297353CC}">
                <c16:uniqueId val="{00000057-A2A2-40C5-89DE-9851411FDC86}"/>
              </c:ext>
            </c:extLst>
          </c:dPt>
          <c:dPt>
            <c:idx val="47"/>
            <c:invertIfNegative val="0"/>
            <c:bubble3D val="0"/>
            <c:spPr>
              <a:solidFill>
                <a:schemeClr val="accent4"/>
              </a:solidFill>
              <a:ln>
                <a:noFill/>
              </a:ln>
              <a:effectLst/>
            </c:spPr>
            <c:extLst>
              <c:ext xmlns:c16="http://schemas.microsoft.com/office/drawing/2014/chart" uri="{C3380CC4-5D6E-409C-BE32-E72D297353CC}">
                <c16:uniqueId val="{00000059-A2A2-40C5-89DE-9851411FDC86}"/>
              </c:ext>
            </c:extLst>
          </c:dPt>
          <c:dPt>
            <c:idx val="48"/>
            <c:invertIfNegative val="0"/>
            <c:bubble3D val="0"/>
            <c:spPr>
              <a:solidFill>
                <a:schemeClr val="accent4"/>
              </a:solidFill>
              <a:ln>
                <a:noFill/>
              </a:ln>
              <a:effectLst/>
            </c:spPr>
            <c:extLst>
              <c:ext xmlns:c16="http://schemas.microsoft.com/office/drawing/2014/chart" uri="{C3380CC4-5D6E-409C-BE32-E72D297353CC}">
                <c16:uniqueId val="{0000005B-A2A2-40C5-89DE-9851411FDC86}"/>
              </c:ext>
            </c:extLst>
          </c:dPt>
          <c:dPt>
            <c:idx val="49"/>
            <c:invertIfNegative val="0"/>
            <c:bubble3D val="0"/>
            <c:spPr>
              <a:solidFill>
                <a:schemeClr val="accent4"/>
              </a:solidFill>
              <a:ln>
                <a:noFill/>
              </a:ln>
              <a:effectLst/>
            </c:spPr>
            <c:extLst>
              <c:ext xmlns:c16="http://schemas.microsoft.com/office/drawing/2014/chart" uri="{C3380CC4-5D6E-409C-BE32-E72D297353CC}">
                <c16:uniqueId val="{0000005D-A2A2-40C5-89DE-9851411FDC86}"/>
              </c:ext>
            </c:extLst>
          </c:dPt>
          <c:dPt>
            <c:idx val="50"/>
            <c:invertIfNegative val="0"/>
            <c:bubble3D val="0"/>
            <c:spPr>
              <a:solidFill>
                <a:schemeClr val="accent4"/>
              </a:solidFill>
              <a:ln>
                <a:noFill/>
              </a:ln>
              <a:effectLst/>
            </c:spPr>
            <c:extLst>
              <c:ext xmlns:c16="http://schemas.microsoft.com/office/drawing/2014/chart" uri="{C3380CC4-5D6E-409C-BE32-E72D297353CC}">
                <c16:uniqueId val="{0000005F-A2A2-40C5-89DE-9851411FDC86}"/>
              </c:ext>
            </c:extLst>
          </c:dPt>
          <c:dPt>
            <c:idx val="52"/>
            <c:invertIfNegative val="0"/>
            <c:bubble3D val="0"/>
            <c:spPr>
              <a:solidFill>
                <a:schemeClr val="accent5"/>
              </a:solidFill>
              <a:ln>
                <a:noFill/>
              </a:ln>
              <a:effectLst/>
            </c:spPr>
            <c:extLst>
              <c:ext xmlns:c16="http://schemas.microsoft.com/office/drawing/2014/chart" uri="{C3380CC4-5D6E-409C-BE32-E72D297353CC}">
                <c16:uniqueId val="{00000061-A2A2-40C5-89DE-9851411FDC86}"/>
              </c:ext>
            </c:extLst>
          </c:dPt>
          <c:dPt>
            <c:idx val="53"/>
            <c:invertIfNegative val="0"/>
            <c:bubble3D val="0"/>
            <c:spPr>
              <a:solidFill>
                <a:schemeClr val="accent5"/>
              </a:solidFill>
              <a:ln>
                <a:noFill/>
              </a:ln>
              <a:effectLst/>
            </c:spPr>
            <c:extLst>
              <c:ext xmlns:c16="http://schemas.microsoft.com/office/drawing/2014/chart" uri="{C3380CC4-5D6E-409C-BE32-E72D297353CC}">
                <c16:uniqueId val="{00000063-A2A2-40C5-89DE-9851411FDC86}"/>
              </c:ext>
            </c:extLst>
          </c:dPt>
          <c:dPt>
            <c:idx val="54"/>
            <c:invertIfNegative val="0"/>
            <c:bubble3D val="0"/>
            <c:spPr>
              <a:solidFill>
                <a:schemeClr val="accent5"/>
              </a:solidFill>
              <a:ln>
                <a:noFill/>
              </a:ln>
              <a:effectLst/>
            </c:spPr>
            <c:extLst>
              <c:ext xmlns:c16="http://schemas.microsoft.com/office/drawing/2014/chart" uri="{C3380CC4-5D6E-409C-BE32-E72D297353CC}">
                <c16:uniqueId val="{00000065-A2A2-40C5-89DE-9851411FDC86}"/>
              </c:ext>
            </c:extLst>
          </c:dPt>
          <c:dPt>
            <c:idx val="55"/>
            <c:invertIfNegative val="0"/>
            <c:bubble3D val="0"/>
            <c:spPr>
              <a:solidFill>
                <a:schemeClr val="accent5"/>
              </a:solidFill>
              <a:ln>
                <a:noFill/>
              </a:ln>
              <a:effectLst/>
            </c:spPr>
            <c:extLst>
              <c:ext xmlns:c16="http://schemas.microsoft.com/office/drawing/2014/chart" uri="{C3380CC4-5D6E-409C-BE32-E72D297353CC}">
                <c16:uniqueId val="{00000067-A2A2-40C5-89DE-9851411FDC86}"/>
              </c:ext>
            </c:extLst>
          </c:dPt>
          <c:dPt>
            <c:idx val="56"/>
            <c:invertIfNegative val="0"/>
            <c:bubble3D val="0"/>
            <c:spPr>
              <a:solidFill>
                <a:schemeClr val="accent5"/>
              </a:solidFill>
              <a:ln>
                <a:noFill/>
              </a:ln>
              <a:effectLst/>
            </c:spPr>
            <c:extLst>
              <c:ext xmlns:c16="http://schemas.microsoft.com/office/drawing/2014/chart" uri="{C3380CC4-5D6E-409C-BE32-E72D297353CC}">
                <c16:uniqueId val="{00000069-A2A2-40C5-89DE-9851411FDC86}"/>
              </c:ext>
            </c:extLst>
          </c:dPt>
          <c:dPt>
            <c:idx val="57"/>
            <c:invertIfNegative val="0"/>
            <c:bubble3D val="0"/>
            <c:spPr>
              <a:solidFill>
                <a:schemeClr val="accent5"/>
              </a:solidFill>
              <a:ln>
                <a:noFill/>
              </a:ln>
              <a:effectLst/>
            </c:spPr>
            <c:extLst>
              <c:ext xmlns:c16="http://schemas.microsoft.com/office/drawing/2014/chart" uri="{C3380CC4-5D6E-409C-BE32-E72D297353CC}">
                <c16:uniqueId val="{0000006B-A2A2-40C5-89DE-9851411FDC86}"/>
              </c:ext>
            </c:extLst>
          </c:dPt>
          <c:dPt>
            <c:idx val="58"/>
            <c:invertIfNegative val="0"/>
            <c:bubble3D val="0"/>
            <c:spPr>
              <a:solidFill>
                <a:schemeClr val="accent5"/>
              </a:solidFill>
              <a:ln>
                <a:noFill/>
              </a:ln>
              <a:effectLst/>
            </c:spPr>
            <c:extLst>
              <c:ext xmlns:c16="http://schemas.microsoft.com/office/drawing/2014/chart" uri="{C3380CC4-5D6E-409C-BE32-E72D297353CC}">
                <c16:uniqueId val="{0000006D-A2A2-40C5-89DE-9851411FDC86}"/>
              </c:ext>
            </c:extLst>
          </c:dPt>
          <c:dPt>
            <c:idx val="59"/>
            <c:invertIfNegative val="0"/>
            <c:bubble3D val="0"/>
            <c:spPr>
              <a:solidFill>
                <a:schemeClr val="accent5"/>
              </a:solidFill>
              <a:ln>
                <a:noFill/>
              </a:ln>
              <a:effectLst/>
            </c:spPr>
            <c:extLst>
              <c:ext xmlns:c16="http://schemas.microsoft.com/office/drawing/2014/chart" uri="{C3380CC4-5D6E-409C-BE32-E72D297353CC}">
                <c16:uniqueId val="{0000006F-A2A2-40C5-89DE-9851411FDC86}"/>
              </c:ext>
            </c:extLst>
          </c:dPt>
          <c:dPt>
            <c:idx val="60"/>
            <c:invertIfNegative val="0"/>
            <c:bubble3D val="0"/>
            <c:spPr>
              <a:solidFill>
                <a:schemeClr val="accent5"/>
              </a:solidFill>
              <a:ln>
                <a:noFill/>
              </a:ln>
              <a:effectLst/>
            </c:spPr>
            <c:extLst>
              <c:ext xmlns:c16="http://schemas.microsoft.com/office/drawing/2014/chart" uri="{C3380CC4-5D6E-409C-BE32-E72D297353CC}">
                <c16:uniqueId val="{00000071-A2A2-40C5-89DE-9851411FDC86}"/>
              </c:ext>
            </c:extLst>
          </c:dPt>
          <c:dPt>
            <c:idx val="61"/>
            <c:invertIfNegative val="0"/>
            <c:bubble3D val="0"/>
            <c:spPr>
              <a:solidFill>
                <a:schemeClr val="accent5"/>
              </a:solidFill>
              <a:ln>
                <a:noFill/>
              </a:ln>
              <a:effectLst/>
            </c:spPr>
            <c:extLst>
              <c:ext xmlns:c16="http://schemas.microsoft.com/office/drawing/2014/chart" uri="{C3380CC4-5D6E-409C-BE32-E72D297353CC}">
                <c16:uniqueId val="{00000073-A2A2-40C5-89DE-9851411FDC86}"/>
              </c:ext>
            </c:extLst>
          </c:dPt>
          <c:dPt>
            <c:idx val="62"/>
            <c:invertIfNegative val="0"/>
            <c:bubble3D val="0"/>
            <c:spPr>
              <a:solidFill>
                <a:schemeClr val="accent5"/>
              </a:solidFill>
              <a:ln>
                <a:noFill/>
              </a:ln>
              <a:effectLst/>
            </c:spPr>
            <c:extLst>
              <c:ext xmlns:c16="http://schemas.microsoft.com/office/drawing/2014/chart" uri="{C3380CC4-5D6E-409C-BE32-E72D297353CC}">
                <c16:uniqueId val="{00000075-A2A2-40C5-89DE-9851411FDC86}"/>
              </c:ext>
            </c:extLst>
          </c:dPt>
          <c:dPt>
            <c:idx val="63"/>
            <c:invertIfNegative val="0"/>
            <c:bubble3D val="0"/>
            <c:spPr>
              <a:solidFill>
                <a:schemeClr val="accent5"/>
              </a:solidFill>
              <a:ln>
                <a:noFill/>
              </a:ln>
              <a:effectLst/>
            </c:spPr>
            <c:extLst>
              <c:ext xmlns:c16="http://schemas.microsoft.com/office/drawing/2014/chart" uri="{C3380CC4-5D6E-409C-BE32-E72D297353CC}">
                <c16:uniqueId val="{00000077-A2A2-40C5-89DE-9851411FDC86}"/>
              </c:ext>
            </c:extLst>
          </c:dPt>
          <c:dPt>
            <c:idx val="65"/>
            <c:invertIfNegative val="0"/>
            <c:bubble3D val="0"/>
            <c:spPr>
              <a:solidFill>
                <a:schemeClr val="accent6">
                  <a:lumMod val="75000"/>
                </a:schemeClr>
              </a:solidFill>
              <a:ln>
                <a:noFill/>
              </a:ln>
              <a:effectLst/>
            </c:spPr>
            <c:extLst>
              <c:ext xmlns:c16="http://schemas.microsoft.com/office/drawing/2014/chart" uri="{C3380CC4-5D6E-409C-BE32-E72D297353CC}">
                <c16:uniqueId val="{00000098-A2A2-40C5-89DE-9851411FDC86}"/>
              </c:ext>
            </c:extLst>
          </c:dPt>
          <c:dPt>
            <c:idx val="66"/>
            <c:invertIfNegative val="0"/>
            <c:bubble3D val="0"/>
            <c:spPr>
              <a:solidFill>
                <a:schemeClr val="accent6">
                  <a:lumMod val="75000"/>
                </a:schemeClr>
              </a:solidFill>
              <a:ln>
                <a:noFill/>
              </a:ln>
              <a:effectLst/>
            </c:spPr>
            <c:extLst>
              <c:ext xmlns:c16="http://schemas.microsoft.com/office/drawing/2014/chart" uri="{C3380CC4-5D6E-409C-BE32-E72D297353CC}">
                <c16:uniqueId val="{00000099-A2A2-40C5-89DE-9851411FDC86}"/>
              </c:ext>
            </c:extLst>
          </c:dPt>
          <c:dPt>
            <c:idx val="67"/>
            <c:invertIfNegative val="0"/>
            <c:bubble3D val="0"/>
            <c:spPr>
              <a:solidFill>
                <a:schemeClr val="accent6">
                  <a:lumMod val="75000"/>
                </a:schemeClr>
              </a:solidFill>
              <a:ln>
                <a:noFill/>
              </a:ln>
              <a:effectLst/>
            </c:spPr>
            <c:extLst>
              <c:ext xmlns:c16="http://schemas.microsoft.com/office/drawing/2014/chart" uri="{C3380CC4-5D6E-409C-BE32-E72D297353CC}">
                <c16:uniqueId val="{0000009A-A2A2-40C5-89DE-9851411FDC86}"/>
              </c:ext>
            </c:extLst>
          </c:dPt>
          <c:dPt>
            <c:idx val="68"/>
            <c:invertIfNegative val="0"/>
            <c:bubble3D val="0"/>
            <c:spPr>
              <a:solidFill>
                <a:schemeClr val="accent6">
                  <a:lumMod val="75000"/>
                </a:schemeClr>
              </a:solidFill>
              <a:ln>
                <a:noFill/>
              </a:ln>
              <a:effectLst/>
            </c:spPr>
            <c:extLst>
              <c:ext xmlns:c16="http://schemas.microsoft.com/office/drawing/2014/chart" uri="{C3380CC4-5D6E-409C-BE32-E72D297353CC}">
                <c16:uniqueId val="{0000009B-A2A2-40C5-89DE-9851411FDC86}"/>
              </c:ext>
            </c:extLst>
          </c:dPt>
          <c:dPt>
            <c:idx val="69"/>
            <c:invertIfNegative val="0"/>
            <c:bubble3D val="0"/>
            <c:spPr>
              <a:solidFill>
                <a:schemeClr val="accent6">
                  <a:lumMod val="75000"/>
                </a:schemeClr>
              </a:solidFill>
              <a:ln>
                <a:noFill/>
              </a:ln>
              <a:effectLst/>
            </c:spPr>
            <c:extLst>
              <c:ext xmlns:c16="http://schemas.microsoft.com/office/drawing/2014/chart" uri="{C3380CC4-5D6E-409C-BE32-E72D297353CC}">
                <c16:uniqueId val="{0000009C-A2A2-40C5-89DE-9851411FDC86}"/>
              </c:ext>
            </c:extLst>
          </c:dPt>
          <c:dPt>
            <c:idx val="70"/>
            <c:invertIfNegative val="0"/>
            <c:bubble3D val="0"/>
            <c:spPr>
              <a:solidFill>
                <a:schemeClr val="accent6">
                  <a:lumMod val="75000"/>
                </a:schemeClr>
              </a:solidFill>
              <a:ln>
                <a:noFill/>
              </a:ln>
              <a:effectLst/>
            </c:spPr>
            <c:extLst>
              <c:ext xmlns:c16="http://schemas.microsoft.com/office/drawing/2014/chart" uri="{C3380CC4-5D6E-409C-BE32-E72D297353CC}">
                <c16:uniqueId val="{0000009D-A2A2-40C5-89DE-9851411FDC86}"/>
              </c:ext>
            </c:extLst>
          </c:dPt>
          <c:dPt>
            <c:idx val="71"/>
            <c:invertIfNegative val="0"/>
            <c:bubble3D val="0"/>
            <c:spPr>
              <a:solidFill>
                <a:schemeClr val="accent6">
                  <a:lumMod val="75000"/>
                </a:schemeClr>
              </a:solidFill>
              <a:ln>
                <a:noFill/>
              </a:ln>
              <a:effectLst/>
            </c:spPr>
            <c:extLst>
              <c:ext xmlns:c16="http://schemas.microsoft.com/office/drawing/2014/chart" uri="{C3380CC4-5D6E-409C-BE32-E72D297353CC}">
                <c16:uniqueId val="{0000009E-A2A2-40C5-89DE-9851411FDC86}"/>
              </c:ext>
            </c:extLst>
          </c:dPt>
          <c:dPt>
            <c:idx val="72"/>
            <c:invertIfNegative val="0"/>
            <c:bubble3D val="0"/>
            <c:spPr>
              <a:solidFill>
                <a:schemeClr val="accent6">
                  <a:lumMod val="75000"/>
                </a:schemeClr>
              </a:solidFill>
              <a:ln>
                <a:noFill/>
              </a:ln>
              <a:effectLst/>
            </c:spPr>
            <c:extLst>
              <c:ext xmlns:c16="http://schemas.microsoft.com/office/drawing/2014/chart" uri="{C3380CC4-5D6E-409C-BE32-E72D297353CC}">
                <c16:uniqueId val="{0000009F-A2A2-40C5-89DE-9851411FDC86}"/>
              </c:ext>
            </c:extLst>
          </c:dPt>
          <c:dPt>
            <c:idx val="73"/>
            <c:invertIfNegative val="0"/>
            <c:bubble3D val="0"/>
            <c:spPr>
              <a:solidFill>
                <a:schemeClr val="accent6">
                  <a:lumMod val="75000"/>
                </a:schemeClr>
              </a:solidFill>
              <a:ln>
                <a:noFill/>
              </a:ln>
              <a:effectLst/>
            </c:spPr>
            <c:extLst>
              <c:ext xmlns:c16="http://schemas.microsoft.com/office/drawing/2014/chart" uri="{C3380CC4-5D6E-409C-BE32-E72D297353CC}">
                <c16:uniqueId val="{000000A0-A2A2-40C5-89DE-9851411FDC86}"/>
              </c:ext>
            </c:extLst>
          </c:dPt>
          <c:dPt>
            <c:idx val="74"/>
            <c:invertIfNegative val="0"/>
            <c:bubble3D val="0"/>
            <c:spPr>
              <a:solidFill>
                <a:schemeClr val="accent6">
                  <a:lumMod val="75000"/>
                </a:schemeClr>
              </a:solidFill>
              <a:ln>
                <a:noFill/>
              </a:ln>
              <a:effectLst/>
            </c:spPr>
            <c:extLst>
              <c:ext xmlns:c16="http://schemas.microsoft.com/office/drawing/2014/chart" uri="{C3380CC4-5D6E-409C-BE32-E72D297353CC}">
                <c16:uniqueId val="{000000A1-A2A2-40C5-89DE-9851411FDC86}"/>
              </c:ext>
            </c:extLst>
          </c:dPt>
          <c:dPt>
            <c:idx val="75"/>
            <c:invertIfNegative val="0"/>
            <c:bubble3D val="0"/>
            <c:spPr>
              <a:solidFill>
                <a:schemeClr val="accent6">
                  <a:lumMod val="75000"/>
                </a:schemeClr>
              </a:solidFill>
              <a:ln>
                <a:noFill/>
              </a:ln>
              <a:effectLst/>
            </c:spPr>
            <c:extLst>
              <c:ext xmlns:c16="http://schemas.microsoft.com/office/drawing/2014/chart" uri="{C3380CC4-5D6E-409C-BE32-E72D297353CC}">
                <c16:uniqueId val="{000000A2-A2A2-40C5-89DE-9851411FDC86}"/>
              </c:ext>
            </c:extLst>
          </c:dPt>
          <c:dPt>
            <c:idx val="76"/>
            <c:invertIfNegative val="0"/>
            <c:bubble3D val="0"/>
            <c:spPr>
              <a:solidFill>
                <a:schemeClr val="accent6">
                  <a:lumMod val="75000"/>
                </a:schemeClr>
              </a:solidFill>
              <a:ln>
                <a:noFill/>
              </a:ln>
              <a:effectLst/>
            </c:spPr>
            <c:extLst>
              <c:ext xmlns:c16="http://schemas.microsoft.com/office/drawing/2014/chart" uri="{C3380CC4-5D6E-409C-BE32-E72D297353CC}">
                <c16:uniqueId val="{000000A3-A2A2-40C5-89DE-9851411FDC86}"/>
              </c:ext>
            </c:extLst>
          </c:dPt>
          <c:dPt>
            <c:idx val="78"/>
            <c:invertIfNegative val="0"/>
            <c:bubble3D val="0"/>
            <c:spPr>
              <a:solidFill>
                <a:srgbClr val="5E8C0A"/>
              </a:solidFill>
              <a:ln>
                <a:noFill/>
              </a:ln>
              <a:effectLst/>
            </c:spPr>
            <c:extLst>
              <c:ext xmlns:c16="http://schemas.microsoft.com/office/drawing/2014/chart" uri="{C3380CC4-5D6E-409C-BE32-E72D297353CC}">
                <c16:uniqueId val="{00000079-A2A2-40C5-89DE-9851411FDC86}"/>
              </c:ext>
            </c:extLst>
          </c:dPt>
          <c:dPt>
            <c:idx val="79"/>
            <c:invertIfNegative val="0"/>
            <c:bubble3D val="0"/>
            <c:spPr>
              <a:solidFill>
                <a:srgbClr val="5E8C0A"/>
              </a:solidFill>
              <a:ln>
                <a:noFill/>
              </a:ln>
              <a:effectLst/>
            </c:spPr>
            <c:extLst>
              <c:ext xmlns:c16="http://schemas.microsoft.com/office/drawing/2014/chart" uri="{C3380CC4-5D6E-409C-BE32-E72D297353CC}">
                <c16:uniqueId val="{0000007B-A2A2-40C5-89DE-9851411FDC86}"/>
              </c:ext>
            </c:extLst>
          </c:dPt>
          <c:dPt>
            <c:idx val="80"/>
            <c:invertIfNegative val="0"/>
            <c:bubble3D val="0"/>
            <c:spPr>
              <a:solidFill>
                <a:srgbClr val="5E8C0A"/>
              </a:solidFill>
              <a:ln>
                <a:noFill/>
              </a:ln>
              <a:effectLst/>
            </c:spPr>
            <c:extLst>
              <c:ext xmlns:c16="http://schemas.microsoft.com/office/drawing/2014/chart" uri="{C3380CC4-5D6E-409C-BE32-E72D297353CC}">
                <c16:uniqueId val="{0000007D-A2A2-40C5-89DE-9851411FDC86}"/>
              </c:ext>
            </c:extLst>
          </c:dPt>
          <c:dPt>
            <c:idx val="81"/>
            <c:invertIfNegative val="0"/>
            <c:bubble3D val="0"/>
            <c:spPr>
              <a:solidFill>
                <a:srgbClr val="5E8C0A"/>
              </a:solidFill>
              <a:ln>
                <a:noFill/>
              </a:ln>
              <a:effectLst/>
            </c:spPr>
            <c:extLst>
              <c:ext xmlns:c16="http://schemas.microsoft.com/office/drawing/2014/chart" uri="{C3380CC4-5D6E-409C-BE32-E72D297353CC}">
                <c16:uniqueId val="{0000007F-A2A2-40C5-89DE-9851411FDC86}"/>
              </c:ext>
            </c:extLst>
          </c:dPt>
          <c:dPt>
            <c:idx val="82"/>
            <c:invertIfNegative val="0"/>
            <c:bubble3D val="0"/>
            <c:spPr>
              <a:solidFill>
                <a:srgbClr val="5E8C0A"/>
              </a:solidFill>
              <a:ln>
                <a:noFill/>
              </a:ln>
              <a:effectLst/>
            </c:spPr>
            <c:extLst>
              <c:ext xmlns:c16="http://schemas.microsoft.com/office/drawing/2014/chart" uri="{C3380CC4-5D6E-409C-BE32-E72D297353CC}">
                <c16:uniqueId val="{00000081-A2A2-40C5-89DE-9851411FDC86}"/>
              </c:ext>
            </c:extLst>
          </c:dPt>
          <c:dPt>
            <c:idx val="83"/>
            <c:invertIfNegative val="0"/>
            <c:bubble3D val="0"/>
            <c:spPr>
              <a:solidFill>
                <a:srgbClr val="5E8C0A"/>
              </a:solidFill>
              <a:ln>
                <a:noFill/>
              </a:ln>
              <a:effectLst/>
            </c:spPr>
            <c:extLst>
              <c:ext xmlns:c16="http://schemas.microsoft.com/office/drawing/2014/chart" uri="{C3380CC4-5D6E-409C-BE32-E72D297353CC}">
                <c16:uniqueId val="{00000083-A2A2-40C5-89DE-9851411FDC86}"/>
              </c:ext>
            </c:extLst>
          </c:dPt>
          <c:dPt>
            <c:idx val="84"/>
            <c:invertIfNegative val="0"/>
            <c:bubble3D val="0"/>
            <c:spPr>
              <a:solidFill>
                <a:srgbClr val="5E8C0A"/>
              </a:solidFill>
              <a:ln>
                <a:noFill/>
              </a:ln>
              <a:effectLst/>
            </c:spPr>
            <c:extLst>
              <c:ext xmlns:c16="http://schemas.microsoft.com/office/drawing/2014/chart" uri="{C3380CC4-5D6E-409C-BE32-E72D297353CC}">
                <c16:uniqueId val="{00000085-A2A2-40C5-89DE-9851411FDC86}"/>
              </c:ext>
            </c:extLst>
          </c:dPt>
          <c:dPt>
            <c:idx val="85"/>
            <c:invertIfNegative val="0"/>
            <c:bubble3D val="0"/>
            <c:spPr>
              <a:solidFill>
                <a:srgbClr val="5E8C0A"/>
              </a:solidFill>
              <a:ln>
                <a:noFill/>
              </a:ln>
              <a:effectLst/>
            </c:spPr>
            <c:extLst>
              <c:ext xmlns:c16="http://schemas.microsoft.com/office/drawing/2014/chart" uri="{C3380CC4-5D6E-409C-BE32-E72D297353CC}">
                <c16:uniqueId val="{00000087-A2A2-40C5-89DE-9851411FDC86}"/>
              </c:ext>
            </c:extLst>
          </c:dPt>
          <c:dPt>
            <c:idx val="86"/>
            <c:invertIfNegative val="0"/>
            <c:bubble3D val="0"/>
            <c:spPr>
              <a:solidFill>
                <a:srgbClr val="5E8C0A"/>
              </a:solidFill>
              <a:ln>
                <a:noFill/>
              </a:ln>
              <a:effectLst/>
            </c:spPr>
            <c:extLst>
              <c:ext xmlns:c16="http://schemas.microsoft.com/office/drawing/2014/chart" uri="{C3380CC4-5D6E-409C-BE32-E72D297353CC}">
                <c16:uniqueId val="{00000089-A2A2-40C5-89DE-9851411FDC86}"/>
              </c:ext>
            </c:extLst>
          </c:dPt>
          <c:dPt>
            <c:idx val="87"/>
            <c:invertIfNegative val="0"/>
            <c:bubble3D val="0"/>
            <c:spPr>
              <a:solidFill>
                <a:srgbClr val="5E8C0A"/>
              </a:solidFill>
              <a:ln>
                <a:noFill/>
              </a:ln>
              <a:effectLst/>
            </c:spPr>
            <c:extLst>
              <c:ext xmlns:c16="http://schemas.microsoft.com/office/drawing/2014/chart" uri="{C3380CC4-5D6E-409C-BE32-E72D297353CC}">
                <c16:uniqueId val="{0000008B-A2A2-40C5-89DE-9851411FDC86}"/>
              </c:ext>
            </c:extLst>
          </c:dPt>
          <c:dPt>
            <c:idx val="88"/>
            <c:invertIfNegative val="0"/>
            <c:bubble3D val="0"/>
            <c:spPr>
              <a:solidFill>
                <a:srgbClr val="5E8C0A"/>
              </a:solidFill>
              <a:ln>
                <a:noFill/>
              </a:ln>
              <a:effectLst/>
            </c:spPr>
            <c:extLst>
              <c:ext xmlns:c16="http://schemas.microsoft.com/office/drawing/2014/chart" uri="{C3380CC4-5D6E-409C-BE32-E72D297353CC}">
                <c16:uniqueId val="{0000008D-A2A2-40C5-89DE-9851411FDC86}"/>
              </c:ext>
            </c:extLst>
          </c:dPt>
          <c:dPt>
            <c:idx val="89"/>
            <c:invertIfNegative val="0"/>
            <c:bubble3D val="0"/>
            <c:spPr>
              <a:solidFill>
                <a:srgbClr val="5E8C0A"/>
              </a:solidFill>
              <a:ln>
                <a:noFill/>
              </a:ln>
              <a:effectLst/>
            </c:spPr>
            <c:extLst>
              <c:ext xmlns:c16="http://schemas.microsoft.com/office/drawing/2014/chart" uri="{C3380CC4-5D6E-409C-BE32-E72D297353CC}">
                <c16:uniqueId val="{0000008F-A2A2-40C5-89DE-9851411FDC86}"/>
              </c:ext>
            </c:extLst>
          </c:dPt>
          <c:cat>
            <c:multiLvlStrRef>
              <c:f>'Figure 3.28'!$A$44:$B$133</c:f>
              <c:multiLvlStrCache>
                <c:ptCount val="9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5">
                    <c:v>2006</c:v>
                  </c:pt>
                  <c:pt idx="66">
                    <c:v>2007</c:v>
                  </c:pt>
                  <c:pt idx="67">
                    <c:v>2008</c:v>
                  </c:pt>
                  <c:pt idx="68">
                    <c:v>2009</c:v>
                  </c:pt>
                  <c:pt idx="69">
                    <c:v>2010</c:v>
                  </c:pt>
                  <c:pt idx="70">
                    <c:v>2011</c:v>
                  </c:pt>
                  <c:pt idx="71">
                    <c:v>2012</c:v>
                  </c:pt>
                  <c:pt idx="72">
                    <c:v>2013</c:v>
                  </c:pt>
                  <c:pt idx="73">
                    <c:v>2014</c:v>
                  </c:pt>
                  <c:pt idx="74">
                    <c:v>2015</c:v>
                  </c:pt>
                  <c:pt idx="75">
                    <c:v>2016</c:v>
                  </c:pt>
                  <c:pt idx="76">
                    <c:v>2017</c:v>
                  </c:pt>
                  <c:pt idx="78">
                    <c:v>2006</c:v>
                  </c:pt>
                  <c:pt idx="79">
                    <c:v>2007</c:v>
                  </c:pt>
                  <c:pt idx="80">
                    <c:v>2008</c:v>
                  </c:pt>
                  <c:pt idx="81">
                    <c:v>2009</c:v>
                  </c:pt>
                  <c:pt idx="82">
                    <c:v>2010</c:v>
                  </c:pt>
                  <c:pt idx="83">
                    <c:v>2011</c:v>
                  </c:pt>
                  <c:pt idx="84">
                    <c:v>2012</c:v>
                  </c:pt>
                  <c:pt idx="85">
                    <c:v>2013</c:v>
                  </c:pt>
                  <c:pt idx="86">
                    <c:v>2014</c:v>
                  </c:pt>
                  <c:pt idx="87">
                    <c:v>2015</c:v>
                  </c:pt>
                  <c:pt idx="88">
                    <c:v>2016</c:v>
                  </c:pt>
                  <c:pt idx="89">
                    <c:v>2017</c:v>
                  </c:pt>
                </c:lvl>
                <c:lvl>
                  <c:pt idx="0">
                    <c:v>Queensland</c:v>
                  </c:pt>
                  <c:pt idx="13">
                    <c:v>NSW</c:v>
                  </c:pt>
                  <c:pt idx="26">
                    <c:v>Victoria</c:v>
                  </c:pt>
                  <c:pt idx="39">
                    <c:v>South Australia</c:v>
                  </c:pt>
                  <c:pt idx="52">
                    <c:v>Tasmania</c:v>
                  </c:pt>
                  <c:pt idx="65">
                    <c:v>ACT</c:v>
                  </c:pt>
                  <c:pt idx="78">
                    <c:v>NEM average</c:v>
                  </c:pt>
                </c:lvl>
              </c:multiLvlStrCache>
            </c:multiLvlStrRef>
          </c:cat>
          <c:val>
            <c:numRef>
              <c:f>'Figure 3.28'!$D$44:$D$133</c:f>
              <c:numCache>
                <c:formatCode>0.00</c:formatCode>
                <c:ptCount val="90"/>
                <c:pt idx="0">
                  <c:v>3.0424519999999999</c:v>
                </c:pt>
                <c:pt idx="1">
                  <c:v>1.9479599999999999</c:v>
                </c:pt>
                <c:pt idx="2">
                  <c:v>2.242839</c:v>
                </c:pt>
                <c:pt idx="3">
                  <c:v>2.5891380000000002</c:v>
                </c:pt>
                <c:pt idx="4">
                  <c:v>2.290994</c:v>
                </c:pt>
                <c:pt idx="5">
                  <c:v>2.1997390000000001</c:v>
                </c:pt>
                <c:pt idx="6">
                  <c:v>1.630001</c:v>
                </c:pt>
                <c:pt idx="7">
                  <c:v>1.9152199999999999</c:v>
                </c:pt>
                <c:pt idx="8">
                  <c:v>1.5895349999999999</c:v>
                </c:pt>
                <c:pt idx="9">
                  <c:v>1.777884</c:v>
                </c:pt>
                <c:pt idx="10">
                  <c:v>1.5203070000000001</c:v>
                </c:pt>
                <c:pt idx="11">
                  <c:v>1.5462419999999999</c:v>
                </c:pt>
                <c:pt idx="13">
                  <c:v>1.691978</c:v>
                </c:pt>
                <c:pt idx="14">
                  <c:v>1.798808</c:v>
                </c:pt>
                <c:pt idx="15">
                  <c:v>1.6136250000000001</c:v>
                </c:pt>
                <c:pt idx="16">
                  <c:v>1.6699459999999999</c:v>
                </c:pt>
                <c:pt idx="17">
                  <c:v>1.397945</c:v>
                </c:pt>
                <c:pt idx="18">
                  <c:v>1.33613</c:v>
                </c:pt>
                <c:pt idx="19">
                  <c:v>1.369772</c:v>
                </c:pt>
                <c:pt idx="20">
                  <c:v>1.2396990000000001</c:v>
                </c:pt>
                <c:pt idx="21">
                  <c:v>1.212561</c:v>
                </c:pt>
                <c:pt idx="22">
                  <c:v>1.4248190000000001</c:v>
                </c:pt>
                <c:pt idx="23">
                  <c:v>1.2879799999999999</c:v>
                </c:pt>
                <c:pt idx="24">
                  <c:v>2.3412139999999999</c:v>
                </c:pt>
                <c:pt idx="26">
                  <c:v>1.819218</c:v>
                </c:pt>
                <c:pt idx="27">
                  <c:v>2.0071020000000002</c:v>
                </c:pt>
                <c:pt idx="28">
                  <c:v>1.5831980000000001</c:v>
                </c:pt>
                <c:pt idx="29">
                  <c:v>2.4134199999999999</c:v>
                </c:pt>
                <c:pt idx="30">
                  <c:v>1.485841</c:v>
                </c:pt>
                <c:pt idx="31">
                  <c:v>1.351891</c:v>
                </c:pt>
                <c:pt idx="32">
                  <c:v>1.3672569999999999</c:v>
                </c:pt>
                <c:pt idx="33">
                  <c:v>1.6934720000000001</c:v>
                </c:pt>
                <c:pt idx="34">
                  <c:v>1.5519890000000001</c:v>
                </c:pt>
                <c:pt idx="35">
                  <c:v>1.3137890000000001</c:v>
                </c:pt>
                <c:pt idx="36">
                  <c:v>1.374196</c:v>
                </c:pt>
                <c:pt idx="37">
                  <c:v>0.9</c:v>
                </c:pt>
                <c:pt idx="39">
                  <c:v>1.9750000000000001</c:v>
                </c:pt>
                <c:pt idx="40">
                  <c:v>1.89</c:v>
                </c:pt>
                <c:pt idx="41">
                  <c:v>1.417</c:v>
                </c:pt>
                <c:pt idx="42">
                  <c:v>1.823</c:v>
                </c:pt>
                <c:pt idx="43">
                  <c:v>1.8149999999999999</c:v>
                </c:pt>
                <c:pt idx="44">
                  <c:v>2.198</c:v>
                </c:pt>
                <c:pt idx="45">
                  <c:v>1.504</c:v>
                </c:pt>
                <c:pt idx="46">
                  <c:v>1.8009999999999999</c:v>
                </c:pt>
                <c:pt idx="47">
                  <c:v>1.9790000000000001</c:v>
                </c:pt>
                <c:pt idx="48">
                  <c:v>1.2470000000000001</c:v>
                </c:pt>
                <c:pt idx="49">
                  <c:v>1.4159999999999999</c:v>
                </c:pt>
                <c:pt idx="50">
                  <c:v>3.1080000000000001</c:v>
                </c:pt>
                <c:pt idx="52">
                  <c:v>2.63</c:v>
                </c:pt>
                <c:pt idx="53">
                  <c:v>2.4</c:v>
                </c:pt>
                <c:pt idx="54">
                  <c:v>2.42</c:v>
                </c:pt>
                <c:pt idx="55">
                  <c:v>2.34</c:v>
                </c:pt>
                <c:pt idx="56">
                  <c:v>2.44</c:v>
                </c:pt>
                <c:pt idx="57">
                  <c:v>1.79</c:v>
                </c:pt>
                <c:pt idx="58">
                  <c:v>2.1</c:v>
                </c:pt>
                <c:pt idx="59">
                  <c:v>1.93</c:v>
                </c:pt>
                <c:pt idx="60">
                  <c:v>2.176221</c:v>
                </c:pt>
                <c:pt idx="61">
                  <c:v>1.855</c:v>
                </c:pt>
                <c:pt idx="62">
                  <c:v>1.94</c:v>
                </c:pt>
                <c:pt idx="63">
                  <c:v>1.7949999999999999</c:v>
                </c:pt>
                <c:pt idx="65">
                  <c:v>0.76</c:v>
                </c:pt>
                <c:pt idx="66">
                  <c:v>0.8</c:v>
                </c:pt>
                <c:pt idx="67">
                  <c:v>0.56000000000000005</c:v>
                </c:pt>
                <c:pt idx="68">
                  <c:v>0.62</c:v>
                </c:pt>
                <c:pt idx="69">
                  <c:v>0.66</c:v>
                </c:pt>
                <c:pt idx="70">
                  <c:v>0.8</c:v>
                </c:pt>
                <c:pt idx="71">
                  <c:v>0.63</c:v>
                </c:pt>
                <c:pt idx="72">
                  <c:v>0.74</c:v>
                </c:pt>
                <c:pt idx="73">
                  <c:v>0.51200000000000001</c:v>
                </c:pt>
                <c:pt idx="74">
                  <c:v>0.60499999999999998</c:v>
                </c:pt>
                <c:pt idx="75">
                  <c:v>0.73782700000000001</c:v>
                </c:pt>
                <c:pt idx="76">
                  <c:v>0.9</c:v>
                </c:pt>
                <c:pt idx="78">
                  <c:v>1.9864413333333333</c:v>
                </c:pt>
                <c:pt idx="79">
                  <c:v>1.8073116666666669</c:v>
                </c:pt>
                <c:pt idx="80">
                  <c:v>1.6394436666666667</c:v>
                </c:pt>
                <c:pt idx="81">
                  <c:v>1.9092506666666667</c:v>
                </c:pt>
                <c:pt idx="82">
                  <c:v>1.68163</c:v>
                </c:pt>
                <c:pt idx="83">
                  <c:v>1.6126266666666667</c:v>
                </c:pt>
                <c:pt idx="84">
                  <c:v>1.433505</c:v>
                </c:pt>
                <c:pt idx="85">
                  <c:v>1.5532318333333335</c:v>
                </c:pt>
                <c:pt idx="86">
                  <c:v>1.5035509999999999</c:v>
                </c:pt>
                <c:pt idx="87">
                  <c:v>1.370582</c:v>
                </c:pt>
                <c:pt idx="88">
                  <c:v>1.3793849999999999</c:v>
                </c:pt>
                <c:pt idx="89">
                  <c:v>1.7650759999999999</c:v>
                </c:pt>
              </c:numCache>
            </c:numRef>
          </c:val>
          <c:extLst>
            <c:ext xmlns:c16="http://schemas.microsoft.com/office/drawing/2014/chart" uri="{C3380CC4-5D6E-409C-BE32-E72D297353CC}">
              <c16:uniqueId val="{00000090-A2A2-40C5-89DE-9851411FDC86}"/>
            </c:ext>
          </c:extLst>
        </c:ser>
        <c:dLbls>
          <c:showLegendKey val="0"/>
          <c:showVal val="0"/>
          <c:showCatName val="0"/>
          <c:showSerName val="0"/>
          <c:showPercent val="0"/>
          <c:showBubbleSize val="0"/>
        </c:dLbls>
        <c:gapWidth val="25"/>
        <c:overlap val="-27"/>
        <c:axId val="830971520"/>
        <c:axId val="830972176"/>
      </c:barChart>
      <c:catAx>
        <c:axId val="830971520"/>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830972176"/>
        <c:crosses val="autoZero"/>
        <c:auto val="1"/>
        <c:lblAlgn val="ctr"/>
        <c:lblOffset val="100"/>
        <c:tickMarkSkip val="2"/>
        <c:noMultiLvlLbl val="0"/>
      </c:catAx>
      <c:valAx>
        <c:axId val="830972176"/>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Average number of outages per customer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30971520"/>
        <c:crosses val="autoZero"/>
        <c:crossBetween val="between"/>
      </c:valAx>
      <c:spPr>
        <a:solidFill>
          <a:srgbClr val="FF0000">
            <a:alpha val="15000"/>
          </a:srgbClr>
        </a:solid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'Figure 3.28'!$C$43</c:f>
              <c:strCache>
                <c:ptCount val="1"/>
                <c:pt idx="0">
                  <c:v>SAIDI</c:v>
                </c:pt>
              </c:strCache>
            </c:strRef>
          </c:tx>
          <c:spPr>
            <a:solidFill>
              <a:schemeClr val="accent6">
                <a:lumMod val="75000"/>
              </a:schemeClr>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6-7FF1-4DA4-BED6-7E30E14648A4}"/>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7-7FF1-4DA4-BED6-7E30E14648A4}"/>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8-7FF1-4DA4-BED6-7E30E14648A4}"/>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9-7FF1-4DA4-BED6-7E30E14648A4}"/>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A-7FF1-4DA4-BED6-7E30E14648A4}"/>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B-7FF1-4DA4-BED6-7E30E14648A4}"/>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C-7FF1-4DA4-BED6-7E30E14648A4}"/>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D-7FF1-4DA4-BED6-7E30E14648A4}"/>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E-7FF1-4DA4-BED6-7E30E14648A4}"/>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F-7FF1-4DA4-BED6-7E30E14648A4}"/>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10-7FF1-4DA4-BED6-7E30E14648A4}"/>
              </c:ext>
            </c:extLst>
          </c:dPt>
          <c:dPt>
            <c:idx val="11"/>
            <c:invertIfNegative val="0"/>
            <c:bubble3D val="0"/>
            <c:spPr>
              <a:solidFill>
                <a:schemeClr val="accent1"/>
              </a:solidFill>
              <a:ln>
                <a:noFill/>
              </a:ln>
              <a:effectLst/>
            </c:spPr>
            <c:extLst>
              <c:ext xmlns:c16="http://schemas.microsoft.com/office/drawing/2014/chart" uri="{C3380CC4-5D6E-409C-BE32-E72D297353CC}">
                <c16:uniqueId val="{00000011-7FF1-4DA4-BED6-7E30E14648A4}"/>
              </c:ext>
            </c:extLst>
          </c:dPt>
          <c:dPt>
            <c:idx val="13"/>
            <c:invertIfNegative val="0"/>
            <c:bubble3D val="0"/>
            <c:spPr>
              <a:solidFill>
                <a:schemeClr val="accent2"/>
              </a:solidFill>
              <a:ln>
                <a:noFill/>
              </a:ln>
              <a:effectLst/>
            </c:spPr>
            <c:extLst>
              <c:ext xmlns:c16="http://schemas.microsoft.com/office/drawing/2014/chart" uri="{C3380CC4-5D6E-409C-BE32-E72D297353CC}">
                <c16:uniqueId val="{00000016-7FF1-4DA4-BED6-7E30E14648A4}"/>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17-7FF1-4DA4-BED6-7E30E14648A4}"/>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18-7FF1-4DA4-BED6-7E30E14648A4}"/>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19-7FF1-4DA4-BED6-7E30E14648A4}"/>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1A-7FF1-4DA4-BED6-7E30E14648A4}"/>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1B-7FF1-4DA4-BED6-7E30E14648A4}"/>
              </c:ext>
            </c:extLst>
          </c:dPt>
          <c:dPt>
            <c:idx val="19"/>
            <c:invertIfNegative val="0"/>
            <c:bubble3D val="0"/>
            <c:spPr>
              <a:solidFill>
                <a:schemeClr val="accent2"/>
              </a:solidFill>
              <a:ln>
                <a:noFill/>
              </a:ln>
              <a:effectLst/>
            </c:spPr>
            <c:extLst>
              <c:ext xmlns:c16="http://schemas.microsoft.com/office/drawing/2014/chart" uri="{C3380CC4-5D6E-409C-BE32-E72D297353CC}">
                <c16:uniqueId val="{0000001C-7FF1-4DA4-BED6-7E30E14648A4}"/>
              </c:ext>
            </c:extLst>
          </c:dPt>
          <c:dPt>
            <c:idx val="20"/>
            <c:invertIfNegative val="0"/>
            <c:bubble3D val="0"/>
            <c:spPr>
              <a:solidFill>
                <a:schemeClr val="accent2"/>
              </a:solidFill>
              <a:ln>
                <a:noFill/>
              </a:ln>
              <a:effectLst/>
            </c:spPr>
            <c:extLst>
              <c:ext xmlns:c16="http://schemas.microsoft.com/office/drawing/2014/chart" uri="{C3380CC4-5D6E-409C-BE32-E72D297353CC}">
                <c16:uniqueId val="{0000001D-7FF1-4DA4-BED6-7E30E14648A4}"/>
              </c:ext>
            </c:extLst>
          </c:dPt>
          <c:dPt>
            <c:idx val="21"/>
            <c:invertIfNegative val="0"/>
            <c:bubble3D val="0"/>
            <c:spPr>
              <a:solidFill>
                <a:schemeClr val="accent2"/>
              </a:solidFill>
              <a:ln>
                <a:noFill/>
              </a:ln>
              <a:effectLst/>
            </c:spPr>
            <c:extLst>
              <c:ext xmlns:c16="http://schemas.microsoft.com/office/drawing/2014/chart" uri="{C3380CC4-5D6E-409C-BE32-E72D297353CC}">
                <c16:uniqueId val="{0000001E-7FF1-4DA4-BED6-7E30E14648A4}"/>
              </c:ext>
            </c:extLst>
          </c:dPt>
          <c:dPt>
            <c:idx val="22"/>
            <c:invertIfNegative val="0"/>
            <c:bubble3D val="0"/>
            <c:spPr>
              <a:solidFill>
                <a:schemeClr val="accent2"/>
              </a:solidFill>
              <a:ln>
                <a:noFill/>
              </a:ln>
              <a:effectLst/>
            </c:spPr>
            <c:extLst>
              <c:ext xmlns:c16="http://schemas.microsoft.com/office/drawing/2014/chart" uri="{C3380CC4-5D6E-409C-BE32-E72D297353CC}">
                <c16:uniqueId val="{0000001F-7FF1-4DA4-BED6-7E30E14648A4}"/>
              </c:ext>
            </c:extLst>
          </c:dPt>
          <c:dPt>
            <c:idx val="23"/>
            <c:invertIfNegative val="0"/>
            <c:bubble3D val="0"/>
            <c:spPr>
              <a:solidFill>
                <a:schemeClr val="accent2"/>
              </a:solidFill>
              <a:ln>
                <a:noFill/>
              </a:ln>
              <a:effectLst/>
            </c:spPr>
            <c:extLst>
              <c:ext xmlns:c16="http://schemas.microsoft.com/office/drawing/2014/chart" uri="{C3380CC4-5D6E-409C-BE32-E72D297353CC}">
                <c16:uniqueId val="{00000020-7FF1-4DA4-BED6-7E30E14648A4}"/>
              </c:ext>
            </c:extLst>
          </c:dPt>
          <c:dPt>
            <c:idx val="24"/>
            <c:invertIfNegative val="0"/>
            <c:bubble3D val="0"/>
            <c:spPr>
              <a:solidFill>
                <a:schemeClr val="accent2"/>
              </a:solidFill>
              <a:ln>
                <a:noFill/>
              </a:ln>
              <a:effectLst/>
            </c:spPr>
            <c:extLst>
              <c:ext xmlns:c16="http://schemas.microsoft.com/office/drawing/2014/chart" uri="{C3380CC4-5D6E-409C-BE32-E72D297353CC}">
                <c16:uniqueId val="{00000021-7FF1-4DA4-BED6-7E30E14648A4}"/>
              </c:ext>
            </c:extLst>
          </c:dPt>
          <c:dPt>
            <c:idx val="26"/>
            <c:invertIfNegative val="0"/>
            <c:bubble3D val="0"/>
            <c:spPr>
              <a:solidFill>
                <a:schemeClr val="accent3"/>
              </a:solidFill>
              <a:ln>
                <a:noFill/>
              </a:ln>
              <a:effectLst/>
            </c:spPr>
            <c:extLst>
              <c:ext xmlns:c16="http://schemas.microsoft.com/office/drawing/2014/chart" uri="{C3380CC4-5D6E-409C-BE32-E72D297353CC}">
                <c16:uniqueId val="{00000023-7FF1-4DA4-BED6-7E30E14648A4}"/>
              </c:ext>
            </c:extLst>
          </c:dPt>
          <c:dPt>
            <c:idx val="27"/>
            <c:invertIfNegative val="0"/>
            <c:bubble3D val="0"/>
            <c:spPr>
              <a:solidFill>
                <a:schemeClr val="accent3"/>
              </a:solidFill>
              <a:ln>
                <a:noFill/>
              </a:ln>
              <a:effectLst/>
            </c:spPr>
            <c:extLst>
              <c:ext xmlns:c16="http://schemas.microsoft.com/office/drawing/2014/chart" uri="{C3380CC4-5D6E-409C-BE32-E72D297353CC}">
                <c16:uniqueId val="{00000024-7FF1-4DA4-BED6-7E30E14648A4}"/>
              </c:ext>
            </c:extLst>
          </c:dPt>
          <c:dPt>
            <c:idx val="28"/>
            <c:invertIfNegative val="0"/>
            <c:bubble3D val="0"/>
            <c:spPr>
              <a:solidFill>
                <a:schemeClr val="accent3"/>
              </a:solidFill>
              <a:ln>
                <a:noFill/>
              </a:ln>
              <a:effectLst/>
            </c:spPr>
            <c:extLst>
              <c:ext xmlns:c16="http://schemas.microsoft.com/office/drawing/2014/chart" uri="{C3380CC4-5D6E-409C-BE32-E72D297353CC}">
                <c16:uniqueId val="{00000025-7FF1-4DA4-BED6-7E30E14648A4}"/>
              </c:ext>
            </c:extLst>
          </c:dPt>
          <c:dPt>
            <c:idx val="29"/>
            <c:invertIfNegative val="0"/>
            <c:bubble3D val="0"/>
            <c:spPr>
              <a:solidFill>
                <a:schemeClr val="accent3"/>
              </a:solidFill>
              <a:ln>
                <a:noFill/>
              </a:ln>
              <a:effectLst/>
            </c:spPr>
            <c:extLst>
              <c:ext xmlns:c16="http://schemas.microsoft.com/office/drawing/2014/chart" uri="{C3380CC4-5D6E-409C-BE32-E72D297353CC}">
                <c16:uniqueId val="{00000026-7FF1-4DA4-BED6-7E30E14648A4}"/>
              </c:ext>
            </c:extLst>
          </c:dPt>
          <c:dPt>
            <c:idx val="30"/>
            <c:invertIfNegative val="0"/>
            <c:bubble3D val="0"/>
            <c:spPr>
              <a:solidFill>
                <a:schemeClr val="accent3"/>
              </a:solidFill>
              <a:ln>
                <a:noFill/>
              </a:ln>
              <a:effectLst/>
            </c:spPr>
            <c:extLst>
              <c:ext xmlns:c16="http://schemas.microsoft.com/office/drawing/2014/chart" uri="{C3380CC4-5D6E-409C-BE32-E72D297353CC}">
                <c16:uniqueId val="{00000027-7FF1-4DA4-BED6-7E30E14648A4}"/>
              </c:ext>
            </c:extLst>
          </c:dPt>
          <c:dPt>
            <c:idx val="31"/>
            <c:invertIfNegative val="0"/>
            <c:bubble3D val="0"/>
            <c:spPr>
              <a:solidFill>
                <a:schemeClr val="accent3"/>
              </a:solidFill>
              <a:ln>
                <a:noFill/>
              </a:ln>
              <a:effectLst/>
            </c:spPr>
            <c:extLst>
              <c:ext xmlns:c16="http://schemas.microsoft.com/office/drawing/2014/chart" uri="{C3380CC4-5D6E-409C-BE32-E72D297353CC}">
                <c16:uniqueId val="{00000028-7FF1-4DA4-BED6-7E30E14648A4}"/>
              </c:ext>
            </c:extLst>
          </c:dPt>
          <c:dPt>
            <c:idx val="32"/>
            <c:invertIfNegative val="0"/>
            <c:bubble3D val="0"/>
            <c:spPr>
              <a:solidFill>
                <a:schemeClr val="accent3"/>
              </a:solidFill>
              <a:ln>
                <a:noFill/>
              </a:ln>
              <a:effectLst/>
            </c:spPr>
            <c:extLst>
              <c:ext xmlns:c16="http://schemas.microsoft.com/office/drawing/2014/chart" uri="{C3380CC4-5D6E-409C-BE32-E72D297353CC}">
                <c16:uniqueId val="{00000029-7FF1-4DA4-BED6-7E30E14648A4}"/>
              </c:ext>
            </c:extLst>
          </c:dPt>
          <c:dPt>
            <c:idx val="33"/>
            <c:invertIfNegative val="0"/>
            <c:bubble3D val="0"/>
            <c:spPr>
              <a:solidFill>
                <a:schemeClr val="accent3"/>
              </a:solidFill>
              <a:ln>
                <a:noFill/>
              </a:ln>
              <a:effectLst/>
            </c:spPr>
            <c:extLst>
              <c:ext xmlns:c16="http://schemas.microsoft.com/office/drawing/2014/chart" uri="{C3380CC4-5D6E-409C-BE32-E72D297353CC}">
                <c16:uniqueId val="{0000002A-7FF1-4DA4-BED6-7E30E14648A4}"/>
              </c:ext>
            </c:extLst>
          </c:dPt>
          <c:dPt>
            <c:idx val="34"/>
            <c:invertIfNegative val="0"/>
            <c:bubble3D val="0"/>
            <c:spPr>
              <a:solidFill>
                <a:schemeClr val="accent3"/>
              </a:solidFill>
              <a:ln>
                <a:noFill/>
              </a:ln>
              <a:effectLst/>
            </c:spPr>
            <c:extLst>
              <c:ext xmlns:c16="http://schemas.microsoft.com/office/drawing/2014/chart" uri="{C3380CC4-5D6E-409C-BE32-E72D297353CC}">
                <c16:uniqueId val="{0000002B-7FF1-4DA4-BED6-7E30E14648A4}"/>
              </c:ext>
            </c:extLst>
          </c:dPt>
          <c:dPt>
            <c:idx val="35"/>
            <c:invertIfNegative val="0"/>
            <c:bubble3D val="0"/>
            <c:spPr>
              <a:solidFill>
                <a:schemeClr val="accent3"/>
              </a:solidFill>
              <a:ln>
                <a:noFill/>
              </a:ln>
              <a:effectLst/>
            </c:spPr>
            <c:extLst>
              <c:ext xmlns:c16="http://schemas.microsoft.com/office/drawing/2014/chart" uri="{C3380CC4-5D6E-409C-BE32-E72D297353CC}">
                <c16:uniqueId val="{0000002C-7FF1-4DA4-BED6-7E30E14648A4}"/>
              </c:ext>
            </c:extLst>
          </c:dPt>
          <c:dPt>
            <c:idx val="36"/>
            <c:invertIfNegative val="0"/>
            <c:bubble3D val="0"/>
            <c:spPr>
              <a:solidFill>
                <a:schemeClr val="accent3"/>
              </a:solidFill>
              <a:ln>
                <a:noFill/>
              </a:ln>
              <a:effectLst/>
            </c:spPr>
            <c:extLst>
              <c:ext xmlns:c16="http://schemas.microsoft.com/office/drawing/2014/chart" uri="{C3380CC4-5D6E-409C-BE32-E72D297353CC}">
                <c16:uniqueId val="{0000002D-7FF1-4DA4-BED6-7E30E14648A4}"/>
              </c:ext>
            </c:extLst>
          </c:dPt>
          <c:dPt>
            <c:idx val="37"/>
            <c:invertIfNegative val="0"/>
            <c:bubble3D val="0"/>
            <c:spPr>
              <a:solidFill>
                <a:schemeClr val="accent3"/>
              </a:solidFill>
              <a:ln>
                <a:noFill/>
              </a:ln>
              <a:effectLst/>
            </c:spPr>
            <c:extLst>
              <c:ext xmlns:c16="http://schemas.microsoft.com/office/drawing/2014/chart" uri="{C3380CC4-5D6E-409C-BE32-E72D297353CC}">
                <c16:uniqueId val="{0000002E-7FF1-4DA4-BED6-7E30E14648A4}"/>
              </c:ext>
            </c:extLst>
          </c:dPt>
          <c:dPt>
            <c:idx val="39"/>
            <c:invertIfNegative val="0"/>
            <c:bubble3D val="0"/>
            <c:spPr>
              <a:solidFill>
                <a:schemeClr val="accent4"/>
              </a:solidFill>
              <a:ln>
                <a:noFill/>
              </a:ln>
              <a:effectLst/>
            </c:spPr>
            <c:extLst>
              <c:ext xmlns:c16="http://schemas.microsoft.com/office/drawing/2014/chart" uri="{C3380CC4-5D6E-409C-BE32-E72D297353CC}">
                <c16:uniqueId val="{00000032-7FF1-4DA4-BED6-7E30E14648A4}"/>
              </c:ext>
            </c:extLst>
          </c:dPt>
          <c:dPt>
            <c:idx val="40"/>
            <c:invertIfNegative val="0"/>
            <c:bubble3D val="0"/>
            <c:spPr>
              <a:solidFill>
                <a:schemeClr val="accent4"/>
              </a:solidFill>
              <a:ln>
                <a:noFill/>
              </a:ln>
              <a:effectLst/>
            </c:spPr>
            <c:extLst>
              <c:ext xmlns:c16="http://schemas.microsoft.com/office/drawing/2014/chart" uri="{C3380CC4-5D6E-409C-BE32-E72D297353CC}">
                <c16:uniqueId val="{00000033-7FF1-4DA4-BED6-7E30E14648A4}"/>
              </c:ext>
            </c:extLst>
          </c:dPt>
          <c:dPt>
            <c:idx val="41"/>
            <c:invertIfNegative val="0"/>
            <c:bubble3D val="0"/>
            <c:spPr>
              <a:solidFill>
                <a:schemeClr val="accent4"/>
              </a:solidFill>
              <a:ln>
                <a:noFill/>
              </a:ln>
              <a:effectLst/>
            </c:spPr>
            <c:extLst>
              <c:ext xmlns:c16="http://schemas.microsoft.com/office/drawing/2014/chart" uri="{C3380CC4-5D6E-409C-BE32-E72D297353CC}">
                <c16:uniqueId val="{00000034-7FF1-4DA4-BED6-7E30E14648A4}"/>
              </c:ext>
            </c:extLst>
          </c:dPt>
          <c:dPt>
            <c:idx val="42"/>
            <c:invertIfNegative val="0"/>
            <c:bubble3D val="0"/>
            <c:spPr>
              <a:solidFill>
                <a:schemeClr val="accent4"/>
              </a:solidFill>
              <a:ln>
                <a:noFill/>
              </a:ln>
              <a:effectLst/>
            </c:spPr>
            <c:extLst>
              <c:ext xmlns:c16="http://schemas.microsoft.com/office/drawing/2014/chart" uri="{C3380CC4-5D6E-409C-BE32-E72D297353CC}">
                <c16:uniqueId val="{00000035-7FF1-4DA4-BED6-7E30E14648A4}"/>
              </c:ext>
            </c:extLst>
          </c:dPt>
          <c:dPt>
            <c:idx val="43"/>
            <c:invertIfNegative val="0"/>
            <c:bubble3D val="0"/>
            <c:spPr>
              <a:solidFill>
                <a:schemeClr val="accent4"/>
              </a:solidFill>
              <a:ln>
                <a:noFill/>
              </a:ln>
              <a:effectLst/>
            </c:spPr>
            <c:extLst>
              <c:ext xmlns:c16="http://schemas.microsoft.com/office/drawing/2014/chart" uri="{C3380CC4-5D6E-409C-BE32-E72D297353CC}">
                <c16:uniqueId val="{00000036-7FF1-4DA4-BED6-7E30E14648A4}"/>
              </c:ext>
            </c:extLst>
          </c:dPt>
          <c:dPt>
            <c:idx val="44"/>
            <c:invertIfNegative val="0"/>
            <c:bubble3D val="0"/>
            <c:spPr>
              <a:solidFill>
                <a:schemeClr val="accent4"/>
              </a:solidFill>
              <a:ln>
                <a:noFill/>
              </a:ln>
              <a:effectLst/>
            </c:spPr>
            <c:extLst>
              <c:ext xmlns:c16="http://schemas.microsoft.com/office/drawing/2014/chart" uri="{C3380CC4-5D6E-409C-BE32-E72D297353CC}">
                <c16:uniqueId val="{00000037-7FF1-4DA4-BED6-7E30E14648A4}"/>
              </c:ext>
            </c:extLst>
          </c:dPt>
          <c:dPt>
            <c:idx val="45"/>
            <c:invertIfNegative val="0"/>
            <c:bubble3D val="0"/>
            <c:spPr>
              <a:solidFill>
                <a:schemeClr val="accent4"/>
              </a:solidFill>
              <a:ln>
                <a:noFill/>
              </a:ln>
              <a:effectLst/>
            </c:spPr>
            <c:extLst>
              <c:ext xmlns:c16="http://schemas.microsoft.com/office/drawing/2014/chart" uri="{C3380CC4-5D6E-409C-BE32-E72D297353CC}">
                <c16:uniqueId val="{00000038-7FF1-4DA4-BED6-7E30E14648A4}"/>
              </c:ext>
            </c:extLst>
          </c:dPt>
          <c:dPt>
            <c:idx val="46"/>
            <c:invertIfNegative val="0"/>
            <c:bubble3D val="0"/>
            <c:spPr>
              <a:solidFill>
                <a:schemeClr val="accent4"/>
              </a:solidFill>
              <a:ln>
                <a:noFill/>
              </a:ln>
              <a:effectLst/>
            </c:spPr>
            <c:extLst>
              <c:ext xmlns:c16="http://schemas.microsoft.com/office/drawing/2014/chart" uri="{C3380CC4-5D6E-409C-BE32-E72D297353CC}">
                <c16:uniqueId val="{00000039-7FF1-4DA4-BED6-7E30E14648A4}"/>
              </c:ext>
            </c:extLst>
          </c:dPt>
          <c:dPt>
            <c:idx val="47"/>
            <c:invertIfNegative val="0"/>
            <c:bubble3D val="0"/>
            <c:spPr>
              <a:solidFill>
                <a:schemeClr val="accent4"/>
              </a:solidFill>
              <a:ln>
                <a:noFill/>
              </a:ln>
              <a:effectLst/>
            </c:spPr>
            <c:extLst>
              <c:ext xmlns:c16="http://schemas.microsoft.com/office/drawing/2014/chart" uri="{C3380CC4-5D6E-409C-BE32-E72D297353CC}">
                <c16:uniqueId val="{0000003A-7FF1-4DA4-BED6-7E30E14648A4}"/>
              </c:ext>
            </c:extLst>
          </c:dPt>
          <c:dPt>
            <c:idx val="48"/>
            <c:invertIfNegative val="0"/>
            <c:bubble3D val="0"/>
            <c:spPr>
              <a:solidFill>
                <a:schemeClr val="accent4"/>
              </a:solidFill>
              <a:ln>
                <a:noFill/>
              </a:ln>
              <a:effectLst/>
            </c:spPr>
            <c:extLst>
              <c:ext xmlns:c16="http://schemas.microsoft.com/office/drawing/2014/chart" uri="{C3380CC4-5D6E-409C-BE32-E72D297353CC}">
                <c16:uniqueId val="{0000003B-7FF1-4DA4-BED6-7E30E14648A4}"/>
              </c:ext>
            </c:extLst>
          </c:dPt>
          <c:dPt>
            <c:idx val="49"/>
            <c:invertIfNegative val="0"/>
            <c:bubble3D val="0"/>
            <c:spPr>
              <a:solidFill>
                <a:schemeClr val="accent4"/>
              </a:solidFill>
              <a:ln>
                <a:noFill/>
              </a:ln>
              <a:effectLst/>
            </c:spPr>
            <c:extLst>
              <c:ext xmlns:c16="http://schemas.microsoft.com/office/drawing/2014/chart" uri="{C3380CC4-5D6E-409C-BE32-E72D297353CC}">
                <c16:uniqueId val="{0000003C-7FF1-4DA4-BED6-7E30E14648A4}"/>
              </c:ext>
            </c:extLst>
          </c:dPt>
          <c:dPt>
            <c:idx val="50"/>
            <c:invertIfNegative val="0"/>
            <c:bubble3D val="0"/>
            <c:spPr>
              <a:solidFill>
                <a:schemeClr val="accent4"/>
              </a:solidFill>
              <a:ln>
                <a:noFill/>
              </a:ln>
              <a:effectLst/>
            </c:spPr>
            <c:extLst>
              <c:ext xmlns:c16="http://schemas.microsoft.com/office/drawing/2014/chart" uri="{C3380CC4-5D6E-409C-BE32-E72D297353CC}">
                <c16:uniqueId val="{0000003D-7FF1-4DA4-BED6-7E30E14648A4}"/>
              </c:ext>
            </c:extLst>
          </c:dPt>
          <c:dPt>
            <c:idx val="52"/>
            <c:invertIfNegative val="0"/>
            <c:bubble3D val="0"/>
            <c:spPr>
              <a:solidFill>
                <a:schemeClr val="accent5"/>
              </a:solidFill>
              <a:ln>
                <a:noFill/>
              </a:ln>
              <a:effectLst/>
            </c:spPr>
            <c:extLst>
              <c:ext xmlns:c16="http://schemas.microsoft.com/office/drawing/2014/chart" uri="{C3380CC4-5D6E-409C-BE32-E72D297353CC}">
                <c16:uniqueId val="{00000041-7FF1-4DA4-BED6-7E30E14648A4}"/>
              </c:ext>
            </c:extLst>
          </c:dPt>
          <c:dPt>
            <c:idx val="53"/>
            <c:invertIfNegative val="0"/>
            <c:bubble3D val="0"/>
            <c:spPr>
              <a:solidFill>
                <a:schemeClr val="accent5"/>
              </a:solidFill>
              <a:ln>
                <a:noFill/>
              </a:ln>
              <a:effectLst/>
            </c:spPr>
            <c:extLst>
              <c:ext xmlns:c16="http://schemas.microsoft.com/office/drawing/2014/chart" uri="{C3380CC4-5D6E-409C-BE32-E72D297353CC}">
                <c16:uniqueId val="{00000042-7FF1-4DA4-BED6-7E30E14648A4}"/>
              </c:ext>
            </c:extLst>
          </c:dPt>
          <c:dPt>
            <c:idx val="54"/>
            <c:invertIfNegative val="0"/>
            <c:bubble3D val="0"/>
            <c:spPr>
              <a:solidFill>
                <a:schemeClr val="accent5"/>
              </a:solidFill>
              <a:ln>
                <a:noFill/>
              </a:ln>
              <a:effectLst/>
            </c:spPr>
            <c:extLst>
              <c:ext xmlns:c16="http://schemas.microsoft.com/office/drawing/2014/chart" uri="{C3380CC4-5D6E-409C-BE32-E72D297353CC}">
                <c16:uniqueId val="{00000043-7FF1-4DA4-BED6-7E30E14648A4}"/>
              </c:ext>
            </c:extLst>
          </c:dPt>
          <c:dPt>
            <c:idx val="55"/>
            <c:invertIfNegative val="0"/>
            <c:bubble3D val="0"/>
            <c:spPr>
              <a:solidFill>
                <a:schemeClr val="accent5"/>
              </a:solidFill>
              <a:ln>
                <a:noFill/>
              </a:ln>
              <a:effectLst/>
            </c:spPr>
            <c:extLst>
              <c:ext xmlns:c16="http://schemas.microsoft.com/office/drawing/2014/chart" uri="{C3380CC4-5D6E-409C-BE32-E72D297353CC}">
                <c16:uniqueId val="{00000044-7FF1-4DA4-BED6-7E30E14648A4}"/>
              </c:ext>
            </c:extLst>
          </c:dPt>
          <c:dPt>
            <c:idx val="56"/>
            <c:invertIfNegative val="0"/>
            <c:bubble3D val="0"/>
            <c:spPr>
              <a:solidFill>
                <a:schemeClr val="accent5"/>
              </a:solidFill>
              <a:ln>
                <a:noFill/>
              </a:ln>
              <a:effectLst/>
            </c:spPr>
            <c:extLst>
              <c:ext xmlns:c16="http://schemas.microsoft.com/office/drawing/2014/chart" uri="{C3380CC4-5D6E-409C-BE32-E72D297353CC}">
                <c16:uniqueId val="{00000045-7FF1-4DA4-BED6-7E30E14648A4}"/>
              </c:ext>
            </c:extLst>
          </c:dPt>
          <c:dPt>
            <c:idx val="57"/>
            <c:invertIfNegative val="0"/>
            <c:bubble3D val="0"/>
            <c:spPr>
              <a:solidFill>
                <a:schemeClr val="accent5"/>
              </a:solidFill>
              <a:ln>
                <a:noFill/>
              </a:ln>
              <a:effectLst/>
            </c:spPr>
            <c:extLst>
              <c:ext xmlns:c16="http://schemas.microsoft.com/office/drawing/2014/chart" uri="{C3380CC4-5D6E-409C-BE32-E72D297353CC}">
                <c16:uniqueId val="{00000046-7FF1-4DA4-BED6-7E30E14648A4}"/>
              </c:ext>
            </c:extLst>
          </c:dPt>
          <c:dPt>
            <c:idx val="58"/>
            <c:invertIfNegative val="0"/>
            <c:bubble3D val="0"/>
            <c:spPr>
              <a:solidFill>
                <a:schemeClr val="accent5"/>
              </a:solidFill>
              <a:ln>
                <a:noFill/>
              </a:ln>
              <a:effectLst/>
            </c:spPr>
            <c:extLst>
              <c:ext xmlns:c16="http://schemas.microsoft.com/office/drawing/2014/chart" uri="{C3380CC4-5D6E-409C-BE32-E72D297353CC}">
                <c16:uniqueId val="{00000047-7FF1-4DA4-BED6-7E30E14648A4}"/>
              </c:ext>
            </c:extLst>
          </c:dPt>
          <c:dPt>
            <c:idx val="59"/>
            <c:invertIfNegative val="0"/>
            <c:bubble3D val="0"/>
            <c:spPr>
              <a:solidFill>
                <a:schemeClr val="accent5"/>
              </a:solidFill>
              <a:ln>
                <a:noFill/>
              </a:ln>
              <a:effectLst/>
            </c:spPr>
            <c:extLst>
              <c:ext xmlns:c16="http://schemas.microsoft.com/office/drawing/2014/chart" uri="{C3380CC4-5D6E-409C-BE32-E72D297353CC}">
                <c16:uniqueId val="{00000048-7FF1-4DA4-BED6-7E30E14648A4}"/>
              </c:ext>
            </c:extLst>
          </c:dPt>
          <c:dPt>
            <c:idx val="60"/>
            <c:invertIfNegative val="0"/>
            <c:bubble3D val="0"/>
            <c:spPr>
              <a:solidFill>
                <a:schemeClr val="accent5"/>
              </a:solidFill>
              <a:ln>
                <a:noFill/>
              </a:ln>
              <a:effectLst/>
            </c:spPr>
            <c:extLst>
              <c:ext xmlns:c16="http://schemas.microsoft.com/office/drawing/2014/chart" uri="{C3380CC4-5D6E-409C-BE32-E72D297353CC}">
                <c16:uniqueId val="{00000049-7FF1-4DA4-BED6-7E30E14648A4}"/>
              </c:ext>
            </c:extLst>
          </c:dPt>
          <c:dPt>
            <c:idx val="61"/>
            <c:invertIfNegative val="0"/>
            <c:bubble3D val="0"/>
            <c:spPr>
              <a:solidFill>
                <a:schemeClr val="accent5"/>
              </a:solidFill>
              <a:ln>
                <a:noFill/>
              </a:ln>
              <a:effectLst/>
            </c:spPr>
            <c:extLst>
              <c:ext xmlns:c16="http://schemas.microsoft.com/office/drawing/2014/chart" uri="{C3380CC4-5D6E-409C-BE32-E72D297353CC}">
                <c16:uniqueId val="{0000004A-7FF1-4DA4-BED6-7E30E14648A4}"/>
              </c:ext>
            </c:extLst>
          </c:dPt>
          <c:dPt>
            <c:idx val="62"/>
            <c:invertIfNegative val="0"/>
            <c:bubble3D val="0"/>
            <c:spPr>
              <a:solidFill>
                <a:schemeClr val="accent5"/>
              </a:solidFill>
              <a:ln>
                <a:noFill/>
              </a:ln>
              <a:effectLst/>
            </c:spPr>
            <c:extLst>
              <c:ext xmlns:c16="http://schemas.microsoft.com/office/drawing/2014/chart" uri="{C3380CC4-5D6E-409C-BE32-E72D297353CC}">
                <c16:uniqueId val="{0000004B-7FF1-4DA4-BED6-7E30E14648A4}"/>
              </c:ext>
            </c:extLst>
          </c:dPt>
          <c:dPt>
            <c:idx val="63"/>
            <c:invertIfNegative val="0"/>
            <c:bubble3D val="0"/>
            <c:spPr>
              <a:solidFill>
                <a:schemeClr val="accent5"/>
              </a:solidFill>
              <a:ln>
                <a:noFill/>
              </a:ln>
              <a:effectLst/>
            </c:spPr>
            <c:extLst>
              <c:ext xmlns:c16="http://schemas.microsoft.com/office/drawing/2014/chart" uri="{C3380CC4-5D6E-409C-BE32-E72D297353CC}">
                <c16:uniqueId val="{0000004C-7FF1-4DA4-BED6-7E30E14648A4}"/>
              </c:ext>
            </c:extLst>
          </c:dPt>
          <c:dPt>
            <c:idx val="78"/>
            <c:invertIfNegative val="0"/>
            <c:bubble3D val="0"/>
            <c:spPr>
              <a:solidFill>
                <a:srgbClr val="5E8C0A"/>
              </a:solidFill>
              <a:ln>
                <a:noFill/>
              </a:ln>
              <a:effectLst/>
            </c:spPr>
            <c:extLst>
              <c:ext xmlns:c16="http://schemas.microsoft.com/office/drawing/2014/chart" uri="{C3380CC4-5D6E-409C-BE32-E72D297353CC}">
                <c16:uniqueId val="{00000050-7FF1-4DA4-BED6-7E30E14648A4}"/>
              </c:ext>
            </c:extLst>
          </c:dPt>
          <c:dPt>
            <c:idx val="79"/>
            <c:invertIfNegative val="0"/>
            <c:bubble3D val="0"/>
            <c:spPr>
              <a:solidFill>
                <a:srgbClr val="5E8C0A"/>
              </a:solidFill>
              <a:ln>
                <a:noFill/>
              </a:ln>
              <a:effectLst/>
            </c:spPr>
            <c:extLst>
              <c:ext xmlns:c16="http://schemas.microsoft.com/office/drawing/2014/chart" uri="{C3380CC4-5D6E-409C-BE32-E72D297353CC}">
                <c16:uniqueId val="{00000051-7FF1-4DA4-BED6-7E30E14648A4}"/>
              </c:ext>
            </c:extLst>
          </c:dPt>
          <c:dPt>
            <c:idx val="80"/>
            <c:invertIfNegative val="0"/>
            <c:bubble3D val="0"/>
            <c:spPr>
              <a:solidFill>
                <a:srgbClr val="5E8C0A"/>
              </a:solidFill>
              <a:ln>
                <a:noFill/>
              </a:ln>
              <a:effectLst/>
            </c:spPr>
            <c:extLst>
              <c:ext xmlns:c16="http://schemas.microsoft.com/office/drawing/2014/chart" uri="{C3380CC4-5D6E-409C-BE32-E72D297353CC}">
                <c16:uniqueId val="{00000052-7FF1-4DA4-BED6-7E30E14648A4}"/>
              </c:ext>
            </c:extLst>
          </c:dPt>
          <c:dPt>
            <c:idx val="81"/>
            <c:invertIfNegative val="0"/>
            <c:bubble3D val="0"/>
            <c:spPr>
              <a:solidFill>
                <a:srgbClr val="5E8C0A"/>
              </a:solidFill>
              <a:ln>
                <a:noFill/>
              </a:ln>
              <a:effectLst/>
            </c:spPr>
            <c:extLst>
              <c:ext xmlns:c16="http://schemas.microsoft.com/office/drawing/2014/chart" uri="{C3380CC4-5D6E-409C-BE32-E72D297353CC}">
                <c16:uniqueId val="{00000053-7FF1-4DA4-BED6-7E30E14648A4}"/>
              </c:ext>
            </c:extLst>
          </c:dPt>
          <c:dPt>
            <c:idx val="82"/>
            <c:invertIfNegative val="0"/>
            <c:bubble3D val="0"/>
            <c:spPr>
              <a:solidFill>
                <a:srgbClr val="5E8C0A"/>
              </a:solidFill>
              <a:ln>
                <a:noFill/>
              </a:ln>
              <a:effectLst/>
            </c:spPr>
            <c:extLst>
              <c:ext xmlns:c16="http://schemas.microsoft.com/office/drawing/2014/chart" uri="{C3380CC4-5D6E-409C-BE32-E72D297353CC}">
                <c16:uniqueId val="{00000054-7FF1-4DA4-BED6-7E30E14648A4}"/>
              </c:ext>
            </c:extLst>
          </c:dPt>
          <c:dPt>
            <c:idx val="83"/>
            <c:invertIfNegative val="0"/>
            <c:bubble3D val="0"/>
            <c:spPr>
              <a:solidFill>
                <a:srgbClr val="5E8C0A"/>
              </a:solidFill>
              <a:ln>
                <a:noFill/>
              </a:ln>
              <a:effectLst/>
            </c:spPr>
            <c:extLst>
              <c:ext xmlns:c16="http://schemas.microsoft.com/office/drawing/2014/chart" uri="{C3380CC4-5D6E-409C-BE32-E72D297353CC}">
                <c16:uniqueId val="{00000055-7FF1-4DA4-BED6-7E30E14648A4}"/>
              </c:ext>
            </c:extLst>
          </c:dPt>
          <c:dPt>
            <c:idx val="84"/>
            <c:invertIfNegative val="0"/>
            <c:bubble3D val="0"/>
            <c:spPr>
              <a:solidFill>
                <a:srgbClr val="5E8C0A"/>
              </a:solidFill>
              <a:ln>
                <a:noFill/>
              </a:ln>
              <a:effectLst/>
            </c:spPr>
            <c:extLst>
              <c:ext xmlns:c16="http://schemas.microsoft.com/office/drawing/2014/chart" uri="{C3380CC4-5D6E-409C-BE32-E72D297353CC}">
                <c16:uniqueId val="{00000056-7FF1-4DA4-BED6-7E30E14648A4}"/>
              </c:ext>
            </c:extLst>
          </c:dPt>
          <c:dPt>
            <c:idx val="85"/>
            <c:invertIfNegative val="0"/>
            <c:bubble3D val="0"/>
            <c:spPr>
              <a:solidFill>
                <a:srgbClr val="5E8C0A"/>
              </a:solidFill>
              <a:ln>
                <a:noFill/>
              </a:ln>
              <a:effectLst/>
            </c:spPr>
            <c:extLst>
              <c:ext xmlns:c16="http://schemas.microsoft.com/office/drawing/2014/chart" uri="{C3380CC4-5D6E-409C-BE32-E72D297353CC}">
                <c16:uniqueId val="{00000057-7FF1-4DA4-BED6-7E30E14648A4}"/>
              </c:ext>
            </c:extLst>
          </c:dPt>
          <c:dPt>
            <c:idx val="86"/>
            <c:invertIfNegative val="0"/>
            <c:bubble3D val="0"/>
            <c:spPr>
              <a:solidFill>
                <a:srgbClr val="5E8C0A"/>
              </a:solidFill>
              <a:ln>
                <a:noFill/>
              </a:ln>
              <a:effectLst/>
            </c:spPr>
            <c:extLst>
              <c:ext xmlns:c16="http://schemas.microsoft.com/office/drawing/2014/chart" uri="{C3380CC4-5D6E-409C-BE32-E72D297353CC}">
                <c16:uniqueId val="{00000058-7FF1-4DA4-BED6-7E30E14648A4}"/>
              </c:ext>
            </c:extLst>
          </c:dPt>
          <c:dPt>
            <c:idx val="87"/>
            <c:invertIfNegative val="0"/>
            <c:bubble3D val="0"/>
            <c:spPr>
              <a:solidFill>
                <a:srgbClr val="5E8C0A"/>
              </a:solidFill>
              <a:ln>
                <a:noFill/>
              </a:ln>
              <a:effectLst/>
            </c:spPr>
            <c:extLst>
              <c:ext xmlns:c16="http://schemas.microsoft.com/office/drawing/2014/chart" uri="{C3380CC4-5D6E-409C-BE32-E72D297353CC}">
                <c16:uniqueId val="{00000059-7FF1-4DA4-BED6-7E30E14648A4}"/>
              </c:ext>
            </c:extLst>
          </c:dPt>
          <c:dPt>
            <c:idx val="88"/>
            <c:invertIfNegative val="0"/>
            <c:bubble3D val="0"/>
            <c:spPr>
              <a:solidFill>
                <a:srgbClr val="5E8C0A"/>
              </a:solidFill>
              <a:ln>
                <a:noFill/>
              </a:ln>
              <a:effectLst/>
            </c:spPr>
            <c:extLst>
              <c:ext xmlns:c16="http://schemas.microsoft.com/office/drawing/2014/chart" uri="{C3380CC4-5D6E-409C-BE32-E72D297353CC}">
                <c16:uniqueId val="{0000005A-7FF1-4DA4-BED6-7E30E14648A4}"/>
              </c:ext>
            </c:extLst>
          </c:dPt>
          <c:dPt>
            <c:idx val="89"/>
            <c:invertIfNegative val="0"/>
            <c:bubble3D val="0"/>
            <c:spPr>
              <a:solidFill>
                <a:srgbClr val="5E8C0A"/>
              </a:solidFill>
              <a:ln>
                <a:noFill/>
              </a:ln>
              <a:effectLst/>
            </c:spPr>
            <c:extLst>
              <c:ext xmlns:c16="http://schemas.microsoft.com/office/drawing/2014/chart" uri="{C3380CC4-5D6E-409C-BE32-E72D297353CC}">
                <c16:uniqueId val="{0000005B-7FF1-4DA4-BED6-7E30E14648A4}"/>
              </c:ext>
            </c:extLst>
          </c:dPt>
          <c:cat>
            <c:multiLvlStrRef>
              <c:f>'Figure 3.28'!$A$44:$B$133</c:f>
              <c:multiLvlStrCache>
                <c:ptCount val="90"/>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5">
                    <c:v>2006</c:v>
                  </c:pt>
                  <c:pt idx="66">
                    <c:v>2007</c:v>
                  </c:pt>
                  <c:pt idx="67">
                    <c:v>2008</c:v>
                  </c:pt>
                  <c:pt idx="68">
                    <c:v>2009</c:v>
                  </c:pt>
                  <c:pt idx="69">
                    <c:v>2010</c:v>
                  </c:pt>
                  <c:pt idx="70">
                    <c:v>2011</c:v>
                  </c:pt>
                  <c:pt idx="71">
                    <c:v>2012</c:v>
                  </c:pt>
                  <c:pt idx="72">
                    <c:v>2013</c:v>
                  </c:pt>
                  <c:pt idx="73">
                    <c:v>2014</c:v>
                  </c:pt>
                  <c:pt idx="74">
                    <c:v>2015</c:v>
                  </c:pt>
                  <c:pt idx="75">
                    <c:v>2016</c:v>
                  </c:pt>
                  <c:pt idx="76">
                    <c:v>2017</c:v>
                  </c:pt>
                  <c:pt idx="78">
                    <c:v>2006</c:v>
                  </c:pt>
                  <c:pt idx="79">
                    <c:v>2007</c:v>
                  </c:pt>
                  <c:pt idx="80">
                    <c:v>2008</c:v>
                  </c:pt>
                  <c:pt idx="81">
                    <c:v>2009</c:v>
                  </c:pt>
                  <c:pt idx="82">
                    <c:v>2010</c:v>
                  </c:pt>
                  <c:pt idx="83">
                    <c:v>2011</c:v>
                  </c:pt>
                  <c:pt idx="84">
                    <c:v>2012</c:v>
                  </c:pt>
                  <c:pt idx="85">
                    <c:v>2013</c:v>
                  </c:pt>
                  <c:pt idx="86">
                    <c:v>2014</c:v>
                  </c:pt>
                  <c:pt idx="87">
                    <c:v>2015</c:v>
                  </c:pt>
                  <c:pt idx="88">
                    <c:v>2016</c:v>
                  </c:pt>
                  <c:pt idx="89">
                    <c:v>2017</c:v>
                  </c:pt>
                </c:lvl>
                <c:lvl>
                  <c:pt idx="0">
                    <c:v>Queensland</c:v>
                  </c:pt>
                  <c:pt idx="13">
                    <c:v>NSW</c:v>
                  </c:pt>
                  <c:pt idx="26">
                    <c:v>Victoria</c:v>
                  </c:pt>
                  <c:pt idx="39">
                    <c:v>South Australia</c:v>
                  </c:pt>
                  <c:pt idx="52">
                    <c:v>Tasmania</c:v>
                  </c:pt>
                  <c:pt idx="65">
                    <c:v>ACT</c:v>
                  </c:pt>
                  <c:pt idx="78">
                    <c:v>NEM average</c:v>
                  </c:pt>
                </c:lvl>
              </c:multiLvlStrCache>
            </c:multiLvlStrRef>
          </c:cat>
          <c:val>
            <c:numRef>
              <c:f>'Figure 3.28'!$C$44:$C$133</c:f>
              <c:numCache>
                <c:formatCode>0</c:formatCode>
                <c:ptCount val="90"/>
                <c:pt idx="0">
                  <c:v>625.91924900000004</c:v>
                </c:pt>
                <c:pt idx="1">
                  <c:v>179.98190199999999</c:v>
                </c:pt>
                <c:pt idx="2">
                  <c:v>217.84094200000001</c:v>
                </c:pt>
                <c:pt idx="3">
                  <c:v>303.75009299999999</c:v>
                </c:pt>
                <c:pt idx="4">
                  <c:v>313.01394699999997</c:v>
                </c:pt>
                <c:pt idx="5">
                  <c:v>1079.667696</c:v>
                </c:pt>
                <c:pt idx="6">
                  <c:v>163.02889400000001</c:v>
                </c:pt>
                <c:pt idx="7">
                  <c:v>548.78187700000001</c:v>
                </c:pt>
                <c:pt idx="8">
                  <c:v>176.34029899999999</c:v>
                </c:pt>
                <c:pt idx="9">
                  <c:v>436.47269499999999</c:v>
                </c:pt>
                <c:pt idx="10">
                  <c:v>173.131992</c:v>
                </c:pt>
                <c:pt idx="11">
                  <c:v>452.96587299999999</c:v>
                </c:pt>
                <c:pt idx="13">
                  <c:v>168.66329899999999</c:v>
                </c:pt>
                <c:pt idx="14">
                  <c:v>318.55336499999999</c:v>
                </c:pt>
                <c:pt idx="15">
                  <c:v>157.07135299999999</c:v>
                </c:pt>
                <c:pt idx="16">
                  <c:v>177.65745000000001</c:v>
                </c:pt>
                <c:pt idx="17">
                  <c:v>124.206969</c:v>
                </c:pt>
                <c:pt idx="18">
                  <c:v>158.064978</c:v>
                </c:pt>
                <c:pt idx="19">
                  <c:v>155.909841</c:v>
                </c:pt>
                <c:pt idx="20">
                  <c:v>162.82667499999999</c:v>
                </c:pt>
                <c:pt idx="21">
                  <c:v>128.89740800000001</c:v>
                </c:pt>
                <c:pt idx="22">
                  <c:v>444.83174500000001</c:v>
                </c:pt>
                <c:pt idx="23">
                  <c:v>173.72816</c:v>
                </c:pt>
                <c:pt idx="24">
                  <c:v>319.49252100000001</c:v>
                </c:pt>
                <c:pt idx="26">
                  <c:v>136.49211399999999</c:v>
                </c:pt>
                <c:pt idx="27">
                  <c:v>166.79235800000001</c:v>
                </c:pt>
                <c:pt idx="28">
                  <c:v>201.959259</c:v>
                </c:pt>
                <c:pt idx="29">
                  <c:v>229.28695999999999</c:v>
                </c:pt>
                <c:pt idx="30">
                  <c:v>130.445525</c:v>
                </c:pt>
                <c:pt idx="31">
                  <c:v>125.818867</c:v>
                </c:pt>
                <c:pt idx="32">
                  <c:v>127.620268</c:v>
                </c:pt>
                <c:pt idx="33">
                  <c:v>139.903899</c:v>
                </c:pt>
                <c:pt idx="34">
                  <c:v>161.50066100000001</c:v>
                </c:pt>
                <c:pt idx="35">
                  <c:v>126.86382500000001</c:v>
                </c:pt>
                <c:pt idx="36">
                  <c:v>173.788836</c:v>
                </c:pt>
                <c:pt idx="37">
                  <c:v>96</c:v>
                </c:pt>
                <c:pt idx="39">
                  <c:v>208.2</c:v>
                </c:pt>
                <c:pt idx="40">
                  <c:v>202.8</c:v>
                </c:pt>
                <c:pt idx="41">
                  <c:v>137.19999999999999</c:v>
                </c:pt>
                <c:pt idx="42">
                  <c:v>181.5</c:v>
                </c:pt>
                <c:pt idx="43">
                  <c:v>207</c:v>
                </c:pt>
                <c:pt idx="44">
                  <c:v>317.7</c:v>
                </c:pt>
                <c:pt idx="45">
                  <c:v>171.1</c:v>
                </c:pt>
                <c:pt idx="46">
                  <c:v>232.8</c:v>
                </c:pt>
                <c:pt idx="47">
                  <c:v>289.7</c:v>
                </c:pt>
                <c:pt idx="48">
                  <c:v>160.19999999999999</c:v>
                </c:pt>
                <c:pt idx="49">
                  <c:v>172.6</c:v>
                </c:pt>
                <c:pt idx="50">
                  <c:v>972.22</c:v>
                </c:pt>
                <c:pt idx="52">
                  <c:v>200</c:v>
                </c:pt>
                <c:pt idx="53">
                  <c:v>253</c:v>
                </c:pt>
                <c:pt idx="54">
                  <c:v>283</c:v>
                </c:pt>
                <c:pt idx="55">
                  <c:v>331</c:v>
                </c:pt>
                <c:pt idx="56">
                  <c:v>471</c:v>
                </c:pt>
                <c:pt idx="57">
                  <c:v>210</c:v>
                </c:pt>
                <c:pt idx="58">
                  <c:v>179</c:v>
                </c:pt>
                <c:pt idx="59">
                  <c:v>389</c:v>
                </c:pt>
                <c:pt idx="60">
                  <c:v>312.354826</c:v>
                </c:pt>
                <c:pt idx="61">
                  <c:v>319.86900000000003</c:v>
                </c:pt>
                <c:pt idx="62">
                  <c:v>274.726</c:v>
                </c:pt>
                <c:pt idx="63">
                  <c:v>265.24</c:v>
                </c:pt>
                <c:pt idx="65">
                  <c:v>49.8</c:v>
                </c:pt>
                <c:pt idx="66">
                  <c:v>44.5</c:v>
                </c:pt>
                <c:pt idx="67">
                  <c:v>25.6</c:v>
                </c:pt>
                <c:pt idx="68">
                  <c:v>33.01</c:v>
                </c:pt>
                <c:pt idx="69">
                  <c:v>29.1</c:v>
                </c:pt>
                <c:pt idx="70">
                  <c:v>47.7</c:v>
                </c:pt>
                <c:pt idx="71">
                  <c:v>32.5</c:v>
                </c:pt>
                <c:pt idx="72">
                  <c:v>47.8</c:v>
                </c:pt>
                <c:pt idx="73">
                  <c:v>28.486999999999998</c:v>
                </c:pt>
                <c:pt idx="74">
                  <c:v>32.869999999999997</c:v>
                </c:pt>
                <c:pt idx="75">
                  <c:v>40.187112999999997</c:v>
                </c:pt>
                <c:pt idx="76">
                  <c:v>69.599999999999994</c:v>
                </c:pt>
                <c:pt idx="78">
                  <c:v>231.51244366666666</c:v>
                </c:pt>
                <c:pt idx="79">
                  <c:v>194.27127083333335</c:v>
                </c:pt>
                <c:pt idx="80">
                  <c:v>170.44525899999999</c:v>
                </c:pt>
                <c:pt idx="81">
                  <c:v>209.36741716666668</c:v>
                </c:pt>
                <c:pt idx="82">
                  <c:v>212.46107349999997</c:v>
                </c:pt>
                <c:pt idx="83">
                  <c:v>323.15859016666667</c:v>
                </c:pt>
                <c:pt idx="84">
                  <c:v>138.19316716666665</c:v>
                </c:pt>
                <c:pt idx="85">
                  <c:v>253.51874183333334</c:v>
                </c:pt>
                <c:pt idx="86">
                  <c:v>182.88003233333336</c:v>
                </c:pt>
                <c:pt idx="87">
                  <c:v>253.51787750000003</c:v>
                </c:pt>
                <c:pt idx="88">
                  <c:v>168.02701683333331</c:v>
                </c:pt>
                <c:pt idx="89">
                  <c:v>362.58639900000003</c:v>
                </c:pt>
              </c:numCache>
            </c:numRef>
          </c:val>
          <c:extLst>
            <c:ext xmlns:c16="http://schemas.microsoft.com/office/drawing/2014/chart" uri="{C3380CC4-5D6E-409C-BE32-E72D297353CC}">
              <c16:uniqueId val="{00000000-7FF1-4DA4-BED6-7E30E14648A4}"/>
            </c:ext>
          </c:extLst>
        </c:ser>
        <c:dLbls>
          <c:showLegendKey val="0"/>
          <c:showVal val="0"/>
          <c:showCatName val="0"/>
          <c:showSerName val="0"/>
          <c:showPercent val="0"/>
          <c:showBubbleSize val="0"/>
        </c:dLbls>
        <c:gapWidth val="25"/>
        <c:overlap val="-27"/>
        <c:axId val="830971520"/>
        <c:axId val="830972176"/>
      </c:barChart>
      <c:catAx>
        <c:axId val="830971520"/>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972176"/>
        <c:crosses val="autoZero"/>
        <c:auto val="1"/>
        <c:lblAlgn val="ctr"/>
        <c:lblOffset val="100"/>
        <c:tickMarkSkip val="2"/>
        <c:noMultiLvlLbl val="0"/>
      </c:catAx>
      <c:valAx>
        <c:axId val="830972176"/>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 minutes of outages per customer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971520"/>
        <c:crosses val="autoZero"/>
        <c:crossBetween val="between"/>
      </c:valAx>
      <c:spPr>
        <a:solidFill>
          <a:srgbClr val="FF0000">
            <a:alpha val="15000"/>
          </a:srgbClr>
        </a:solid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sunburst" uniqueId="{2AA0E498-6F05-42DB-AFBA-54F685B814A4}">
          <cx:dataLabels pos="ctr">
            <cx:numFmt formatCode="0%" sourceLinked="0"/>
            <cx:visibility seriesName="0" categoryName="1" value="1"/>
            <cx:separator> </cx:separator>
          </cx:dataLabels>
          <cx:dataId val="0"/>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microsoft.com/office/2014/relationships/chartEx" Target="../charts/chartEx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133350</xdr:rowOff>
    </xdr:from>
    <xdr:to>
      <xdr:col>1</xdr:col>
      <xdr:colOff>170780</xdr:colOff>
      <xdr:row>5</xdr:row>
      <xdr:rowOff>152265</xdr:rowOff>
    </xdr:to>
    <xdr:pic>
      <xdr:nvPicPr>
        <xdr:cNvPr id="2" name="Picture 1"/>
        <xdr:cNvPicPr>
          <a:picLocks noChangeAspect="1"/>
        </xdr:cNvPicPr>
      </xdr:nvPicPr>
      <xdr:blipFill>
        <a:blip xmlns:r="http://schemas.openxmlformats.org/officeDocument/2006/relationships" r:embed="rId1"/>
        <a:stretch>
          <a:fillRect/>
        </a:stretch>
      </xdr:blipFill>
      <xdr:spPr>
        <a:xfrm>
          <a:off x="47625" y="133350"/>
          <a:ext cx="5361905" cy="1180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0</xdr:rowOff>
    </xdr:from>
    <xdr:to>
      <xdr:col>19</xdr:col>
      <xdr:colOff>19050</xdr:colOff>
      <xdr:row>22</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24</xdr:row>
      <xdr:rowOff>0</xdr:rowOff>
    </xdr:from>
    <xdr:to>
      <xdr:col>19</xdr:col>
      <xdr:colOff>19050</xdr:colOff>
      <xdr:row>43</xdr:row>
      <xdr:rowOff>180975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447675</xdr:colOff>
      <xdr:row>6</xdr:row>
      <xdr:rowOff>0</xdr:rowOff>
    </xdr:from>
    <xdr:to>
      <xdr:col>18</xdr:col>
      <xdr:colOff>504825</xdr:colOff>
      <xdr:row>30</xdr:row>
      <xdr:rowOff>76201</xdr:rowOff>
    </xdr:to>
    <xdr:grpSp>
      <xdr:nvGrpSpPr>
        <xdr:cNvPr id="11" name="Group 10"/>
        <xdr:cNvGrpSpPr/>
      </xdr:nvGrpSpPr>
      <xdr:grpSpPr>
        <a:xfrm>
          <a:off x="7515225" y="1971675"/>
          <a:ext cx="7372350" cy="4648201"/>
          <a:chOff x="7753350" y="1419225"/>
          <a:chExt cx="7372350" cy="5791200"/>
        </a:xfrm>
      </xdr:grpSpPr>
      <xdr:grpSp>
        <xdr:nvGrpSpPr>
          <xdr:cNvPr id="6" name="Group 5"/>
          <xdr:cNvGrpSpPr/>
        </xdr:nvGrpSpPr>
        <xdr:grpSpPr>
          <a:xfrm>
            <a:off x="7753350" y="1419225"/>
            <a:ext cx="7372350" cy="5791200"/>
            <a:chOff x="7753350" y="1419225"/>
            <a:chExt cx="7372350" cy="5791200"/>
          </a:xfrm>
        </xdr:grpSpPr>
        <xdr:graphicFrame macro="">
          <xdr:nvGraphicFramePr>
            <xdr:cNvPr id="5" name="Chart 4"/>
            <xdr:cNvGraphicFramePr/>
          </xdr:nvGraphicFramePr>
          <xdr:xfrm>
            <a:off x="7753350" y="1419225"/>
            <a:ext cx="7315200" cy="2743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 name="Chart 1"/>
            <xdr:cNvGraphicFramePr/>
          </xdr:nvGraphicFramePr>
          <xdr:xfrm>
            <a:off x="7810500" y="3028950"/>
            <a:ext cx="7315200" cy="4181475"/>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10" name="Group 9"/>
          <xdr:cNvGrpSpPr/>
        </xdr:nvGrpSpPr>
        <xdr:grpSpPr>
          <a:xfrm>
            <a:off x="8315325" y="6886575"/>
            <a:ext cx="1095375" cy="247650"/>
            <a:chOff x="8315325" y="6886575"/>
            <a:chExt cx="1095375" cy="247650"/>
          </a:xfrm>
        </xdr:grpSpPr>
        <xdr:sp macro="" textlink="">
          <xdr:nvSpPr>
            <xdr:cNvPr id="7" name="TextBox 6"/>
            <xdr:cNvSpPr txBox="1"/>
          </xdr:nvSpPr>
          <xdr:spPr>
            <a:xfrm>
              <a:off x="8315325" y="6886575"/>
              <a:ext cx="1095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                     RAB</a:t>
              </a:r>
            </a:p>
          </xdr:txBody>
        </xdr:sp>
        <xdr:cxnSp macro="">
          <xdr:nvCxnSpPr>
            <xdr:cNvPr id="9" name="Straight Connector 8"/>
            <xdr:cNvCxnSpPr/>
          </xdr:nvCxnSpPr>
          <xdr:spPr>
            <a:xfrm>
              <a:off x="8658225" y="7019601"/>
              <a:ext cx="276225" cy="0"/>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7</xdr:row>
      <xdr:rowOff>0</xdr:rowOff>
    </xdr:from>
    <xdr:to>
      <xdr:col>19</xdr:col>
      <xdr:colOff>57150</xdr:colOff>
      <xdr:row>31</xdr:row>
      <xdr:rowOff>19050</xdr:rowOff>
    </xdr:to>
    <xdr:grpSp>
      <xdr:nvGrpSpPr>
        <xdr:cNvPr id="2" name="Group 1"/>
        <xdr:cNvGrpSpPr/>
      </xdr:nvGrpSpPr>
      <xdr:grpSpPr>
        <a:xfrm>
          <a:off x="7639050" y="2066925"/>
          <a:ext cx="7372350" cy="4591050"/>
          <a:chOff x="7753350" y="1419225"/>
          <a:chExt cx="7372350" cy="6124574"/>
        </a:xfrm>
      </xdr:grpSpPr>
      <xdr:grpSp>
        <xdr:nvGrpSpPr>
          <xdr:cNvPr id="3" name="Group 2"/>
          <xdr:cNvGrpSpPr/>
        </xdr:nvGrpSpPr>
        <xdr:grpSpPr>
          <a:xfrm>
            <a:off x="7753350" y="1419225"/>
            <a:ext cx="7372350" cy="6124574"/>
            <a:chOff x="7753350" y="1419225"/>
            <a:chExt cx="7372350" cy="6124574"/>
          </a:xfrm>
        </xdr:grpSpPr>
        <xdr:graphicFrame macro="">
          <xdr:nvGraphicFramePr>
            <xdr:cNvPr id="7" name="Chart 6"/>
            <xdr:cNvGraphicFramePr/>
          </xdr:nvGraphicFramePr>
          <xdr:xfrm>
            <a:off x="7753350" y="1419225"/>
            <a:ext cx="7315200" cy="2743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7810500" y="3362324"/>
            <a:ext cx="7315200" cy="4181475"/>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4" name="Group 3"/>
          <xdr:cNvGrpSpPr/>
        </xdr:nvGrpSpPr>
        <xdr:grpSpPr>
          <a:xfrm>
            <a:off x="8296275" y="7229475"/>
            <a:ext cx="1095375" cy="247650"/>
            <a:chOff x="8296275" y="7229475"/>
            <a:chExt cx="1095375" cy="247650"/>
          </a:xfrm>
        </xdr:grpSpPr>
        <xdr:sp macro="" textlink="">
          <xdr:nvSpPr>
            <xdr:cNvPr id="5" name="TextBox 4"/>
            <xdr:cNvSpPr txBox="1"/>
          </xdr:nvSpPr>
          <xdr:spPr>
            <a:xfrm>
              <a:off x="8296275" y="7229475"/>
              <a:ext cx="1095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                     RAB</a:t>
              </a:r>
            </a:p>
          </xdr:txBody>
        </xdr:sp>
        <xdr:cxnSp macro="">
          <xdr:nvCxnSpPr>
            <xdr:cNvPr id="6" name="Straight Connector 5"/>
            <xdr:cNvCxnSpPr/>
          </xdr:nvCxnSpPr>
          <xdr:spPr>
            <a:xfrm>
              <a:off x="8677275" y="7353300"/>
              <a:ext cx="276225" cy="0"/>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428624</xdr:colOff>
      <xdr:row>4</xdr:row>
      <xdr:rowOff>171449</xdr:rowOff>
    </xdr:from>
    <xdr:to>
      <xdr:col>28</xdr:col>
      <xdr:colOff>476249</xdr:colOff>
      <xdr:row>20</xdr:row>
      <xdr:rowOff>66674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428625</xdr:colOff>
      <xdr:row>21</xdr:row>
      <xdr:rowOff>9525</xdr:rowOff>
    </xdr:from>
    <xdr:to>
      <xdr:col>28</xdr:col>
      <xdr:colOff>447675</xdr:colOff>
      <xdr:row>39</xdr:row>
      <xdr:rowOff>85725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0</xdr:colOff>
      <xdr:row>54</xdr:row>
      <xdr:rowOff>161925</xdr:rowOff>
    </xdr:to>
    <xdr:cxnSp macro="">
      <xdr:nvCxnSpPr>
        <xdr:cNvPr id="6" name="Straight Connector 5"/>
        <xdr:cNvCxnSpPr/>
      </xdr:nvCxnSpPr>
      <xdr:spPr>
        <a:xfrm flipV="1">
          <a:off x="0" y="8886825"/>
          <a:ext cx="0" cy="3781425"/>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171450</xdr:colOff>
      <xdr:row>5</xdr:row>
      <xdr:rowOff>0</xdr:rowOff>
    </xdr:from>
    <xdr:to>
      <xdr:col>19</xdr:col>
      <xdr:colOff>333375</xdr:colOff>
      <xdr:row>16</xdr:row>
      <xdr:rowOff>314324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523874</xdr:colOff>
      <xdr:row>5</xdr:row>
      <xdr:rowOff>19049</xdr:rowOff>
    </xdr:from>
    <xdr:to>
      <xdr:col>17</xdr:col>
      <xdr:colOff>285750</xdr:colOff>
      <xdr:row>24</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27</xdr:row>
      <xdr:rowOff>0</xdr:rowOff>
    </xdr:from>
    <xdr:to>
      <xdr:col>15</xdr:col>
      <xdr:colOff>552450</xdr:colOff>
      <xdr:row>49</xdr:row>
      <xdr:rowOff>66675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209550</xdr:colOff>
      <xdr:row>4</xdr:row>
      <xdr:rowOff>180975</xdr:rowOff>
    </xdr:from>
    <xdr:to>
      <xdr:col>19</xdr:col>
      <xdr:colOff>457200</xdr:colOff>
      <xdr:row>28</xdr:row>
      <xdr:rowOff>85726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12</xdr:row>
      <xdr:rowOff>28574</xdr:rowOff>
    </xdr:from>
    <xdr:to>
      <xdr:col>13</xdr:col>
      <xdr:colOff>85725</xdr:colOff>
      <xdr:row>34</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361950</xdr:colOff>
      <xdr:row>5</xdr:row>
      <xdr:rowOff>0</xdr:rowOff>
    </xdr:from>
    <xdr:to>
      <xdr:col>15</xdr:col>
      <xdr:colOff>409574</xdr:colOff>
      <xdr:row>21</xdr:row>
      <xdr:rowOff>123824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342900</xdr:colOff>
      <xdr:row>22</xdr:row>
      <xdr:rowOff>104775</xdr:rowOff>
    </xdr:from>
    <xdr:to>
      <xdr:col>15</xdr:col>
      <xdr:colOff>390524</xdr:colOff>
      <xdr:row>39</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17</xdr:row>
      <xdr:rowOff>190499</xdr:rowOff>
    </xdr:from>
    <xdr:to>
      <xdr:col>8</xdr:col>
      <xdr:colOff>800099</xdr:colOff>
      <xdr:row>34</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8</xdr:col>
      <xdr:colOff>790575</xdr:colOff>
      <xdr:row>53</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9523</xdr:colOff>
      <xdr:row>22</xdr:row>
      <xdr:rowOff>180973</xdr:rowOff>
    </xdr:from>
    <xdr:to>
      <xdr:col>9</xdr:col>
      <xdr:colOff>514350</xdr:colOff>
      <xdr:row>56</xdr:row>
      <xdr:rowOff>47625</xdr:rowOff>
    </xdr:to>
    <mc:AlternateContent xmlns:mc="http://schemas.openxmlformats.org/markup-compatibility/2006">
      <mc:Choice xmlns:cx1="http://schemas.microsoft.com/office/drawing/2015/9/8/chartex" Requires="cx1">
        <xdr:graphicFrame macro="">
          <xdr:nvGraphicFramePr>
            <xdr:cNvPr id="2" name="Chart 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161924</xdr:colOff>
      <xdr:row>5</xdr:row>
      <xdr:rowOff>0</xdr:rowOff>
    </xdr:from>
    <xdr:to>
      <xdr:col>21</xdr:col>
      <xdr:colOff>285750</xdr:colOff>
      <xdr:row>28</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428625</xdr:colOff>
      <xdr:row>25</xdr:row>
      <xdr:rowOff>95250</xdr:rowOff>
    </xdr:from>
    <xdr:to>
      <xdr:col>16</xdr:col>
      <xdr:colOff>523875</xdr:colOff>
      <xdr:row>34</xdr:row>
      <xdr:rowOff>161925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4</xdr:row>
      <xdr:rowOff>180975</xdr:rowOff>
    </xdr:from>
    <xdr:to>
      <xdr:col>16</xdr:col>
      <xdr:colOff>533399</xdr:colOff>
      <xdr:row>24</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247650</xdr:colOff>
      <xdr:row>5</xdr:row>
      <xdr:rowOff>0</xdr:rowOff>
    </xdr:from>
    <xdr:to>
      <xdr:col>20</xdr:col>
      <xdr:colOff>257175</xdr:colOff>
      <xdr:row>26</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27</xdr:row>
      <xdr:rowOff>0</xdr:rowOff>
    </xdr:from>
    <xdr:to>
      <xdr:col>15</xdr:col>
      <xdr:colOff>571499</xdr:colOff>
      <xdr:row>48</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20</xdr:row>
      <xdr:rowOff>142875</xdr:rowOff>
    </xdr:from>
    <xdr:to>
      <xdr:col>13</xdr:col>
      <xdr:colOff>419100</xdr:colOff>
      <xdr:row>42</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4</xdr:row>
      <xdr:rowOff>180975</xdr:rowOff>
    </xdr:from>
    <xdr:to>
      <xdr:col>16</xdr:col>
      <xdr:colOff>542924</xdr:colOff>
      <xdr:row>22</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142875</xdr:colOff>
      <xdr:row>22</xdr:row>
      <xdr:rowOff>152400</xdr:rowOff>
    </xdr:from>
    <xdr:to>
      <xdr:col>16</xdr:col>
      <xdr:colOff>533399</xdr:colOff>
      <xdr:row>40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22</xdr:row>
      <xdr:rowOff>9524</xdr:rowOff>
    </xdr:from>
    <xdr:to>
      <xdr:col>9</xdr:col>
      <xdr:colOff>85725</xdr:colOff>
      <xdr:row>41</xdr:row>
      <xdr:rowOff>76199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152400</xdr:rowOff>
    </xdr:from>
    <xdr:to>
      <xdr:col>9</xdr:col>
      <xdr:colOff>95250</xdr:colOff>
      <xdr:row>60</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15</xdr:row>
      <xdr:rowOff>9524</xdr:rowOff>
    </xdr:from>
    <xdr:to>
      <xdr:col>9</xdr:col>
      <xdr:colOff>466725</xdr:colOff>
      <xdr:row>35</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600075</xdr:colOff>
      <xdr:row>13</xdr:row>
      <xdr:rowOff>28575</xdr:rowOff>
    </xdr:from>
    <xdr:to>
      <xdr:col>12</xdr:col>
      <xdr:colOff>342900</xdr:colOff>
      <xdr:row>32</xdr:row>
      <xdr:rowOff>76200</xdr:rowOff>
    </xdr:to>
    <xdr:grpSp>
      <xdr:nvGrpSpPr>
        <xdr:cNvPr id="7" name="Group 6"/>
        <xdr:cNvGrpSpPr/>
      </xdr:nvGrpSpPr>
      <xdr:grpSpPr>
        <a:xfrm>
          <a:off x="600075" y="2552700"/>
          <a:ext cx="11801475" cy="3667125"/>
          <a:chOff x="3943349" y="2343150"/>
          <a:chExt cx="10887075" cy="5086350"/>
        </a:xfrm>
      </xdr:grpSpPr>
      <xdr:graphicFrame macro="">
        <xdr:nvGraphicFramePr>
          <xdr:cNvPr id="2" name="Chart 1"/>
          <xdr:cNvGraphicFramePr/>
        </xdr:nvGraphicFramePr>
        <xdr:xfrm>
          <a:off x="3943349" y="2343150"/>
          <a:ext cx="10887075" cy="50863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xdr:cNvSpPr txBox="1"/>
        </xdr:nvSpPr>
        <xdr:spPr>
          <a:xfrm>
            <a:off x="9334499" y="2409824"/>
            <a:ext cx="1163064" cy="356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197 million</a:t>
            </a:r>
          </a:p>
        </xdr:txBody>
      </xdr:sp>
      <xdr:cxnSp macro="">
        <xdr:nvCxnSpPr>
          <xdr:cNvPr id="6" name="Straight Connector 5"/>
          <xdr:cNvCxnSpPr/>
        </xdr:nvCxnSpPr>
        <xdr:spPr>
          <a:xfrm flipV="1">
            <a:off x="9087114" y="2582809"/>
            <a:ext cx="228599" cy="10477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3.xml><?xml version="1.0" encoding="utf-8"?>
<c:userShapes xmlns:c="http://schemas.openxmlformats.org/drawingml/2006/chart">
  <cdr:relSizeAnchor xmlns:cdr="http://schemas.openxmlformats.org/drawingml/2006/chartDrawing">
    <cdr:from>
      <cdr:x>0.47258</cdr:x>
      <cdr:y>0.06792</cdr:y>
    </cdr:from>
    <cdr:to>
      <cdr:x>0.49358</cdr:x>
      <cdr:y>0.08852</cdr:y>
    </cdr:to>
    <cdr:cxnSp macro="">
      <cdr:nvCxnSpPr>
        <cdr:cNvPr id="2" name="Straight Connector 1"/>
        <cdr:cNvCxnSpPr/>
      </cdr:nvCxnSpPr>
      <cdr:spPr>
        <a:xfrm xmlns:a="http://schemas.openxmlformats.org/drawingml/2006/main" flipV="1">
          <a:off x="5577121" y="249065"/>
          <a:ext cx="247800" cy="7554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15</xdr:row>
      <xdr:rowOff>9525</xdr:rowOff>
    </xdr:from>
    <xdr:to>
      <xdr:col>11</xdr:col>
      <xdr:colOff>66675</xdr:colOff>
      <xdr:row>33</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285750</xdr:colOff>
      <xdr:row>22</xdr:row>
      <xdr:rowOff>66675</xdr:rowOff>
    </xdr:from>
    <xdr:to>
      <xdr:col>27</xdr:col>
      <xdr:colOff>552451</xdr:colOff>
      <xdr:row>39</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295274</xdr:colOff>
      <xdr:row>4</xdr:row>
      <xdr:rowOff>219075</xdr:rowOff>
    </xdr:from>
    <xdr:to>
      <xdr:col>27</xdr:col>
      <xdr:colOff>561975</xdr:colOff>
      <xdr:row>21</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AER SOEM colour theme">
      <a:dk1>
        <a:sysClr val="windowText" lastClr="000000"/>
      </a:dk1>
      <a:lt1>
        <a:sysClr val="window" lastClr="FFFFFF"/>
      </a:lt1>
      <a:dk2>
        <a:srgbClr val="C0C1BB"/>
      </a:dk2>
      <a:lt2>
        <a:srgbClr val="C0C1BB"/>
      </a:lt2>
      <a:accent1>
        <a:srgbClr val="CB7E1A"/>
      </a:accent1>
      <a:accent2>
        <a:srgbClr val="86705A"/>
      </a:accent2>
      <a:accent3>
        <a:srgbClr val="009DE0"/>
      </a:accent3>
      <a:accent4>
        <a:srgbClr val="EABA47"/>
      </a:accent4>
      <a:accent5>
        <a:srgbClr val="40584F"/>
      </a:accent5>
      <a:accent6>
        <a:srgbClr val="D1CAB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6722"/>
  </sheetPr>
  <dimension ref="A2:H49"/>
  <sheetViews>
    <sheetView tabSelected="1" workbookViewId="0"/>
  </sheetViews>
  <sheetFormatPr defaultColWidth="9.140625" defaultRowHeight="15" x14ac:dyDescent="0.25"/>
  <cols>
    <col min="1" max="1" width="78.5703125" style="8" customWidth="1"/>
    <col min="2" max="16384" width="9.140625" style="8"/>
  </cols>
  <sheetData>
    <row r="2" spans="1:8" s="266" customFormat="1" x14ac:dyDescent="0.25"/>
    <row r="3" spans="1:8" s="267" customFormat="1" ht="23.25" x14ac:dyDescent="0.35">
      <c r="C3" s="268"/>
      <c r="D3" s="269"/>
      <c r="E3" s="269"/>
      <c r="F3" s="269"/>
      <c r="G3" s="270"/>
      <c r="H3" s="270"/>
    </row>
    <row r="4" spans="1:8" s="267" customFormat="1" ht="23.25" x14ac:dyDescent="0.35">
      <c r="D4" s="268"/>
      <c r="E4" s="268"/>
      <c r="F4" s="268"/>
      <c r="G4" s="25"/>
      <c r="H4" s="25"/>
    </row>
    <row r="5" spans="1:8" s="266" customFormat="1" x14ac:dyDescent="0.25"/>
    <row r="6" spans="1:8" s="266" customFormat="1" x14ac:dyDescent="0.25"/>
    <row r="7" spans="1:8" s="271" customFormat="1" x14ac:dyDescent="0.25"/>
    <row r="8" spans="1:8" s="130" customFormat="1" ht="23.25" x14ac:dyDescent="0.35">
      <c r="A8" s="272" t="s">
        <v>340</v>
      </c>
    </row>
    <row r="9" spans="1:8" s="274" customFormat="1" ht="18.75" x14ac:dyDescent="0.3">
      <c r="A9" s="273" t="s">
        <v>342</v>
      </c>
    </row>
    <row r="10" spans="1:8" s="274" customFormat="1" ht="15" customHeight="1" x14ac:dyDescent="0.3">
      <c r="A10" s="273"/>
    </row>
    <row r="11" spans="1:8" s="275" customFormat="1" ht="15" customHeight="1" x14ac:dyDescent="0.25">
      <c r="A11" s="275" t="s">
        <v>343</v>
      </c>
    </row>
    <row r="12" spans="1:8" s="273" customFormat="1" ht="15" customHeight="1" x14ac:dyDescent="0.3"/>
    <row r="13" spans="1:8" s="274" customFormat="1" ht="15" customHeight="1" x14ac:dyDescent="0.25">
      <c r="A13" s="276" t="s">
        <v>1</v>
      </c>
    </row>
    <row r="14" spans="1:8" s="274" customFormat="1" ht="15" customHeight="1" x14ac:dyDescent="0.25">
      <c r="A14" s="276" t="s">
        <v>2</v>
      </c>
      <c r="D14" s="274" t="s">
        <v>341</v>
      </c>
    </row>
    <row r="15" spans="1:8" s="274" customFormat="1" x14ac:dyDescent="0.25">
      <c r="A15" s="276" t="s">
        <v>7</v>
      </c>
    </row>
    <row r="16" spans="1:8" s="275" customFormat="1" x14ac:dyDescent="0.25">
      <c r="A16" s="277" t="s">
        <v>0</v>
      </c>
    </row>
    <row r="17" spans="1:1" s="274" customFormat="1" x14ac:dyDescent="0.25">
      <c r="A17" s="276" t="s">
        <v>3</v>
      </c>
    </row>
    <row r="18" spans="1:1" s="274" customFormat="1" x14ac:dyDescent="0.25">
      <c r="A18" s="276" t="s">
        <v>4</v>
      </c>
    </row>
    <row r="19" spans="1:1" s="274" customFormat="1" x14ac:dyDescent="0.25">
      <c r="A19" s="276" t="s">
        <v>5</v>
      </c>
    </row>
    <row r="20" spans="1:1" s="274" customFormat="1" x14ac:dyDescent="0.25">
      <c r="A20" s="276" t="s">
        <v>6</v>
      </c>
    </row>
    <row r="21" spans="1:1" s="274" customFormat="1" x14ac:dyDescent="0.25">
      <c r="A21" s="276" t="s">
        <v>8</v>
      </c>
    </row>
    <row r="22" spans="1:1" s="274" customFormat="1" x14ac:dyDescent="0.25">
      <c r="A22" s="276" t="s">
        <v>9</v>
      </c>
    </row>
    <row r="23" spans="1:1" s="274" customFormat="1" x14ac:dyDescent="0.25">
      <c r="A23" s="276" t="s">
        <v>10</v>
      </c>
    </row>
    <row r="24" spans="1:1" s="274" customFormat="1" x14ac:dyDescent="0.25">
      <c r="A24" s="276" t="s">
        <v>11</v>
      </c>
    </row>
    <row r="25" spans="1:1" s="274" customFormat="1" x14ac:dyDescent="0.25">
      <c r="A25" s="276" t="s">
        <v>12</v>
      </c>
    </row>
    <row r="26" spans="1:1" s="274" customFormat="1" x14ac:dyDescent="0.25">
      <c r="A26" s="276" t="s">
        <v>13</v>
      </c>
    </row>
    <row r="27" spans="1:1" s="274" customFormat="1" x14ac:dyDescent="0.25">
      <c r="A27" s="276" t="s">
        <v>14</v>
      </c>
    </row>
    <row r="28" spans="1:1" s="274" customFormat="1" x14ac:dyDescent="0.25">
      <c r="A28" s="276" t="s">
        <v>15</v>
      </c>
    </row>
    <row r="29" spans="1:1" s="274" customFormat="1" x14ac:dyDescent="0.25">
      <c r="A29" s="276" t="s">
        <v>16</v>
      </c>
    </row>
    <row r="30" spans="1:1" s="274" customFormat="1" x14ac:dyDescent="0.25">
      <c r="A30" s="276" t="s">
        <v>17</v>
      </c>
    </row>
    <row r="31" spans="1:1" s="274" customFormat="1" x14ac:dyDescent="0.25">
      <c r="A31" s="276" t="s">
        <v>18</v>
      </c>
    </row>
    <row r="32" spans="1:1" s="274" customFormat="1" x14ac:dyDescent="0.25">
      <c r="A32" s="276" t="s">
        <v>19</v>
      </c>
    </row>
    <row r="33" spans="1:1" s="274" customFormat="1" x14ac:dyDescent="0.25">
      <c r="A33" s="276" t="s">
        <v>20</v>
      </c>
    </row>
    <row r="34" spans="1:1" s="274" customFormat="1" x14ac:dyDescent="0.25">
      <c r="A34" s="276" t="s">
        <v>21</v>
      </c>
    </row>
    <row r="35" spans="1:1" s="274" customFormat="1" x14ac:dyDescent="0.25">
      <c r="A35" s="276" t="s">
        <v>22</v>
      </c>
    </row>
    <row r="36" spans="1:1" s="274" customFormat="1" x14ac:dyDescent="0.25">
      <c r="A36" s="276" t="s">
        <v>23</v>
      </c>
    </row>
    <row r="37" spans="1:1" s="274" customFormat="1" x14ac:dyDescent="0.25">
      <c r="A37" s="276" t="s">
        <v>24</v>
      </c>
    </row>
    <row r="38" spans="1:1" s="274" customFormat="1" x14ac:dyDescent="0.25">
      <c r="A38" s="276" t="s">
        <v>25</v>
      </c>
    </row>
    <row r="39" spans="1:1" s="274" customFormat="1" x14ac:dyDescent="0.25">
      <c r="A39" s="276" t="s">
        <v>26</v>
      </c>
    </row>
    <row r="40" spans="1:1" s="274" customFormat="1" x14ac:dyDescent="0.25">
      <c r="A40" s="276" t="s">
        <v>27</v>
      </c>
    </row>
    <row r="41" spans="1:1" s="274" customFormat="1" x14ac:dyDescent="0.25">
      <c r="A41" s="276" t="s">
        <v>28</v>
      </c>
    </row>
    <row r="42" spans="1:1" s="274" customFormat="1" x14ac:dyDescent="0.25">
      <c r="A42" s="276" t="s">
        <v>29</v>
      </c>
    </row>
    <row r="43" spans="1:1" s="274" customFormat="1" x14ac:dyDescent="0.25">
      <c r="A43" s="276" t="s">
        <v>30</v>
      </c>
    </row>
    <row r="44" spans="1:1" s="274" customFormat="1" x14ac:dyDescent="0.25"/>
    <row r="45" spans="1:1" s="278" customFormat="1" x14ac:dyDescent="0.25"/>
    <row r="46" spans="1:1" s="271" customFormat="1" x14ac:dyDescent="0.25"/>
    <row r="47" spans="1:1" s="271" customFormat="1" x14ac:dyDescent="0.25"/>
    <row r="48" spans="1:1" s="271" customFormat="1" x14ac:dyDescent="0.25"/>
    <row r="49" s="278" customFormat="1" x14ac:dyDescent="0.25"/>
  </sheetData>
  <hyperlinks>
    <hyperlink ref="A16" location="'Figure 3.1'!A1" display="Figure 3.1 - Electricity networks regulated by the AER"/>
    <hyperlink ref="A13" location="'Table 3.1'!A1" display="Table 3.1 - Electricity transmission networks in the NEM"/>
    <hyperlink ref="A14" location="'Table 3.2'!A1" display="Table 3.2 - Electricity distribution networks regulated by the AER"/>
    <hyperlink ref="A17" location="'Figure 3.2'!A1" display="Figure 3.2 - Forecasting network revenues"/>
    <hyperlink ref="A18" location="'Figure 3.3'!A1" display="Figure 3.3 - Composition of network revenues"/>
    <hyperlink ref="A19" location="'Figure 3.4'!A1" display="Figure 3.4 - AER decision timelines - electricity transmission networks"/>
    <hyperlink ref="A20" location="'Figure 3.5'!A1" display="Figure 3.5 - AER decision timelines - electricity distribution networks"/>
    <hyperlink ref="A15" location="'Table 3.3'!A1" display="Table 3.3 - Recent AER revenue decision - key outcomes"/>
    <hyperlink ref="A21" location="'Figure 3.6'!A1" display="Figure 3.6 - Timeline of AER revenue decisions for NSW and ACT"/>
    <hyperlink ref="A22" location="'Figure 3.7'!A1" display="Figure 3.7 - Transmission revenues and key drivers"/>
    <hyperlink ref="A23" location="'Figure 3.8'!A1" display="Figure 3.8 - Distribution revenues and key drivers"/>
    <hyperlink ref="A24" location="'Figure 3.9'!A1" display="Figure 3.9 - Electricity network revenues"/>
    <hyperlink ref="A25" location="'Figure 3.10'!A1" display="Figure 3.10 - Network revenues - change from previous period"/>
    <hyperlink ref="A26" location="'Figure 3.11'!A1" display="Figure 3.11 - How AER decisions affect customer bills"/>
    <hyperlink ref="A27" location="'Figure 3.12'!A1" display="Figure 3.12 - Network investment - change from previous period"/>
    <hyperlink ref="A28" location="'Figure 3.13'!A1" display="Figure 3.13 - Network investment - forecast and actual"/>
    <hyperlink ref="A29" location="'Figure 3.14'!A1" display="Figure 3.14 - Value of network assets"/>
    <hyperlink ref="A30" location="'Figure 3.15'!A1" display="Figure 3.15 - Network investment and asset base per customer"/>
    <hyperlink ref="A31" location="'Figure 3.16'!A1" display="Figure 3.16 - Network expenditure by driver"/>
    <hyperlink ref="A32" location="'Figure 3.17'!A1" display="Figure 3.17 - Demand management innovations funded in 2016-17"/>
    <hyperlink ref="A33" location="'Figure 3.18'!A1" display="Figure 3.18 - Rates of return for energy networks"/>
    <hyperlink ref="A34" location="'Figure 3.19'!A1" display="Figure 3.19 - Rate of return for network businesses, 2016-17"/>
    <hyperlink ref="A35" location="'Figure 3.20'!A1" display="Figure 3.20 - Annual network operating costs - forecast and actual"/>
    <hyperlink ref="A36" location="'Figure 3.21'!A1" display="Figure 3.21 - Network operating expenditures - change from previous period"/>
    <hyperlink ref="A37" location="'Figure 3.22'!A1" display="Figure 3.22 - Electricity network productivity"/>
    <hyperlink ref="A38" location="'Figure 3.23'!A1" display="Figure 3.23 - Investment and energy delivered"/>
    <hyperlink ref="A39" location="'Figure 3.24'!A1" display="Figure 3.24 - Distribution network capacity usage"/>
    <hyperlink ref="A40" location="'Figure 3.25'!A1" display="Figure 3.25 - Transmission reliability - number of lost supply events"/>
    <hyperlink ref="A41" location="'Figure 3.26'!A1" display="Figure 3.26 - Customer cost of energy not supplied due to supply interruptions"/>
    <hyperlink ref="A42" location="'Figure 3.27'!A1" display="Figure 3.27 - Market intervals disrupted by transmission congestion"/>
    <hyperlink ref="A43" location="'Figure 3.28'!A1" display="Figure 3.28 - Electricity supply reliability"/>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K27"/>
  <sheetViews>
    <sheetView workbookViewId="0"/>
  </sheetViews>
  <sheetFormatPr defaultColWidth="9.140625" defaultRowHeight="15" x14ac:dyDescent="0.25"/>
  <cols>
    <col min="1" max="1" width="5.42578125" style="4" customWidth="1"/>
    <col min="2" max="4" width="9.42578125" style="4" customWidth="1"/>
    <col min="5" max="5" width="11.140625" style="4" customWidth="1"/>
    <col min="6" max="6" width="11" style="4" customWidth="1"/>
    <col min="7" max="7" width="13.5703125" style="4" customWidth="1"/>
    <col min="8" max="8" width="10.85546875" style="4" customWidth="1"/>
    <col min="9" max="9" width="12" style="4" customWidth="1"/>
    <col min="10" max="10" width="34.42578125" style="4" customWidth="1"/>
    <col min="11" max="11" width="91.5703125" style="4" customWidth="1"/>
    <col min="12" max="16384" width="9.140625" style="4"/>
  </cols>
  <sheetData>
    <row r="1" spans="1:11" s="5" customFormat="1" ht="18.75" x14ac:dyDescent="0.3">
      <c r="A1" s="129" t="s">
        <v>1</v>
      </c>
      <c r="B1" s="129"/>
      <c r="C1" s="129"/>
      <c r="D1" s="129"/>
    </row>
    <row r="5" spans="1:11" ht="104.25" customHeight="1" x14ac:dyDescent="0.25">
      <c r="A5" s="236" t="s">
        <v>31</v>
      </c>
      <c r="B5" s="236"/>
      <c r="C5" s="236"/>
      <c r="D5" s="236"/>
      <c r="E5" s="248" t="s">
        <v>32</v>
      </c>
      <c r="F5" s="248" t="s">
        <v>101</v>
      </c>
      <c r="G5" s="248" t="s">
        <v>102</v>
      </c>
      <c r="H5" s="248" t="s">
        <v>209</v>
      </c>
      <c r="I5" s="248" t="s">
        <v>103</v>
      </c>
      <c r="J5" s="249" t="s">
        <v>33</v>
      </c>
      <c r="K5" s="235" t="s">
        <v>34</v>
      </c>
    </row>
    <row r="6" spans="1:11" ht="17.25" x14ac:dyDescent="0.25">
      <c r="A6" s="76" t="s">
        <v>279</v>
      </c>
      <c r="B6" s="76"/>
      <c r="C6" s="76"/>
      <c r="D6" s="76"/>
      <c r="E6" s="250"/>
      <c r="F6" s="250"/>
      <c r="G6" s="250"/>
      <c r="H6" s="250"/>
      <c r="I6" s="250"/>
      <c r="J6" s="250"/>
      <c r="K6" s="250"/>
    </row>
    <row r="7" spans="1:11" ht="20.25" customHeight="1" x14ac:dyDescent="0.25">
      <c r="A7" s="243" t="s">
        <v>35</v>
      </c>
      <c r="B7" s="243"/>
      <c r="C7" s="243"/>
      <c r="D7" s="243"/>
      <c r="E7" s="244" t="s">
        <v>36</v>
      </c>
      <c r="F7" s="245">
        <v>14532.5</v>
      </c>
      <c r="G7" s="245">
        <v>54253.30002101</v>
      </c>
      <c r="H7" s="245">
        <v>11973.523918000001</v>
      </c>
      <c r="I7" s="245">
        <v>7280.5412583444568</v>
      </c>
      <c r="J7" s="246" t="s">
        <v>37</v>
      </c>
      <c r="K7" s="243" t="s">
        <v>38</v>
      </c>
    </row>
    <row r="8" spans="1:11" ht="20.25" customHeight="1" x14ac:dyDescent="0.25">
      <c r="A8" s="207" t="s">
        <v>39</v>
      </c>
      <c r="B8" s="207"/>
      <c r="C8" s="207"/>
      <c r="D8" s="207"/>
      <c r="E8" s="213" t="s">
        <v>40</v>
      </c>
      <c r="F8" s="214">
        <v>13078.1133974</v>
      </c>
      <c r="G8" s="214">
        <v>75000</v>
      </c>
      <c r="H8" s="214">
        <v>18700</v>
      </c>
      <c r="I8" s="214">
        <v>6469.4299897058545</v>
      </c>
      <c r="J8" s="211" t="s">
        <v>41</v>
      </c>
      <c r="K8" s="207" t="s">
        <v>42</v>
      </c>
    </row>
    <row r="9" spans="1:11" ht="20.25" customHeight="1" x14ac:dyDescent="0.25">
      <c r="A9" s="207" t="s">
        <v>43</v>
      </c>
      <c r="B9" s="207"/>
      <c r="C9" s="207"/>
      <c r="D9" s="207"/>
      <c r="E9" s="213" t="s">
        <v>44</v>
      </c>
      <c r="F9" s="214">
        <v>6559.97208133</v>
      </c>
      <c r="G9" s="214">
        <v>46829.301624699998</v>
      </c>
      <c r="H9" s="214">
        <v>9347.3760000000002</v>
      </c>
      <c r="I9" s="214">
        <v>3147.6010491633137</v>
      </c>
      <c r="J9" s="211" t="s">
        <v>45</v>
      </c>
      <c r="K9" s="207" t="s">
        <v>46</v>
      </c>
    </row>
    <row r="10" spans="1:11" ht="20.25" customHeight="1" x14ac:dyDescent="0.25">
      <c r="A10" s="207" t="s">
        <v>47</v>
      </c>
      <c r="B10" s="207"/>
      <c r="C10" s="207"/>
      <c r="D10" s="207"/>
      <c r="E10" s="213" t="s">
        <v>48</v>
      </c>
      <c r="F10" s="214">
        <v>5519.5690000000004</v>
      </c>
      <c r="G10" s="214">
        <v>14525.02077503</v>
      </c>
      <c r="H10" s="214">
        <v>3354.6623820999998</v>
      </c>
      <c r="I10" s="214">
        <v>2523.0682283859169</v>
      </c>
      <c r="J10" s="211" t="s">
        <v>41</v>
      </c>
      <c r="K10" s="207" t="s">
        <v>205</v>
      </c>
    </row>
    <row r="11" spans="1:11" ht="20.25" customHeight="1" x14ac:dyDescent="0.25">
      <c r="A11" s="238" t="s">
        <v>49</v>
      </c>
      <c r="B11" s="238"/>
      <c r="C11" s="238"/>
      <c r="D11" s="238"/>
      <c r="E11" s="239" t="s">
        <v>50</v>
      </c>
      <c r="F11" s="240">
        <v>3563.7</v>
      </c>
      <c r="G11" s="240">
        <v>12426.66332367</v>
      </c>
      <c r="H11" s="240">
        <v>2455.5054420000001</v>
      </c>
      <c r="I11" s="240">
        <v>1448.4338762613993</v>
      </c>
      <c r="J11" s="241" t="s">
        <v>51</v>
      </c>
      <c r="K11" s="238" t="s">
        <v>52</v>
      </c>
    </row>
    <row r="12" spans="1:11" s="8" customFormat="1" ht="20.25" customHeight="1" x14ac:dyDescent="0.25">
      <c r="A12" s="251" t="s">
        <v>53</v>
      </c>
      <c r="B12" s="251"/>
      <c r="C12" s="251"/>
      <c r="D12" s="251"/>
      <c r="E12" s="252"/>
      <c r="F12" s="253">
        <v>43253.854478729998</v>
      </c>
      <c r="G12" s="253">
        <v>203034.28574441001</v>
      </c>
      <c r="H12" s="253"/>
      <c r="I12" s="253">
        <v>20869.07440186094</v>
      </c>
      <c r="J12" s="254"/>
      <c r="K12" s="255"/>
    </row>
    <row r="13" spans="1:11" s="8" customFormat="1" ht="20.25" customHeight="1" x14ac:dyDescent="0.25">
      <c r="A13" s="76" t="s">
        <v>54</v>
      </c>
      <c r="B13" s="76"/>
      <c r="C13" s="76"/>
      <c r="D13" s="76"/>
      <c r="E13" s="256"/>
      <c r="F13" s="257"/>
      <c r="G13" s="257"/>
      <c r="H13" s="257"/>
      <c r="I13" s="257"/>
      <c r="J13" s="75"/>
      <c r="K13" s="9"/>
    </row>
    <row r="14" spans="1:11" ht="20.25" customHeight="1" x14ac:dyDescent="0.25">
      <c r="A14" s="243" t="s">
        <v>346</v>
      </c>
      <c r="B14" s="243"/>
      <c r="C14" s="243"/>
      <c r="D14" s="243"/>
      <c r="E14" s="244" t="s">
        <v>55</v>
      </c>
      <c r="F14" s="247">
        <v>63</v>
      </c>
      <c r="G14" s="247"/>
      <c r="H14" s="247"/>
      <c r="I14" s="247">
        <v>131</v>
      </c>
      <c r="J14" s="246" t="s">
        <v>56</v>
      </c>
      <c r="K14" s="243" t="s">
        <v>57</v>
      </c>
    </row>
    <row r="15" spans="1:11" ht="20.25" customHeight="1" x14ac:dyDescent="0.25">
      <c r="A15" s="207" t="s">
        <v>58</v>
      </c>
      <c r="B15" s="207"/>
      <c r="C15" s="207"/>
      <c r="D15" s="207"/>
      <c r="E15" s="213" t="s">
        <v>59</v>
      </c>
      <c r="F15" s="215">
        <v>180</v>
      </c>
      <c r="G15" s="215"/>
      <c r="H15" s="215"/>
      <c r="I15" s="215">
        <v>105</v>
      </c>
      <c r="J15" s="211" t="s">
        <v>41</v>
      </c>
      <c r="K15" s="207" t="s">
        <v>57</v>
      </c>
    </row>
    <row r="16" spans="1:11" ht="20.25" customHeight="1" x14ac:dyDescent="0.25">
      <c r="A16" s="207" t="s">
        <v>60</v>
      </c>
      <c r="B16" s="238"/>
      <c r="C16" s="238"/>
      <c r="D16" s="238"/>
      <c r="E16" s="239" t="s">
        <v>61</v>
      </c>
      <c r="F16" s="242">
        <v>375</v>
      </c>
      <c r="G16" s="242"/>
      <c r="H16" s="242"/>
      <c r="I16" s="242"/>
      <c r="J16" s="241" t="s">
        <v>62</v>
      </c>
      <c r="K16" s="238" t="s">
        <v>63</v>
      </c>
    </row>
    <row r="17" spans="1:11" ht="20.25" customHeight="1" x14ac:dyDescent="0.25">
      <c r="A17" s="212" t="s">
        <v>64</v>
      </c>
      <c r="B17" s="76"/>
      <c r="C17" s="76"/>
      <c r="D17" s="76"/>
      <c r="E17" s="256"/>
      <c r="F17" s="257"/>
      <c r="G17" s="257"/>
      <c r="H17" s="257"/>
      <c r="I17" s="257"/>
      <c r="J17" s="75"/>
      <c r="K17" s="9"/>
    </row>
    <row r="18" spans="1:11" ht="20.25" customHeight="1" x14ac:dyDescent="0.25">
      <c r="A18" s="207" t="s">
        <v>65</v>
      </c>
      <c r="B18" s="243"/>
      <c r="C18" s="243"/>
      <c r="D18" s="243"/>
      <c r="E18" s="244" t="s">
        <v>55</v>
      </c>
      <c r="F18" s="247">
        <v>235</v>
      </c>
      <c r="G18" s="247"/>
      <c r="H18" s="247"/>
      <c r="I18" s="247"/>
      <c r="J18" s="246" t="s">
        <v>66</v>
      </c>
      <c r="K18" s="243" t="s">
        <v>206</v>
      </c>
    </row>
    <row r="19" spans="1:11" ht="20.25" customHeight="1" x14ac:dyDescent="0.25">
      <c r="A19" s="207" t="s">
        <v>67</v>
      </c>
      <c r="B19" s="207"/>
      <c r="C19" s="207"/>
      <c r="D19" s="207"/>
      <c r="E19" s="213" t="s">
        <v>59</v>
      </c>
      <c r="F19" s="215">
        <v>200</v>
      </c>
      <c r="G19" s="215"/>
      <c r="H19" s="215"/>
      <c r="I19" s="215"/>
      <c r="J19" s="211" t="s">
        <v>68</v>
      </c>
      <c r="K19" s="207" t="s">
        <v>207</v>
      </c>
    </row>
    <row r="20" spans="1:11" ht="20.25" customHeight="1" x14ac:dyDescent="0.25">
      <c r="A20" s="207" t="s">
        <v>69</v>
      </c>
      <c r="B20" s="207"/>
      <c r="C20" s="207"/>
      <c r="D20" s="207"/>
      <c r="E20" s="213" t="s">
        <v>70</v>
      </c>
      <c r="F20" s="215">
        <v>150</v>
      </c>
      <c r="G20" s="215"/>
      <c r="H20" s="215"/>
      <c r="I20" s="215"/>
      <c r="J20" s="211" t="s">
        <v>71</v>
      </c>
      <c r="K20" s="207" t="s">
        <v>208</v>
      </c>
    </row>
    <row r="22" spans="1:11" x14ac:dyDescent="0.25">
      <c r="A22" s="216" t="s">
        <v>264</v>
      </c>
      <c r="B22" s="216"/>
      <c r="C22" s="216"/>
      <c r="D22" s="216"/>
      <c r="E22" s="216"/>
      <c r="F22" s="216"/>
      <c r="G22" s="216"/>
      <c r="H22" s="216"/>
      <c r="I22" s="216"/>
      <c r="J22" s="216"/>
      <c r="K22" s="216"/>
    </row>
    <row r="23" spans="1:11" x14ac:dyDescent="0.25">
      <c r="A23" s="217" t="s">
        <v>265</v>
      </c>
      <c r="B23" s="216" t="s">
        <v>266</v>
      </c>
      <c r="C23" s="216"/>
      <c r="D23" s="216"/>
      <c r="E23" s="216"/>
      <c r="F23" s="216"/>
      <c r="G23" s="216"/>
      <c r="H23" s="216"/>
      <c r="I23" s="216"/>
      <c r="J23" s="216"/>
      <c r="K23" s="216"/>
    </row>
    <row r="24" spans="1:11" x14ac:dyDescent="0.25">
      <c r="A24" s="217" t="s">
        <v>267</v>
      </c>
      <c r="B24" s="216" t="s">
        <v>268</v>
      </c>
      <c r="C24" s="216"/>
      <c r="D24" s="216"/>
      <c r="E24" s="216"/>
      <c r="F24" s="216"/>
      <c r="G24" s="216"/>
      <c r="H24" s="216"/>
      <c r="I24" s="216"/>
      <c r="J24" s="216"/>
      <c r="K24" s="216"/>
    </row>
    <row r="25" spans="1:11" x14ac:dyDescent="0.25">
      <c r="A25" s="217" t="s">
        <v>269</v>
      </c>
      <c r="B25" s="216" t="s">
        <v>270</v>
      </c>
      <c r="C25" s="216"/>
      <c r="D25" s="216"/>
      <c r="E25" s="216"/>
      <c r="F25" s="216"/>
      <c r="G25" s="216"/>
      <c r="H25" s="216"/>
      <c r="I25" s="216"/>
      <c r="J25" s="216"/>
      <c r="K25" s="216"/>
    </row>
    <row r="26" spans="1:11" x14ac:dyDescent="0.25">
      <c r="A26" s="217" t="s">
        <v>271</v>
      </c>
      <c r="B26" s="216" t="s">
        <v>272</v>
      </c>
      <c r="C26" s="216"/>
      <c r="D26" s="216"/>
      <c r="E26" s="216"/>
      <c r="F26" s="216"/>
      <c r="G26" s="216"/>
      <c r="H26" s="216"/>
      <c r="I26" s="216"/>
      <c r="J26" s="216"/>
      <c r="K26" s="216"/>
    </row>
    <row r="27" spans="1:11" x14ac:dyDescent="0.25">
      <c r="A27" s="218" t="s">
        <v>278</v>
      </c>
      <c r="B27" s="216"/>
      <c r="C27" s="216"/>
      <c r="D27" s="216"/>
      <c r="E27" s="216"/>
      <c r="F27" s="216"/>
      <c r="G27" s="216"/>
      <c r="H27" s="216"/>
      <c r="I27" s="216"/>
      <c r="J27" s="216"/>
      <c r="K27" s="216"/>
    </row>
  </sheetData>
  <pageMargins left="0.7" right="0.7" top="0.75" bottom="0.75" header="0.3" footer="0.3"/>
  <pageSetup paperSize="9" orientation="portrait" r:id="rId1"/>
  <ignoredErrors>
    <ignoredError sqref="A23:A2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I35"/>
  <sheetViews>
    <sheetView workbookViewId="0"/>
  </sheetViews>
  <sheetFormatPr defaultColWidth="9.140625" defaultRowHeight="15" x14ac:dyDescent="0.25"/>
  <cols>
    <col min="1" max="1" width="4" style="4" customWidth="1"/>
    <col min="2" max="2" width="24" style="4" customWidth="1"/>
    <col min="3" max="3" width="12.5703125" style="4" customWidth="1"/>
    <col min="4" max="6" width="19.5703125" style="4" customWidth="1"/>
    <col min="7" max="7" width="17.5703125" style="4" customWidth="1"/>
    <col min="8" max="8" width="32.140625" style="4" bestFit="1" customWidth="1"/>
    <col min="9" max="9" width="91.28515625" style="4" bestFit="1" customWidth="1"/>
    <col min="10" max="16384" width="9.140625" style="4"/>
  </cols>
  <sheetData>
    <row r="1" spans="1:9" s="5" customFormat="1" ht="18.75" x14ac:dyDescent="0.3">
      <c r="A1" s="129" t="s">
        <v>2</v>
      </c>
      <c r="B1" s="129"/>
    </row>
    <row r="2" spans="1:9" s="5" customFormat="1" ht="18.75" x14ac:dyDescent="0.3"/>
    <row r="3" spans="1:9" s="5" customFormat="1" ht="18.75" x14ac:dyDescent="0.3"/>
    <row r="5" spans="1:9" ht="115.5" customHeight="1" x14ac:dyDescent="0.25">
      <c r="A5" s="259" t="s">
        <v>31</v>
      </c>
      <c r="B5" s="259"/>
      <c r="C5" s="248" t="s">
        <v>100</v>
      </c>
      <c r="D5" s="248" t="s">
        <v>101</v>
      </c>
      <c r="E5" s="248" t="s">
        <v>102</v>
      </c>
      <c r="F5" s="248" t="s">
        <v>209</v>
      </c>
      <c r="G5" s="248" t="s">
        <v>103</v>
      </c>
      <c r="H5" s="248" t="s">
        <v>33</v>
      </c>
      <c r="I5" s="235" t="s">
        <v>34</v>
      </c>
    </row>
    <row r="6" spans="1:9" s="8" customFormat="1" ht="17.25" customHeight="1" x14ac:dyDescent="0.25">
      <c r="A6" s="260" t="s">
        <v>72</v>
      </c>
      <c r="B6" s="260"/>
      <c r="C6" s="260" t="s">
        <v>73</v>
      </c>
      <c r="D6" s="260"/>
      <c r="E6" s="260"/>
      <c r="F6" s="260"/>
      <c r="G6" s="260"/>
      <c r="H6" s="9"/>
      <c r="I6" s="9"/>
    </row>
    <row r="7" spans="1:9" ht="22.5" customHeight="1" x14ac:dyDescent="0.25">
      <c r="A7" s="17" t="s">
        <v>74</v>
      </c>
      <c r="B7" s="17"/>
      <c r="C7" s="258">
        <v>1448247</v>
      </c>
      <c r="D7" s="258">
        <v>53757</v>
      </c>
      <c r="E7" s="258">
        <v>21354.62835024</v>
      </c>
      <c r="F7" s="258">
        <v>5463.7839152699999</v>
      </c>
      <c r="G7" s="258">
        <v>12180.775744273651</v>
      </c>
      <c r="H7" s="181" t="s">
        <v>56</v>
      </c>
      <c r="I7" s="17" t="s">
        <v>38</v>
      </c>
    </row>
    <row r="8" spans="1:9" ht="22.5" customHeight="1" x14ac:dyDescent="0.25">
      <c r="A8" s="15" t="s">
        <v>75</v>
      </c>
      <c r="B8" s="15"/>
      <c r="C8" s="16">
        <v>745501</v>
      </c>
      <c r="D8" s="16">
        <v>152491.37408914001</v>
      </c>
      <c r="E8" s="16">
        <v>13331.96414966</v>
      </c>
      <c r="F8" s="16">
        <v>3158.2</v>
      </c>
      <c r="G8" s="16">
        <v>10758.206494939144</v>
      </c>
      <c r="H8" s="74" t="s">
        <v>56</v>
      </c>
      <c r="I8" s="15" t="s">
        <v>38</v>
      </c>
    </row>
    <row r="9" spans="1:9" s="8" customFormat="1" ht="18" customHeight="1" x14ac:dyDescent="0.25">
      <c r="A9" s="9" t="s">
        <v>76</v>
      </c>
      <c r="B9" s="9"/>
      <c r="C9" s="12"/>
      <c r="D9" s="12"/>
      <c r="E9" s="12"/>
      <c r="F9" s="12"/>
      <c r="G9" s="12"/>
      <c r="H9" s="75"/>
      <c r="I9" s="9"/>
    </row>
    <row r="10" spans="1:9" ht="22.5" customHeight="1" x14ac:dyDescent="0.25">
      <c r="A10" s="17" t="s">
        <v>77</v>
      </c>
      <c r="B10" s="17"/>
      <c r="C10" s="258">
        <v>1706913.49999999</v>
      </c>
      <c r="D10" s="258">
        <v>41642.275513569999</v>
      </c>
      <c r="E10" s="258">
        <v>25668.78047116</v>
      </c>
      <c r="F10" s="258">
        <v>5873.7183400000004</v>
      </c>
      <c r="G10" s="258">
        <v>15037.966025213005</v>
      </c>
      <c r="H10" s="181" t="s">
        <v>51</v>
      </c>
      <c r="I10" s="17" t="s">
        <v>78</v>
      </c>
    </row>
    <row r="11" spans="1:9" ht="22.5" customHeight="1" x14ac:dyDescent="0.25">
      <c r="A11" s="13" t="s">
        <v>79</v>
      </c>
      <c r="B11" s="13"/>
      <c r="C11" s="14">
        <v>984229.5</v>
      </c>
      <c r="D11" s="14">
        <v>36993.039377000001</v>
      </c>
      <c r="E11" s="14">
        <v>16716.157015690002</v>
      </c>
      <c r="F11" s="14">
        <v>4635.03103164</v>
      </c>
      <c r="G11" s="14">
        <v>6132.5166457763362</v>
      </c>
      <c r="H11" s="73" t="s">
        <v>51</v>
      </c>
      <c r="I11" s="13" t="s">
        <v>80</v>
      </c>
    </row>
    <row r="12" spans="1:9" ht="22.5" customHeight="1" x14ac:dyDescent="0.25">
      <c r="A12" s="13" t="s">
        <v>81</v>
      </c>
      <c r="B12" s="13"/>
      <c r="C12" s="14">
        <v>891935</v>
      </c>
      <c r="D12" s="14">
        <v>192103.12437839003</v>
      </c>
      <c r="E12" s="14">
        <v>12388.53640411</v>
      </c>
      <c r="F12" s="14">
        <v>2542.7249999999999</v>
      </c>
      <c r="G12" s="14">
        <v>7724.733302215308</v>
      </c>
      <c r="H12" s="73" t="s">
        <v>51</v>
      </c>
      <c r="I12" s="13" t="s">
        <v>82</v>
      </c>
    </row>
    <row r="13" spans="1:9" ht="22.5" customHeight="1" x14ac:dyDescent="0.25">
      <c r="A13" s="15" t="s">
        <v>192</v>
      </c>
      <c r="B13" s="15"/>
      <c r="C13" s="16">
        <v>191482</v>
      </c>
      <c r="D13" s="16">
        <v>5333</v>
      </c>
      <c r="E13" s="16">
        <v>2914</v>
      </c>
      <c r="F13" s="16">
        <v>683</v>
      </c>
      <c r="G13" s="16">
        <v>932.5740906871531</v>
      </c>
      <c r="H13" s="74" t="s">
        <v>51</v>
      </c>
      <c r="I13" s="15" t="s">
        <v>83</v>
      </c>
    </row>
    <row r="14" spans="1:9" s="8" customFormat="1" ht="16.5" customHeight="1" x14ac:dyDescent="0.25">
      <c r="A14" s="9" t="s">
        <v>84</v>
      </c>
      <c r="B14" s="9"/>
      <c r="C14" s="12"/>
      <c r="D14" s="12"/>
      <c r="E14" s="12"/>
      <c r="F14" s="12"/>
      <c r="G14" s="12"/>
      <c r="H14" s="75"/>
      <c r="I14" s="9"/>
    </row>
    <row r="15" spans="1:9" ht="22.5" customHeight="1" x14ac:dyDescent="0.25">
      <c r="A15" s="17" t="s">
        <v>85</v>
      </c>
      <c r="B15" s="17"/>
      <c r="C15" s="258">
        <v>734644</v>
      </c>
      <c r="D15" s="258">
        <v>44907.444287970007</v>
      </c>
      <c r="E15" s="258">
        <v>7673.2611600199998</v>
      </c>
      <c r="F15" s="258">
        <v>1714.7239993799999</v>
      </c>
      <c r="G15" s="258">
        <v>3842.8554486997914</v>
      </c>
      <c r="H15" s="181" t="s">
        <v>86</v>
      </c>
      <c r="I15" s="17" t="s">
        <v>46</v>
      </c>
    </row>
    <row r="16" spans="1:9" ht="22.5" customHeight="1" x14ac:dyDescent="0.25">
      <c r="A16" s="13" t="s">
        <v>87</v>
      </c>
      <c r="B16" s="13"/>
      <c r="C16" s="14">
        <v>339400</v>
      </c>
      <c r="D16" s="14">
        <v>4549.55</v>
      </c>
      <c r="E16" s="14">
        <v>5917.32</v>
      </c>
      <c r="F16" s="14">
        <v>1399</v>
      </c>
      <c r="G16" s="14">
        <v>1853.2378885309749</v>
      </c>
      <c r="H16" s="73" t="s">
        <v>86</v>
      </c>
      <c r="I16" s="13" t="s">
        <v>88</v>
      </c>
    </row>
    <row r="17" spans="1:9" ht="22.5" customHeight="1" x14ac:dyDescent="0.25">
      <c r="A17" s="13" t="s">
        <v>89</v>
      </c>
      <c r="B17" s="13"/>
      <c r="C17" s="14">
        <v>334840</v>
      </c>
      <c r="D17" s="14">
        <v>6344.7098376100002</v>
      </c>
      <c r="E17" s="14">
        <v>4264.3874380000007</v>
      </c>
      <c r="F17" s="14">
        <v>982.76534358000004</v>
      </c>
      <c r="G17" s="14">
        <v>1326.7623886065403</v>
      </c>
      <c r="H17" s="73" t="s">
        <v>86</v>
      </c>
      <c r="I17" s="13" t="s">
        <v>90</v>
      </c>
    </row>
    <row r="18" spans="1:9" ht="22.5" customHeight="1" x14ac:dyDescent="0.25">
      <c r="A18" s="13" t="s">
        <v>91</v>
      </c>
      <c r="B18" s="13"/>
      <c r="C18" s="14">
        <v>816349</v>
      </c>
      <c r="D18" s="14">
        <v>75120.61</v>
      </c>
      <c r="E18" s="14">
        <v>10720.33</v>
      </c>
      <c r="F18" s="14">
        <v>2449.91</v>
      </c>
      <c r="G18" s="14">
        <v>3700.8864860284821</v>
      </c>
      <c r="H18" s="73" t="s">
        <v>86</v>
      </c>
      <c r="I18" s="13" t="s">
        <v>88</v>
      </c>
    </row>
    <row r="19" spans="1:9" ht="22.5" customHeight="1" x14ac:dyDescent="0.25">
      <c r="A19" s="15" t="s">
        <v>92</v>
      </c>
      <c r="B19" s="15"/>
      <c r="C19" s="16">
        <v>676807</v>
      </c>
      <c r="D19" s="16">
        <v>13342.25</v>
      </c>
      <c r="E19" s="16">
        <v>7844</v>
      </c>
      <c r="F19" s="16">
        <v>2052.77</v>
      </c>
      <c r="G19" s="16">
        <v>2233.8391386129056</v>
      </c>
      <c r="H19" s="74" t="s">
        <v>86</v>
      </c>
      <c r="I19" s="15" t="s">
        <v>93</v>
      </c>
    </row>
    <row r="20" spans="1:9" s="8" customFormat="1" ht="18" customHeight="1" x14ac:dyDescent="0.25">
      <c r="A20" s="9" t="s">
        <v>94</v>
      </c>
      <c r="B20" s="9"/>
      <c r="C20" s="12"/>
      <c r="D20" s="12"/>
      <c r="E20" s="12"/>
      <c r="F20" s="12"/>
      <c r="G20" s="12"/>
      <c r="H20" s="75"/>
      <c r="I20" s="9"/>
    </row>
    <row r="21" spans="1:9" ht="22.5" customHeight="1" x14ac:dyDescent="0.25">
      <c r="A21" s="11" t="s">
        <v>95</v>
      </c>
      <c r="B21" s="11"/>
      <c r="C21" s="10">
        <v>878299.5</v>
      </c>
      <c r="D21" s="10">
        <v>88971</v>
      </c>
      <c r="E21" s="10">
        <v>10214.620056350001</v>
      </c>
      <c r="F21" s="10">
        <v>3011</v>
      </c>
      <c r="G21" s="10">
        <v>4012.9271775221496</v>
      </c>
      <c r="H21" s="33" t="s">
        <v>56</v>
      </c>
      <c r="I21" s="11" t="s">
        <v>88</v>
      </c>
    </row>
    <row r="22" spans="1:9" s="8" customFormat="1" ht="17.25" customHeight="1" x14ac:dyDescent="0.25">
      <c r="A22" s="9" t="s">
        <v>96</v>
      </c>
      <c r="B22" s="9"/>
      <c r="C22" s="12"/>
      <c r="D22" s="12"/>
      <c r="E22" s="12"/>
      <c r="F22" s="12"/>
      <c r="G22" s="12"/>
      <c r="H22" s="75"/>
      <c r="I22" s="9"/>
    </row>
    <row r="23" spans="1:9" ht="22.5" customHeight="1" x14ac:dyDescent="0.25">
      <c r="A23" s="11" t="s">
        <v>49</v>
      </c>
      <c r="B23" s="11"/>
      <c r="C23" s="10">
        <v>287651.5001</v>
      </c>
      <c r="D23" s="10">
        <v>22725.012999999999</v>
      </c>
      <c r="E23" s="10">
        <v>4192.7450019999997</v>
      </c>
      <c r="F23" s="10">
        <v>230.07599955000001</v>
      </c>
      <c r="G23" s="10">
        <v>1702.0062376559013</v>
      </c>
      <c r="H23" s="33" t="s">
        <v>97</v>
      </c>
      <c r="I23" s="11" t="s">
        <v>52</v>
      </c>
    </row>
    <row r="24" spans="1:9" s="8" customFormat="1" ht="17.25" customHeight="1" x14ac:dyDescent="0.25">
      <c r="A24" s="9" t="s">
        <v>98</v>
      </c>
      <c r="B24" s="9"/>
      <c r="C24" s="12"/>
      <c r="D24" s="12"/>
      <c r="E24" s="12"/>
      <c r="F24" s="12"/>
      <c r="G24" s="12"/>
      <c r="H24" s="75"/>
      <c r="I24" s="9"/>
    </row>
    <row r="25" spans="1:9" ht="22.5" customHeight="1" x14ac:dyDescent="0.25">
      <c r="A25" s="11" t="s">
        <v>210</v>
      </c>
      <c r="B25" s="11"/>
      <c r="C25" s="10">
        <v>85710</v>
      </c>
      <c r="D25" s="10">
        <v>8332.0037774600005</v>
      </c>
      <c r="E25" s="10">
        <v>1779.50140958</v>
      </c>
      <c r="F25" s="10">
        <v>413.4393</v>
      </c>
      <c r="G25" s="10">
        <v>967.42697641732116</v>
      </c>
      <c r="H25" s="33" t="s">
        <v>51</v>
      </c>
      <c r="I25" s="11" t="s">
        <v>99</v>
      </c>
    </row>
    <row r="26" spans="1:9" ht="22.5" customHeight="1" x14ac:dyDescent="0.25">
      <c r="A26" s="259" t="s">
        <v>53</v>
      </c>
      <c r="B26" s="259"/>
      <c r="C26" s="261">
        <v>10122009</v>
      </c>
      <c r="D26" s="261">
        <v>746612</v>
      </c>
      <c r="E26" s="261">
        <v>155517.64372031999</v>
      </c>
      <c r="F26" s="261"/>
      <c r="G26" s="261">
        <f>SUM(G7:G25)</f>
        <v>72406.714045178654</v>
      </c>
      <c r="H26" s="259"/>
      <c r="I26" s="259"/>
    </row>
    <row r="28" spans="1:9" x14ac:dyDescent="0.25">
      <c r="A28" s="216" t="s">
        <v>264</v>
      </c>
      <c r="B28" s="216"/>
      <c r="C28" s="216"/>
      <c r="D28" s="216"/>
      <c r="E28" s="216"/>
      <c r="F28" s="216"/>
      <c r="G28" s="216"/>
      <c r="H28" s="216"/>
    </row>
    <row r="29" spans="1:9" x14ac:dyDescent="0.25">
      <c r="A29" s="217" t="s">
        <v>265</v>
      </c>
      <c r="B29" s="216" t="s">
        <v>273</v>
      </c>
      <c r="C29" s="216"/>
      <c r="D29" s="216"/>
      <c r="E29" s="216"/>
      <c r="F29" s="216"/>
      <c r="G29" s="216"/>
      <c r="H29" s="216"/>
    </row>
    <row r="30" spans="1:9" x14ac:dyDescent="0.25">
      <c r="A30" s="217" t="s">
        <v>267</v>
      </c>
      <c r="B30" s="216" t="s">
        <v>274</v>
      </c>
      <c r="C30" s="216"/>
      <c r="D30" s="216"/>
      <c r="E30" s="216"/>
      <c r="F30" s="216"/>
      <c r="G30" s="216"/>
      <c r="H30" s="216"/>
    </row>
    <row r="31" spans="1:9" x14ac:dyDescent="0.25">
      <c r="A31" s="217" t="s">
        <v>269</v>
      </c>
      <c r="B31" s="216" t="s">
        <v>275</v>
      </c>
      <c r="C31" s="216"/>
      <c r="D31" s="216"/>
      <c r="E31" s="216"/>
      <c r="F31" s="216"/>
      <c r="G31" s="216"/>
      <c r="H31" s="216"/>
    </row>
    <row r="32" spans="1:9" x14ac:dyDescent="0.25">
      <c r="A32" s="217" t="s">
        <v>271</v>
      </c>
      <c r="B32" s="216" t="s">
        <v>276</v>
      </c>
      <c r="C32" s="216"/>
      <c r="D32" s="216"/>
      <c r="E32" s="216"/>
      <c r="F32" s="216"/>
      <c r="G32" s="216"/>
      <c r="H32" s="216"/>
    </row>
    <row r="33" spans="1:8" x14ac:dyDescent="0.25">
      <c r="A33" s="216" t="s">
        <v>277</v>
      </c>
      <c r="B33" s="216"/>
      <c r="C33" s="216"/>
      <c r="D33" s="216"/>
      <c r="E33" s="216"/>
      <c r="F33" s="216"/>
      <c r="G33" s="216"/>
      <c r="H33" s="216"/>
    </row>
    <row r="34" spans="1:8" x14ac:dyDescent="0.25">
      <c r="A34" s="216"/>
      <c r="B34" s="216"/>
      <c r="C34" s="216"/>
      <c r="D34" s="216"/>
      <c r="E34" s="216"/>
      <c r="F34" s="216"/>
      <c r="G34" s="216"/>
      <c r="H34" s="216"/>
    </row>
    <row r="35" spans="1:8" x14ac:dyDescent="0.25">
      <c r="A35" s="216"/>
      <c r="B35" s="216"/>
      <c r="C35" s="216"/>
      <c r="D35" s="216"/>
      <c r="E35" s="216"/>
      <c r="F35" s="216"/>
      <c r="G35" s="216"/>
      <c r="H35" s="216"/>
    </row>
  </sheetData>
  <pageMargins left="0.7" right="0.7" top="0.75" bottom="0.75" header="0.3" footer="0.3"/>
  <ignoredErrors>
    <ignoredError sqref="A29:A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J17"/>
  <sheetViews>
    <sheetView workbookViewId="0"/>
  </sheetViews>
  <sheetFormatPr defaultColWidth="9.140625" defaultRowHeight="15" x14ac:dyDescent="0.25"/>
  <cols>
    <col min="1" max="1" width="5.28515625" style="4" customWidth="1"/>
    <col min="2" max="2" width="22.140625" style="4" customWidth="1"/>
    <col min="3" max="3" width="18.140625" style="4" customWidth="1"/>
    <col min="4" max="4" width="14.28515625" style="4" customWidth="1"/>
    <col min="5" max="5" width="11.140625" style="4" customWidth="1"/>
    <col min="6" max="6" width="25.140625" style="4" customWidth="1"/>
    <col min="7" max="7" width="22.28515625" style="4" customWidth="1"/>
    <col min="8" max="8" width="20.140625" style="4" bestFit="1" customWidth="1"/>
    <col min="9" max="9" width="16.42578125" style="4" customWidth="1"/>
    <col min="10" max="16384" width="9.140625" style="4"/>
  </cols>
  <sheetData>
    <row r="1" spans="1:10" s="5" customFormat="1" ht="18.75" x14ac:dyDescent="0.3">
      <c r="A1" s="129" t="s">
        <v>7</v>
      </c>
      <c r="B1" s="129"/>
    </row>
    <row r="5" spans="1:10" s="25" customFormat="1" ht="22.5" customHeight="1" x14ac:dyDescent="0.25">
      <c r="A5" s="236"/>
      <c r="B5" s="236"/>
      <c r="C5" s="282" t="s">
        <v>31</v>
      </c>
      <c r="D5" s="282" t="s">
        <v>117</v>
      </c>
      <c r="E5" s="283" t="s">
        <v>118</v>
      </c>
      <c r="F5" s="284"/>
      <c r="G5" s="285"/>
      <c r="H5" s="286" t="s">
        <v>213</v>
      </c>
      <c r="I5" s="287" t="s">
        <v>214</v>
      </c>
    </row>
    <row r="6" spans="1:10" s="25" customFormat="1" ht="22.5" customHeight="1" x14ac:dyDescent="0.25">
      <c r="A6" s="280" t="s">
        <v>116</v>
      </c>
      <c r="B6" s="280"/>
      <c r="C6" s="282"/>
      <c r="D6" s="282"/>
      <c r="E6" s="82" t="s">
        <v>215</v>
      </c>
      <c r="F6" s="237" t="s">
        <v>216</v>
      </c>
      <c r="G6" s="83" t="s">
        <v>217</v>
      </c>
      <c r="H6" s="286" t="s">
        <v>119</v>
      </c>
      <c r="I6" s="287"/>
    </row>
    <row r="7" spans="1:10" s="24" customFormat="1" ht="22.5" customHeight="1" x14ac:dyDescent="0.25">
      <c r="A7" s="281" t="s">
        <v>120</v>
      </c>
      <c r="B7" s="281"/>
      <c r="C7" s="281"/>
      <c r="D7" s="281"/>
      <c r="E7" s="281"/>
      <c r="F7" s="281"/>
      <c r="G7" s="281"/>
      <c r="H7" s="281"/>
      <c r="I7" s="281"/>
    </row>
    <row r="8" spans="1:10" ht="22.5" customHeight="1" x14ac:dyDescent="0.25">
      <c r="A8" s="262" t="s">
        <v>40</v>
      </c>
      <c r="B8" s="262"/>
      <c r="C8" s="262" t="s">
        <v>39</v>
      </c>
      <c r="D8" s="263">
        <v>43238</v>
      </c>
      <c r="E8" s="264">
        <v>-6.3</v>
      </c>
      <c r="F8" s="264">
        <v>4.5999999999999996</v>
      </c>
      <c r="G8" s="264">
        <v>8.5</v>
      </c>
      <c r="H8" s="264">
        <v>6.54</v>
      </c>
      <c r="I8" s="264">
        <v>0.5</v>
      </c>
    </row>
    <row r="9" spans="1:10" ht="22.5" customHeight="1" x14ac:dyDescent="0.25">
      <c r="A9" s="219" t="s">
        <v>107</v>
      </c>
      <c r="B9" s="219"/>
      <c r="C9" s="219" t="s">
        <v>47</v>
      </c>
      <c r="D9" s="220">
        <v>43220</v>
      </c>
      <c r="E9" s="221">
        <v>-8.4</v>
      </c>
      <c r="F9" s="221">
        <v>4.3999999999999995</v>
      </c>
      <c r="G9" s="221">
        <v>-38.299999999999997</v>
      </c>
      <c r="H9" s="221">
        <v>5.6899999999999995</v>
      </c>
      <c r="I9" s="222" t="s">
        <v>121</v>
      </c>
    </row>
    <row r="10" spans="1:10" ht="22.5" customHeight="1" x14ac:dyDescent="0.25">
      <c r="A10" s="279" t="s">
        <v>122</v>
      </c>
      <c r="B10" s="279"/>
      <c r="C10" s="219" t="s">
        <v>280</v>
      </c>
      <c r="D10" s="220">
        <v>43220</v>
      </c>
      <c r="E10" s="221">
        <v>9.4</v>
      </c>
      <c r="F10" s="221">
        <v>0.2</v>
      </c>
      <c r="G10" s="221">
        <v>0.8</v>
      </c>
      <c r="H10" s="221">
        <v>5.6899999999999995</v>
      </c>
      <c r="I10" s="222" t="s">
        <v>121</v>
      </c>
    </row>
    <row r="12" spans="1:10" x14ac:dyDescent="0.25">
      <c r="A12" s="217" t="s">
        <v>265</v>
      </c>
      <c r="B12" s="216" t="s">
        <v>281</v>
      </c>
      <c r="C12" s="216"/>
      <c r="D12" s="216"/>
      <c r="E12" s="216"/>
      <c r="F12" s="216"/>
      <c r="G12" s="216"/>
      <c r="H12" s="216"/>
      <c r="I12" s="216"/>
      <c r="J12" s="216"/>
    </row>
    <row r="13" spans="1:10" x14ac:dyDescent="0.25">
      <c r="A13" s="217" t="s">
        <v>267</v>
      </c>
      <c r="B13" s="216" t="s">
        <v>282</v>
      </c>
      <c r="C13" s="216"/>
      <c r="D13" s="216"/>
      <c r="E13" s="216"/>
      <c r="F13" s="216"/>
      <c r="G13" s="216"/>
      <c r="H13" s="216"/>
      <c r="I13" s="216"/>
      <c r="J13" s="216"/>
    </row>
    <row r="14" spans="1:10" x14ac:dyDescent="0.25">
      <c r="A14" s="217"/>
      <c r="B14" s="216" t="s">
        <v>283</v>
      </c>
      <c r="C14" s="216"/>
      <c r="D14" s="216"/>
      <c r="E14" s="216"/>
      <c r="F14" s="216"/>
      <c r="G14" s="216"/>
      <c r="H14" s="216"/>
      <c r="I14" s="216"/>
      <c r="J14" s="216"/>
    </row>
    <row r="15" spans="1:10" x14ac:dyDescent="0.25">
      <c r="A15" s="217" t="s">
        <v>269</v>
      </c>
      <c r="B15" s="216" t="s">
        <v>284</v>
      </c>
      <c r="C15" s="216"/>
      <c r="D15" s="216"/>
      <c r="E15" s="216"/>
      <c r="F15" s="216"/>
      <c r="G15" s="216"/>
      <c r="H15" s="216"/>
      <c r="I15" s="216"/>
      <c r="J15" s="216"/>
    </row>
    <row r="16" spans="1:10" x14ac:dyDescent="0.25">
      <c r="A16" s="216" t="s">
        <v>285</v>
      </c>
      <c r="B16" s="216"/>
      <c r="C16" s="216"/>
      <c r="D16" s="216"/>
      <c r="E16" s="216"/>
      <c r="F16" s="216"/>
      <c r="G16" s="216"/>
      <c r="H16" s="216"/>
      <c r="I16" s="216"/>
      <c r="J16" s="216"/>
    </row>
    <row r="17" spans="1:10" x14ac:dyDescent="0.25">
      <c r="A17" s="216"/>
      <c r="B17" s="216"/>
      <c r="C17" s="216"/>
      <c r="D17" s="216"/>
      <c r="E17" s="216"/>
      <c r="F17" s="216"/>
      <c r="G17" s="216"/>
      <c r="H17" s="216"/>
      <c r="I17" s="216"/>
      <c r="J17" s="216"/>
    </row>
  </sheetData>
  <mergeCells count="8">
    <mergeCell ref="A10:B10"/>
    <mergeCell ref="A6:B6"/>
    <mergeCell ref="A7:I7"/>
    <mergeCell ref="C5:C6"/>
    <mergeCell ref="D5:D6"/>
    <mergeCell ref="E5:G5"/>
    <mergeCell ref="H5:H6"/>
    <mergeCell ref="I5:I6"/>
  </mergeCells>
  <pageMargins left="0.7" right="0.7" top="0.75" bottom="0.75" header="0.3" footer="0.3"/>
  <ignoredErrors>
    <ignoredError sqref="A15 A12:A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A4"/>
  <sheetViews>
    <sheetView workbookViewId="0"/>
  </sheetViews>
  <sheetFormatPr defaultColWidth="9.140625" defaultRowHeight="15" x14ac:dyDescent="0.25"/>
  <cols>
    <col min="1" max="1" width="26.28515625" style="3" customWidth="1"/>
    <col min="2" max="4" width="12.5703125" style="3" customWidth="1"/>
    <col min="5" max="16384" width="9.140625" style="3"/>
  </cols>
  <sheetData>
    <row r="1" spans="1:1" s="4" customFormat="1" ht="18.75" x14ac:dyDescent="0.3">
      <c r="A1" s="129" t="s">
        <v>0</v>
      </c>
    </row>
    <row r="3" spans="1:1" x14ac:dyDescent="0.25">
      <c r="A3" s="130" t="s">
        <v>347</v>
      </c>
    </row>
    <row r="4" spans="1:1" x14ac:dyDescent="0.25">
      <c r="A4" s="3" t="s">
        <v>348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A4"/>
  <sheetViews>
    <sheetView workbookViewId="0"/>
  </sheetViews>
  <sheetFormatPr defaultColWidth="9.140625" defaultRowHeight="15" x14ac:dyDescent="0.25"/>
  <cols>
    <col min="1" max="3" width="13.28515625" style="4" customWidth="1"/>
    <col min="4" max="4" width="14.5703125" style="4" customWidth="1"/>
    <col min="5" max="5" width="17.85546875" style="4" customWidth="1"/>
    <col min="6" max="6" width="13.28515625" style="4" customWidth="1"/>
    <col min="7" max="16384" width="9.140625" style="4"/>
  </cols>
  <sheetData>
    <row r="1" spans="1:1" s="5" customFormat="1" ht="18.75" x14ac:dyDescent="0.3">
      <c r="A1" s="129" t="s">
        <v>3</v>
      </c>
    </row>
    <row r="3" spans="1:1" x14ac:dyDescent="0.25">
      <c r="A3" s="130" t="s">
        <v>347</v>
      </c>
    </row>
    <row r="4" spans="1:1" x14ac:dyDescent="0.25">
      <c r="A4" s="4" t="s">
        <v>348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G21"/>
  <sheetViews>
    <sheetView workbookViewId="0"/>
  </sheetViews>
  <sheetFormatPr defaultColWidth="9.140625" defaultRowHeight="15" x14ac:dyDescent="0.25"/>
  <cols>
    <col min="1" max="1" width="23.5703125" style="4" customWidth="1"/>
    <col min="2" max="4" width="13" style="4" customWidth="1"/>
    <col min="5" max="5" width="16" style="4" customWidth="1"/>
    <col min="6" max="8" width="13" style="4" customWidth="1"/>
    <col min="9" max="16384" width="9.140625" style="4"/>
  </cols>
  <sheetData>
    <row r="1" spans="1:7" s="5" customFormat="1" ht="18.75" x14ac:dyDescent="0.3">
      <c r="A1" s="129" t="s">
        <v>4</v>
      </c>
    </row>
    <row r="2" spans="1:7" s="5" customFormat="1" ht="18.75" x14ac:dyDescent="0.3">
      <c r="A2" s="129"/>
    </row>
    <row r="3" spans="1:7" ht="24" customHeight="1" x14ac:dyDescent="0.25">
      <c r="A3" s="290" t="s">
        <v>307</v>
      </c>
      <c r="B3" s="291"/>
      <c r="C3" s="291"/>
      <c r="D3" s="291"/>
      <c r="E3" s="291"/>
      <c r="F3" s="291"/>
      <c r="G3" s="291"/>
    </row>
    <row r="4" spans="1:7" x14ac:dyDescent="0.25">
      <c r="A4" s="216" t="s">
        <v>286</v>
      </c>
    </row>
    <row r="5" spans="1:7" x14ac:dyDescent="0.25">
      <c r="B5" s="216"/>
      <c r="C5" s="216"/>
      <c r="D5" s="216"/>
      <c r="E5" s="216"/>
      <c r="F5" s="216"/>
    </row>
    <row r="7" spans="1:7" x14ac:dyDescent="0.25">
      <c r="A7" s="152" t="s">
        <v>104</v>
      </c>
      <c r="B7" s="288" t="s">
        <v>182</v>
      </c>
      <c r="C7" s="289"/>
      <c r="D7" s="289"/>
      <c r="E7" s="289"/>
      <c r="F7" s="289"/>
    </row>
    <row r="8" spans="1:7" x14ac:dyDescent="0.25">
      <c r="A8" s="76"/>
      <c r="B8" s="77" t="s">
        <v>105</v>
      </c>
      <c r="C8" s="77" t="s">
        <v>40</v>
      </c>
      <c r="D8" s="77" t="s">
        <v>106</v>
      </c>
      <c r="E8" s="77" t="s">
        <v>107</v>
      </c>
      <c r="F8" s="77" t="s">
        <v>108</v>
      </c>
    </row>
    <row r="9" spans="1:7" x14ac:dyDescent="0.25">
      <c r="A9" s="11" t="s">
        <v>109</v>
      </c>
      <c r="B9" s="18">
        <v>55.018129386456572</v>
      </c>
      <c r="C9" s="18">
        <v>54.389318461315483</v>
      </c>
      <c r="D9" s="18">
        <v>35</v>
      </c>
      <c r="E9" s="18">
        <v>47.152641076234566</v>
      </c>
      <c r="F9" s="18">
        <v>53.324268436426514</v>
      </c>
    </row>
    <row r="10" spans="1:7" x14ac:dyDescent="0.25">
      <c r="A10" s="11" t="s">
        <v>110</v>
      </c>
      <c r="B10" s="18">
        <v>15.814758735878073</v>
      </c>
      <c r="C10" s="18">
        <v>15.68485975374951</v>
      </c>
      <c r="D10" s="18">
        <v>18.399999999999999</v>
      </c>
      <c r="E10" s="18">
        <v>19.856557645903457</v>
      </c>
      <c r="F10" s="18">
        <v>13.868774765460474</v>
      </c>
    </row>
    <row r="11" spans="1:7" x14ac:dyDescent="0.25">
      <c r="A11" s="11" t="s">
        <v>111</v>
      </c>
      <c r="B11" s="18">
        <v>26.648901092762767</v>
      </c>
      <c r="C11" s="18">
        <v>24.350000816873496</v>
      </c>
      <c r="D11" s="18">
        <v>44.6</v>
      </c>
      <c r="E11" s="18">
        <v>30.728045858327029</v>
      </c>
      <c r="F11" s="18">
        <v>26.651149731619956</v>
      </c>
    </row>
    <row r="12" spans="1:7" x14ac:dyDescent="0.25">
      <c r="A12" s="11" t="s">
        <v>112</v>
      </c>
      <c r="B12" s="18">
        <v>2.7300775405859694</v>
      </c>
      <c r="C12" s="18">
        <v>4.4126824711896298</v>
      </c>
      <c r="D12" s="18">
        <v>2.2000000000000002</v>
      </c>
      <c r="E12" s="18">
        <v>2.4975840065746677</v>
      </c>
      <c r="F12" s="18">
        <v>2.3204144271211491</v>
      </c>
    </row>
    <row r="13" spans="1:7" x14ac:dyDescent="0.25">
      <c r="A13" s="17" t="s">
        <v>113</v>
      </c>
      <c r="B13" s="137">
        <v>-0.21186675568338037</v>
      </c>
      <c r="C13" s="137">
        <v>1.1631384968718894</v>
      </c>
      <c r="D13" s="137">
        <v>-0.3</v>
      </c>
      <c r="E13" s="137">
        <v>-0.23482858703971696</v>
      </c>
      <c r="F13" s="137">
        <v>3.8353926393718991</v>
      </c>
    </row>
    <row r="14" spans="1:7" x14ac:dyDescent="0.25">
      <c r="A14" s="11"/>
      <c r="B14" s="21"/>
      <c r="C14" s="21"/>
      <c r="D14" s="21"/>
      <c r="E14" s="21"/>
      <c r="F14" s="21"/>
    </row>
    <row r="15" spans="1:7" x14ac:dyDescent="0.25">
      <c r="A15" s="152" t="s">
        <v>114</v>
      </c>
      <c r="B15" s="288" t="s">
        <v>182</v>
      </c>
      <c r="C15" s="288"/>
      <c r="D15" s="288"/>
      <c r="E15" s="288"/>
      <c r="F15" s="288"/>
      <c r="G15" s="288"/>
    </row>
    <row r="16" spans="1:7" x14ac:dyDescent="0.25">
      <c r="A16" s="133"/>
      <c r="B16" s="77" t="s">
        <v>105</v>
      </c>
      <c r="C16" s="77" t="s">
        <v>40</v>
      </c>
      <c r="D16" s="77" t="s">
        <v>106</v>
      </c>
      <c r="E16" s="77" t="s">
        <v>107</v>
      </c>
      <c r="F16" s="77" t="s">
        <v>108</v>
      </c>
      <c r="G16" s="77" t="s">
        <v>115</v>
      </c>
    </row>
    <row r="17" spans="1:7" x14ac:dyDescent="0.25">
      <c r="A17" s="11" t="s">
        <v>109</v>
      </c>
      <c r="B17" s="19">
        <v>53.914651198916715</v>
      </c>
      <c r="C17" s="19">
        <v>53.59223554320468</v>
      </c>
      <c r="D17" s="19">
        <v>37.267024593675465</v>
      </c>
      <c r="E17" s="19">
        <v>34.110720260051593</v>
      </c>
      <c r="F17" s="18">
        <v>41.649831245940995</v>
      </c>
      <c r="G17" s="19">
        <v>38.101902765743581</v>
      </c>
    </row>
    <row r="18" spans="1:7" x14ac:dyDescent="0.25">
      <c r="A18" s="11" t="s">
        <v>110</v>
      </c>
      <c r="B18" s="19">
        <v>9.5447750809167253</v>
      </c>
      <c r="C18" s="19">
        <v>10.957559832410819</v>
      </c>
      <c r="D18" s="19">
        <v>18.446540744552919</v>
      </c>
      <c r="E18" s="19">
        <v>23.800392622304162</v>
      </c>
      <c r="F18" s="18">
        <v>20.045110789905529</v>
      </c>
      <c r="G18" s="19">
        <v>23.998293590620388</v>
      </c>
    </row>
    <row r="19" spans="1:7" x14ac:dyDescent="0.25">
      <c r="A19" s="11" t="s">
        <v>111</v>
      </c>
      <c r="B19" s="19">
        <v>29.278613062628878</v>
      </c>
      <c r="C19" s="20">
        <v>29.312557360415997</v>
      </c>
      <c r="D19" s="19">
        <v>38.020506250719365</v>
      </c>
      <c r="E19" s="19">
        <v>35.433511044443243</v>
      </c>
      <c r="F19" s="18">
        <v>28.596497097388117</v>
      </c>
      <c r="G19" s="20">
        <v>33.869968236752854</v>
      </c>
    </row>
    <row r="20" spans="1:7" x14ac:dyDescent="0.25">
      <c r="A20" s="11" t="s">
        <v>112</v>
      </c>
      <c r="B20" s="19">
        <v>3.5337251953535507</v>
      </c>
      <c r="C20" s="20">
        <v>3.9695245078480581</v>
      </c>
      <c r="D20" s="19">
        <v>5.3961808382576475</v>
      </c>
      <c r="E20" s="19">
        <v>6.7124486894589444</v>
      </c>
      <c r="F20" s="19">
        <v>4.4032519130821592</v>
      </c>
      <c r="G20" s="20">
        <v>3.9601382703905035</v>
      </c>
    </row>
    <row r="21" spans="1:7" x14ac:dyDescent="0.25">
      <c r="A21" s="17" t="s">
        <v>113</v>
      </c>
      <c r="B21" s="101">
        <v>3.7282354621841138</v>
      </c>
      <c r="C21" s="101">
        <v>2.1681227561204488</v>
      </c>
      <c r="D21" s="101">
        <v>0.86974757279459847</v>
      </c>
      <c r="E21" s="101">
        <v>-5.7072616257925521E-2</v>
      </c>
      <c r="F21" s="101">
        <v>5.31421373298231</v>
      </c>
      <c r="G21" s="101">
        <v>6.969713649267785E-2</v>
      </c>
    </row>
  </sheetData>
  <mergeCells count="3">
    <mergeCell ref="B7:F7"/>
    <mergeCell ref="B15:G15"/>
    <mergeCell ref="A3:G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A4"/>
  <sheetViews>
    <sheetView workbookViewId="0"/>
  </sheetViews>
  <sheetFormatPr defaultColWidth="9.140625" defaultRowHeight="15" x14ac:dyDescent="0.25"/>
  <cols>
    <col min="1" max="1" width="22.7109375" style="4" customWidth="1"/>
    <col min="2" max="2" width="16.42578125" style="4" customWidth="1"/>
    <col min="3" max="3" width="19.28515625" style="4" customWidth="1"/>
    <col min="4" max="4" width="24" style="4" customWidth="1"/>
    <col min="5" max="5" width="21.28515625" style="4" customWidth="1"/>
    <col min="6" max="6" width="18.140625" style="4" customWidth="1"/>
    <col min="7" max="8" width="14" style="4" customWidth="1"/>
    <col min="9" max="16384" width="9.140625" style="4"/>
  </cols>
  <sheetData>
    <row r="1" spans="1:1" s="5" customFormat="1" ht="18.75" x14ac:dyDescent="0.3">
      <c r="A1" s="129" t="s">
        <v>5</v>
      </c>
    </row>
    <row r="3" spans="1:1" x14ac:dyDescent="0.25">
      <c r="A3" s="130" t="s">
        <v>347</v>
      </c>
    </row>
    <row r="4" spans="1:1" x14ac:dyDescent="0.25">
      <c r="A4" s="4" t="s">
        <v>348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A4"/>
  <sheetViews>
    <sheetView workbookViewId="0"/>
  </sheetViews>
  <sheetFormatPr defaultColWidth="9.140625" defaultRowHeight="15" x14ac:dyDescent="0.25"/>
  <cols>
    <col min="1" max="1" width="17.7109375" style="2" customWidth="1"/>
    <col min="2" max="3" width="20.42578125" style="2" customWidth="1"/>
    <col min="4" max="4" width="21.28515625" style="2" customWidth="1"/>
    <col min="5" max="5" width="20.42578125" style="2" customWidth="1"/>
    <col min="6" max="6" width="17.42578125" style="2" customWidth="1"/>
    <col min="7" max="8" width="20.42578125" style="2" customWidth="1"/>
    <col min="9" max="16384" width="9.140625" style="2"/>
  </cols>
  <sheetData>
    <row r="1" spans="1:1" s="1" customFormat="1" ht="18.75" x14ac:dyDescent="0.3">
      <c r="A1" s="1" t="s">
        <v>6</v>
      </c>
    </row>
    <row r="2" spans="1:1" s="1" customFormat="1" ht="15" customHeight="1" x14ac:dyDescent="0.3"/>
    <row r="3" spans="1:1" x14ac:dyDescent="0.25">
      <c r="A3" s="130" t="s">
        <v>347</v>
      </c>
    </row>
    <row r="4" spans="1:1" x14ac:dyDescent="0.25">
      <c r="A4" s="2" t="s">
        <v>348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C20"/>
  <sheetViews>
    <sheetView workbookViewId="0"/>
  </sheetViews>
  <sheetFormatPr defaultColWidth="9.140625" defaultRowHeight="15" x14ac:dyDescent="0.25"/>
  <cols>
    <col min="1" max="1" width="23.7109375" style="210" customWidth="1"/>
    <col min="2" max="2" width="91.85546875" style="205" customWidth="1"/>
    <col min="3" max="3" width="56.140625" style="4" customWidth="1"/>
    <col min="4" max="16384" width="9.140625" style="4"/>
  </cols>
  <sheetData>
    <row r="1" spans="1:3" s="5" customFormat="1" ht="18.75" x14ac:dyDescent="0.3">
      <c r="A1" s="209" t="s">
        <v>8</v>
      </c>
      <c r="B1" s="208"/>
    </row>
    <row r="3" spans="1:3" x14ac:dyDescent="0.25">
      <c r="A3" s="228" t="s">
        <v>287</v>
      </c>
    </row>
    <row r="5" spans="1:3" x14ac:dyDescent="0.25">
      <c r="A5" s="162"/>
      <c r="B5" s="229" t="s">
        <v>314</v>
      </c>
      <c r="C5" s="206" t="s">
        <v>315</v>
      </c>
    </row>
    <row r="6" spans="1:3" ht="30" x14ac:dyDescent="0.25">
      <c r="A6" s="230" t="s">
        <v>252</v>
      </c>
      <c r="B6" s="231" t="s">
        <v>312</v>
      </c>
      <c r="C6" s="317"/>
    </row>
    <row r="7" spans="1:3" ht="15" customHeight="1" x14ac:dyDescent="0.25">
      <c r="A7" s="232">
        <v>42401</v>
      </c>
      <c r="B7" s="233" t="s">
        <v>253</v>
      </c>
      <c r="C7" s="317"/>
    </row>
    <row r="8" spans="1:3" x14ac:dyDescent="0.25">
      <c r="A8" s="232">
        <v>42430</v>
      </c>
      <c r="B8" s="234" t="s">
        <v>254</v>
      </c>
      <c r="C8" s="317"/>
    </row>
    <row r="9" spans="1:3" ht="15" customHeight="1" x14ac:dyDescent="0.25">
      <c r="A9" s="232">
        <v>42856</v>
      </c>
      <c r="B9" s="233" t="s">
        <v>310</v>
      </c>
      <c r="C9" s="317"/>
    </row>
    <row r="10" spans="1:3" x14ac:dyDescent="0.25">
      <c r="A10" s="232">
        <v>42917</v>
      </c>
      <c r="B10" s="233"/>
      <c r="C10" s="317" t="s">
        <v>259</v>
      </c>
    </row>
    <row r="11" spans="1:3" x14ac:dyDescent="0.25">
      <c r="A11" s="232">
        <v>42948</v>
      </c>
      <c r="B11" s="234" t="s">
        <v>255</v>
      </c>
      <c r="C11" s="317"/>
    </row>
    <row r="12" spans="1:3" x14ac:dyDescent="0.25">
      <c r="A12" s="232">
        <v>43040</v>
      </c>
      <c r="B12" s="234" t="s">
        <v>256</v>
      </c>
      <c r="C12" s="317"/>
    </row>
    <row r="13" spans="1:3" ht="15" customHeight="1" x14ac:dyDescent="0.25">
      <c r="A13" s="232">
        <v>43160</v>
      </c>
      <c r="B13" s="233" t="s">
        <v>257</v>
      </c>
      <c r="C13" s="317"/>
    </row>
    <row r="14" spans="1:3" x14ac:dyDescent="0.25">
      <c r="A14" s="232">
        <v>43191</v>
      </c>
      <c r="B14" s="234" t="s">
        <v>258</v>
      </c>
      <c r="C14" s="317" t="s">
        <v>260</v>
      </c>
    </row>
    <row r="15" spans="1:3" ht="15" customHeight="1" x14ac:dyDescent="0.25">
      <c r="A15" s="232">
        <v>43221</v>
      </c>
      <c r="B15" s="231" t="s">
        <v>308</v>
      </c>
      <c r="C15" s="317"/>
    </row>
    <row r="16" spans="1:3" ht="30" customHeight="1" x14ac:dyDescent="0.25">
      <c r="A16" s="232">
        <v>43282</v>
      </c>
      <c r="B16" s="231" t="s">
        <v>311</v>
      </c>
      <c r="C16" s="317"/>
    </row>
    <row r="17" spans="1:3" ht="15" customHeight="1" x14ac:dyDescent="0.25">
      <c r="A17" s="232">
        <v>43313</v>
      </c>
      <c r="B17" s="231" t="s">
        <v>309</v>
      </c>
      <c r="C17" s="317"/>
    </row>
    <row r="18" spans="1:3" ht="30" customHeight="1" x14ac:dyDescent="0.25">
      <c r="A18" s="232">
        <v>43344</v>
      </c>
      <c r="B18" s="231" t="s">
        <v>313</v>
      </c>
      <c r="C18" s="317"/>
    </row>
    <row r="19" spans="1:3" x14ac:dyDescent="0.25">
      <c r="A19" s="232">
        <v>43374</v>
      </c>
      <c r="B19" s="234" t="s">
        <v>261</v>
      </c>
      <c r="C19" s="317"/>
    </row>
    <row r="20" spans="1:3" x14ac:dyDescent="0.25">
      <c r="A20" s="232">
        <v>43405</v>
      </c>
      <c r="B20" s="234" t="s">
        <v>262</v>
      </c>
      <c r="C20" s="317" t="s">
        <v>263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N23"/>
  <sheetViews>
    <sheetView workbookViewId="0"/>
  </sheetViews>
  <sheetFormatPr defaultColWidth="9.140625" defaultRowHeight="15" x14ac:dyDescent="0.25"/>
  <cols>
    <col min="1" max="1" width="9.140625" style="3"/>
    <col min="2" max="2" width="16.28515625" style="3" customWidth="1"/>
    <col min="3" max="3" width="17" style="3" customWidth="1"/>
    <col min="4" max="4" width="21" style="3" customWidth="1"/>
    <col min="5" max="5" width="25.5703125" style="3" customWidth="1"/>
    <col min="6" max="6" width="17" style="3" customWidth="1"/>
    <col min="7" max="16384" width="9.140625" style="3"/>
  </cols>
  <sheetData>
    <row r="1" spans="1:14" ht="18.75" x14ac:dyDescent="0.3">
      <c r="A1" s="129" t="s">
        <v>9</v>
      </c>
      <c r="C1" s="5"/>
      <c r="D1" s="5"/>
      <c r="E1" s="5"/>
    </row>
    <row r="2" spans="1:14" ht="18.75" x14ac:dyDescent="0.3">
      <c r="A2" s="129"/>
      <c r="C2" s="5"/>
      <c r="D2" s="5"/>
      <c r="E2" s="5"/>
    </row>
    <row r="3" spans="1:14" ht="60" customHeight="1" x14ac:dyDescent="0.25">
      <c r="A3" s="293" t="s">
        <v>316</v>
      </c>
      <c r="B3" s="291"/>
      <c r="C3" s="291"/>
      <c r="D3" s="291"/>
      <c r="E3" s="291"/>
      <c r="F3" s="291"/>
      <c r="G3" s="216"/>
      <c r="H3" s="216"/>
      <c r="I3" s="216"/>
      <c r="J3" s="216"/>
      <c r="K3" s="216"/>
      <c r="L3" s="216"/>
      <c r="M3" s="216"/>
      <c r="N3" s="216"/>
    </row>
    <row r="4" spans="1:14" x14ac:dyDescent="0.25">
      <c r="A4" s="223" t="s">
        <v>288</v>
      </c>
      <c r="B4" s="216"/>
      <c r="C4" s="216"/>
      <c r="D4" s="216"/>
      <c r="E4" s="216"/>
      <c r="F4" s="216"/>
      <c r="G4" s="216"/>
      <c r="H4" s="216"/>
      <c r="I4" s="216"/>
      <c r="J4" s="216"/>
      <c r="K4" s="216"/>
      <c r="L4" s="216"/>
      <c r="M4" s="216"/>
      <c r="N4" s="216"/>
    </row>
    <row r="5" spans="1:14" ht="24" customHeight="1" x14ac:dyDescent="0.25">
      <c r="A5" s="293" t="s">
        <v>317</v>
      </c>
      <c r="B5" s="291"/>
      <c r="C5" s="291"/>
      <c r="D5" s="291"/>
      <c r="E5" s="291"/>
      <c r="F5" s="291"/>
      <c r="G5" s="216"/>
      <c r="H5" s="216"/>
      <c r="I5" s="216"/>
      <c r="J5" s="216"/>
      <c r="K5" s="216"/>
      <c r="L5" s="216"/>
      <c r="M5" s="216"/>
      <c r="N5" s="216"/>
    </row>
    <row r="6" spans="1:14" ht="18.75" x14ac:dyDescent="0.3">
      <c r="A6" s="129"/>
      <c r="C6" s="5"/>
      <c r="D6" s="5"/>
      <c r="E6" s="5"/>
    </row>
    <row r="7" spans="1:14" x14ac:dyDescent="0.25">
      <c r="A7" s="147"/>
      <c r="B7" s="292" t="s">
        <v>211</v>
      </c>
      <c r="C7" s="292"/>
      <c r="D7" s="292"/>
      <c r="E7" s="292"/>
      <c r="F7" s="148" t="s">
        <v>182</v>
      </c>
    </row>
    <row r="8" spans="1:14" x14ac:dyDescent="0.25">
      <c r="A8" s="77"/>
      <c r="B8" s="149" t="s">
        <v>125</v>
      </c>
      <c r="C8" s="149" t="s">
        <v>123</v>
      </c>
      <c r="D8" s="149" t="s">
        <v>124</v>
      </c>
      <c r="E8" s="149" t="s">
        <v>111</v>
      </c>
      <c r="F8" s="149" t="s">
        <v>212</v>
      </c>
    </row>
    <row r="9" spans="1:14" x14ac:dyDescent="0.25">
      <c r="A9" s="11">
        <v>2006</v>
      </c>
      <c r="B9" s="78">
        <v>13409.707976168784</v>
      </c>
      <c r="C9" s="78">
        <v>2150.8831745273751</v>
      </c>
      <c r="D9" s="78">
        <v>897.33836880747788</v>
      </c>
      <c r="E9" s="78">
        <v>617.85967675364031</v>
      </c>
      <c r="F9" s="26">
        <v>8.7960979999999989</v>
      </c>
    </row>
    <row r="10" spans="1:14" x14ac:dyDescent="0.25">
      <c r="A10" s="11">
        <v>2007</v>
      </c>
      <c r="B10" s="78">
        <v>14490.145978230981</v>
      </c>
      <c r="C10" s="78">
        <v>2216.1037514147315</v>
      </c>
      <c r="D10" s="78">
        <v>989.41006957992602</v>
      </c>
      <c r="E10" s="78">
        <v>625.14885501670256</v>
      </c>
      <c r="F10" s="26">
        <v>8.7960979999999989</v>
      </c>
    </row>
    <row r="11" spans="1:14" x14ac:dyDescent="0.25">
      <c r="A11" s="11">
        <v>2008</v>
      </c>
      <c r="B11" s="78">
        <v>15815.818570958394</v>
      </c>
      <c r="C11" s="78">
        <v>2277.2328457229391</v>
      </c>
      <c r="D11" s="78">
        <v>1685.0445790037568</v>
      </c>
      <c r="E11" s="78">
        <v>621.36039505506972</v>
      </c>
      <c r="F11" s="26">
        <v>8.7639999999999993</v>
      </c>
    </row>
    <row r="12" spans="1:14" x14ac:dyDescent="0.25">
      <c r="A12" s="11">
        <v>2009</v>
      </c>
      <c r="B12" s="78">
        <v>17075.215463881923</v>
      </c>
      <c r="C12" s="78">
        <v>2485.0805207116782</v>
      </c>
      <c r="D12" s="78">
        <v>1782.5254459788348</v>
      </c>
      <c r="E12" s="78">
        <v>635.36785921242586</v>
      </c>
      <c r="F12" s="26">
        <v>10.645480000000001</v>
      </c>
    </row>
    <row r="13" spans="1:14" x14ac:dyDescent="0.25">
      <c r="A13" s="11">
        <v>2010</v>
      </c>
      <c r="B13" s="78">
        <v>17883.743507035735</v>
      </c>
      <c r="C13" s="78">
        <v>2699.0688908951024</v>
      </c>
      <c r="D13" s="78">
        <v>1451.6376231994882</v>
      </c>
      <c r="E13" s="78">
        <v>676.71169301911664</v>
      </c>
      <c r="F13" s="26">
        <v>10.049363</v>
      </c>
    </row>
    <row r="14" spans="1:14" x14ac:dyDescent="0.25">
      <c r="A14" s="11">
        <v>2011</v>
      </c>
      <c r="B14" s="78">
        <v>18702.940960163018</v>
      </c>
      <c r="C14" s="78">
        <v>2869.2498521835182</v>
      </c>
      <c r="D14" s="78">
        <v>1448.085399394449</v>
      </c>
      <c r="E14" s="78">
        <v>651.10284405694165</v>
      </c>
      <c r="F14" s="26">
        <v>10.049363</v>
      </c>
    </row>
    <row r="15" spans="1:14" x14ac:dyDescent="0.25">
      <c r="A15" s="11">
        <v>2012</v>
      </c>
      <c r="B15" s="78">
        <v>19581.22610166559</v>
      </c>
      <c r="C15" s="78">
        <v>3044.5285233693057</v>
      </c>
      <c r="D15" s="78">
        <v>1613.133171673579</v>
      </c>
      <c r="E15" s="78">
        <v>674.88622142552902</v>
      </c>
      <c r="F15" s="26">
        <v>10.049363</v>
      </c>
    </row>
    <row r="16" spans="1:14" x14ac:dyDescent="0.25">
      <c r="A16" s="11">
        <v>2013</v>
      </c>
      <c r="B16" s="78">
        <v>20508.822690294561</v>
      </c>
      <c r="C16" s="78">
        <v>3143.3679192438908</v>
      </c>
      <c r="D16" s="78">
        <v>1573.2220958448522</v>
      </c>
      <c r="E16" s="78">
        <v>657.30878204473811</v>
      </c>
      <c r="F16" s="26">
        <v>10.049363</v>
      </c>
    </row>
    <row r="17" spans="1:6" x14ac:dyDescent="0.25">
      <c r="A17" s="11">
        <v>2014</v>
      </c>
      <c r="B17" s="78">
        <v>21190.907325122629</v>
      </c>
      <c r="C17" s="78">
        <v>3102.6047279916547</v>
      </c>
      <c r="D17" s="78">
        <v>1245.7647462557777</v>
      </c>
      <c r="E17" s="78">
        <v>705.52102727203635</v>
      </c>
      <c r="F17" s="26">
        <v>7.4990200000000007</v>
      </c>
    </row>
    <row r="18" spans="1:6" x14ac:dyDescent="0.25">
      <c r="A18" s="11">
        <v>2015</v>
      </c>
      <c r="B18" s="78">
        <v>21151.570959374643</v>
      </c>
      <c r="C18" s="78">
        <v>3059.8162691529346</v>
      </c>
      <c r="D18" s="78">
        <v>746.04409380668494</v>
      </c>
      <c r="E18" s="78">
        <v>709.74223970913863</v>
      </c>
      <c r="F18" s="26">
        <v>6.8422499999999999</v>
      </c>
    </row>
    <row r="19" spans="1:6" x14ac:dyDescent="0.25">
      <c r="A19" s="11">
        <v>2016</v>
      </c>
      <c r="B19" s="78">
        <v>21012.190939187531</v>
      </c>
      <c r="C19" s="78">
        <v>2932.4425418704313</v>
      </c>
      <c r="D19" s="78">
        <v>742.6069048100037</v>
      </c>
      <c r="E19" s="78">
        <v>728.02565182367869</v>
      </c>
      <c r="F19" s="26">
        <v>6.7486439999999996</v>
      </c>
    </row>
    <row r="20" spans="1:6" x14ac:dyDescent="0.25">
      <c r="A20" s="11">
        <v>2017</v>
      </c>
      <c r="B20" s="78">
        <v>20869.07440186094</v>
      </c>
      <c r="C20" s="78">
        <v>2923.2791084912496</v>
      </c>
      <c r="D20" s="78">
        <v>781.84712548180778</v>
      </c>
      <c r="E20" s="78">
        <v>723.39453601095943</v>
      </c>
      <c r="F20" s="26">
        <v>6.7486439999999996</v>
      </c>
    </row>
    <row r="21" spans="1:6" x14ac:dyDescent="0.25">
      <c r="A21" s="11">
        <v>2018</v>
      </c>
      <c r="B21" s="79">
        <v>20567.485017495914</v>
      </c>
      <c r="C21" s="79">
        <v>2561.1956455606428</v>
      </c>
      <c r="D21" s="78">
        <v>838.23306224360897</v>
      </c>
      <c r="E21" s="78">
        <v>710.62244611315521</v>
      </c>
      <c r="F21" s="11"/>
    </row>
    <row r="22" spans="1:6" x14ac:dyDescent="0.25">
      <c r="A22" s="11">
        <v>2019</v>
      </c>
      <c r="B22" s="79">
        <v>20495.661085339289</v>
      </c>
      <c r="C22" s="79">
        <v>2562.5697016921913</v>
      </c>
      <c r="D22" s="78">
        <v>731.70309984358812</v>
      </c>
      <c r="E22" s="78">
        <v>707.0151170544766</v>
      </c>
      <c r="F22" s="11"/>
    </row>
    <row r="23" spans="1:6" x14ac:dyDescent="0.25">
      <c r="A23" s="17">
        <v>2020</v>
      </c>
      <c r="B23" s="80">
        <v>20448.969789911607</v>
      </c>
      <c r="C23" s="80">
        <v>2573.9297247479476</v>
      </c>
      <c r="D23" s="81">
        <v>800.62974063789773</v>
      </c>
      <c r="E23" s="81">
        <v>709.55963341371125</v>
      </c>
      <c r="F23" s="17"/>
    </row>
  </sheetData>
  <mergeCells count="3">
    <mergeCell ref="B7:E7"/>
    <mergeCell ref="A3:F3"/>
    <mergeCell ref="A5:F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N24"/>
  <sheetViews>
    <sheetView workbookViewId="0"/>
  </sheetViews>
  <sheetFormatPr defaultColWidth="9.140625" defaultRowHeight="15" x14ac:dyDescent="0.25"/>
  <cols>
    <col min="1" max="1" width="9.140625" style="3"/>
    <col min="2" max="2" width="15" style="3" customWidth="1"/>
    <col min="3" max="3" width="20.140625" style="3" customWidth="1"/>
    <col min="4" max="4" width="23.7109375" style="3" customWidth="1"/>
    <col min="5" max="5" width="21" style="3" customWidth="1"/>
    <col min="6" max="6" width="16.42578125" style="3" customWidth="1"/>
    <col min="7" max="16384" width="9.140625" style="3"/>
  </cols>
  <sheetData>
    <row r="1" spans="1:14" ht="18.75" x14ac:dyDescent="0.3">
      <c r="A1" s="129" t="s">
        <v>10</v>
      </c>
      <c r="B1" s="5"/>
      <c r="C1" s="5"/>
      <c r="D1" s="5"/>
    </row>
    <row r="3" spans="1:14" ht="60" customHeight="1" x14ac:dyDescent="0.25">
      <c r="A3" s="293" t="s">
        <v>318</v>
      </c>
      <c r="B3" s="291"/>
      <c r="C3" s="291"/>
      <c r="D3" s="291"/>
      <c r="E3" s="291"/>
      <c r="F3" s="291"/>
      <c r="G3" s="216"/>
      <c r="H3" s="216"/>
      <c r="I3" s="216"/>
      <c r="J3" s="216"/>
      <c r="K3" s="216"/>
      <c r="L3" s="216"/>
      <c r="M3" s="216"/>
      <c r="N3" s="216"/>
    </row>
    <row r="4" spans="1:14" x14ac:dyDescent="0.25">
      <c r="A4" s="223" t="s">
        <v>288</v>
      </c>
      <c r="B4" s="216"/>
      <c r="C4" s="216"/>
      <c r="D4" s="216"/>
      <c r="E4" s="216"/>
      <c r="F4" s="216"/>
      <c r="G4" s="216"/>
      <c r="H4" s="216"/>
      <c r="I4" s="216"/>
      <c r="J4" s="216"/>
      <c r="K4" s="216"/>
      <c r="L4" s="216"/>
      <c r="M4" s="216"/>
      <c r="N4" s="216"/>
    </row>
    <row r="5" spans="1:14" ht="24" customHeight="1" x14ac:dyDescent="0.25">
      <c r="A5" s="293" t="s">
        <v>317</v>
      </c>
      <c r="B5" s="291"/>
      <c r="C5" s="291"/>
      <c r="D5" s="291"/>
      <c r="E5" s="291"/>
      <c r="F5" s="291"/>
      <c r="G5" s="216"/>
      <c r="H5" s="216"/>
      <c r="I5" s="216"/>
      <c r="J5" s="216"/>
      <c r="K5" s="216"/>
      <c r="L5" s="216"/>
      <c r="M5" s="216"/>
      <c r="N5" s="216"/>
    </row>
    <row r="6" spans="1:14" x14ac:dyDescent="0.25">
      <c r="A6" s="223"/>
      <c r="B6" s="216"/>
      <c r="C6" s="216"/>
      <c r="D6" s="216"/>
      <c r="E6" s="216"/>
      <c r="F6" s="216"/>
      <c r="G6" s="216"/>
      <c r="H6" s="216"/>
      <c r="I6" s="216"/>
      <c r="J6" s="216"/>
      <c r="K6" s="216"/>
      <c r="L6" s="216"/>
      <c r="M6" s="216"/>
      <c r="N6" s="216"/>
    </row>
    <row r="8" spans="1:14" x14ac:dyDescent="0.25">
      <c r="A8" s="150"/>
      <c r="B8" s="294" t="s">
        <v>211</v>
      </c>
      <c r="C8" s="294"/>
      <c r="D8" s="294"/>
      <c r="E8" s="294"/>
      <c r="F8" s="151" t="s">
        <v>182</v>
      </c>
    </row>
    <row r="9" spans="1:14" s="25" customFormat="1" ht="15" customHeight="1" x14ac:dyDescent="0.25">
      <c r="A9" s="155"/>
      <c r="B9" s="160" t="s">
        <v>125</v>
      </c>
      <c r="C9" s="160" t="s">
        <v>123</v>
      </c>
      <c r="D9" s="160" t="s">
        <v>124</v>
      </c>
      <c r="E9" s="160" t="s">
        <v>111</v>
      </c>
      <c r="F9" s="160" t="s">
        <v>212</v>
      </c>
    </row>
    <row r="10" spans="1:14" x14ac:dyDescent="0.25">
      <c r="A10" s="85" t="s">
        <v>126</v>
      </c>
      <c r="B10" s="84">
        <v>40868.208511948978</v>
      </c>
      <c r="C10" s="84">
        <v>7197.4223607139247</v>
      </c>
      <c r="D10" s="84">
        <v>4612.4587226122676</v>
      </c>
      <c r="E10" s="84">
        <v>2495.473240615283</v>
      </c>
      <c r="F10" s="27"/>
    </row>
    <row r="11" spans="1:14" x14ac:dyDescent="0.25">
      <c r="A11" s="85" t="s">
        <v>127</v>
      </c>
      <c r="B11" s="84">
        <v>43771.899466680952</v>
      </c>
      <c r="C11" s="84">
        <v>7370.7424767743123</v>
      </c>
      <c r="D11" s="84">
        <v>5001.7701156705161</v>
      </c>
      <c r="E11" s="84">
        <v>2598.3260562281102</v>
      </c>
      <c r="F11" s="27"/>
    </row>
    <row r="12" spans="1:14" x14ac:dyDescent="0.25">
      <c r="A12" s="85" t="s">
        <v>128</v>
      </c>
      <c r="B12" s="84">
        <v>46242.856538835789</v>
      </c>
      <c r="C12" s="84">
        <v>7638.1705541902938</v>
      </c>
      <c r="D12" s="84">
        <v>5011.2846556696459</v>
      </c>
      <c r="E12" s="84">
        <v>2951.8974155580777</v>
      </c>
      <c r="F12" s="29">
        <v>9.0350000000000001</v>
      </c>
    </row>
    <row r="13" spans="1:14" x14ac:dyDescent="0.25">
      <c r="A13" s="85" t="s">
        <v>129</v>
      </c>
      <c r="B13" s="84">
        <v>49965.861411220772</v>
      </c>
      <c r="C13" s="84">
        <v>7967.7793639744796</v>
      </c>
      <c r="D13" s="84">
        <v>5888.3934600179318</v>
      </c>
      <c r="E13" s="84">
        <v>2976.1398727536771</v>
      </c>
      <c r="F13" s="29">
        <v>9.0350000000000001</v>
      </c>
    </row>
    <row r="14" spans="1:14" x14ac:dyDescent="0.25">
      <c r="A14" s="85" t="s">
        <v>130</v>
      </c>
      <c r="B14" s="84">
        <v>54940.366258165544</v>
      </c>
      <c r="C14" s="84">
        <v>8673.3249787781315</v>
      </c>
      <c r="D14" s="84">
        <v>6723.8991140441594</v>
      </c>
      <c r="E14" s="84">
        <v>3087.7103630624897</v>
      </c>
      <c r="F14" s="29">
        <v>10.021395</v>
      </c>
    </row>
    <row r="15" spans="1:14" x14ac:dyDescent="0.25">
      <c r="A15" s="85" t="s">
        <v>131</v>
      </c>
      <c r="B15" s="84">
        <v>59135.824324007641</v>
      </c>
      <c r="C15" s="84">
        <v>9456.3596609924789</v>
      </c>
      <c r="D15" s="84">
        <v>7163.5864127954646</v>
      </c>
      <c r="E15" s="84">
        <v>3329.4754613871191</v>
      </c>
      <c r="F15" s="29">
        <v>9.7497159999999994</v>
      </c>
    </row>
    <row r="16" spans="1:14" x14ac:dyDescent="0.25">
      <c r="A16" s="85" t="s">
        <v>132</v>
      </c>
      <c r="B16" s="84">
        <v>63840.765973870279</v>
      </c>
      <c r="C16" s="84">
        <v>10554.230964005301</v>
      </c>
      <c r="D16" s="84">
        <v>7338.142044180554</v>
      </c>
      <c r="E16" s="84">
        <v>3729.2987124955321</v>
      </c>
      <c r="F16" s="29">
        <v>9.7497159999999994</v>
      </c>
    </row>
    <row r="17" spans="1:6" x14ac:dyDescent="0.25">
      <c r="A17" s="85" t="s">
        <v>133</v>
      </c>
      <c r="B17" s="84">
        <v>67438.691807227326</v>
      </c>
      <c r="C17" s="84">
        <v>11760.535865270025</v>
      </c>
      <c r="D17" s="84">
        <v>6615.1707907973505</v>
      </c>
      <c r="E17" s="84">
        <v>3660.7639526879748</v>
      </c>
      <c r="F17" s="29">
        <v>9.7497159999999994</v>
      </c>
    </row>
    <row r="18" spans="1:6" x14ac:dyDescent="0.25">
      <c r="A18" s="85" t="s">
        <v>134</v>
      </c>
      <c r="B18" s="84">
        <v>69965.494000977778</v>
      </c>
      <c r="C18" s="84">
        <v>12053.451139536264</v>
      </c>
      <c r="D18" s="84">
        <v>5569.1394713001928</v>
      </c>
      <c r="E18" s="84">
        <v>3810.822321187477</v>
      </c>
      <c r="F18" s="29">
        <v>9.7497159999999994</v>
      </c>
    </row>
    <row r="19" spans="1:6" x14ac:dyDescent="0.25">
      <c r="A19" s="85" t="s">
        <v>135</v>
      </c>
      <c r="B19" s="84">
        <v>71755.157290861127</v>
      </c>
      <c r="C19" s="84">
        <v>12499.52287443663</v>
      </c>
      <c r="D19" s="84">
        <v>4998.6396446262206</v>
      </c>
      <c r="E19" s="84">
        <v>3753.9769086366332</v>
      </c>
      <c r="F19" s="29">
        <v>6.7439680000000006</v>
      </c>
    </row>
    <row r="20" spans="1:6" x14ac:dyDescent="0.25">
      <c r="A20" s="85">
        <v>2016</v>
      </c>
      <c r="B20" s="84">
        <v>71781.800828644366</v>
      </c>
      <c r="C20" s="84">
        <v>10010.727522347899</v>
      </c>
      <c r="D20" s="84">
        <v>3704.5160248441339</v>
      </c>
      <c r="E20" s="84">
        <v>3262.9623545486947</v>
      </c>
      <c r="F20" s="29">
        <v>6.3121410000000004</v>
      </c>
    </row>
    <row r="21" spans="1:6" x14ac:dyDescent="0.25">
      <c r="A21" s="85">
        <v>2017</v>
      </c>
      <c r="B21" s="84">
        <v>72406.714045178669</v>
      </c>
      <c r="C21" s="84">
        <v>10267.582274556526</v>
      </c>
      <c r="D21" s="84">
        <v>3774.8592395911555</v>
      </c>
      <c r="E21" s="84">
        <v>3041.6585599219793</v>
      </c>
      <c r="F21" s="29">
        <v>6.2656279999999995</v>
      </c>
    </row>
    <row r="22" spans="1:6" x14ac:dyDescent="0.25">
      <c r="A22" s="85">
        <v>2018</v>
      </c>
      <c r="B22" s="84">
        <v>74457.583100512173</v>
      </c>
      <c r="C22" s="84">
        <v>10697.438330271618</v>
      </c>
      <c r="D22" s="84">
        <v>4911.391461737604</v>
      </c>
      <c r="E22" s="84">
        <v>3185.7551973548402</v>
      </c>
      <c r="F22" s="28"/>
    </row>
    <row r="23" spans="1:6" x14ac:dyDescent="0.25">
      <c r="A23" s="85">
        <v>2019</v>
      </c>
      <c r="B23" s="84">
        <v>77420.848557156496</v>
      </c>
      <c r="C23" s="84">
        <v>10705.12567596408</v>
      </c>
      <c r="D23" s="84">
        <v>5094.8082215511267</v>
      </c>
      <c r="E23" s="84">
        <v>3270.0784597971888</v>
      </c>
      <c r="F23" s="28"/>
    </row>
    <row r="24" spans="1:6" x14ac:dyDescent="0.25">
      <c r="A24" s="170">
        <v>2020</v>
      </c>
      <c r="B24" s="171">
        <v>80322.115838966391</v>
      </c>
      <c r="C24" s="171">
        <v>10766.921374948599</v>
      </c>
      <c r="D24" s="171">
        <v>5034.9471418083567</v>
      </c>
      <c r="E24" s="171">
        <v>3322.1186978476112</v>
      </c>
      <c r="F24" s="168"/>
    </row>
  </sheetData>
  <mergeCells count="3">
    <mergeCell ref="B8:E8"/>
    <mergeCell ref="A3:F3"/>
    <mergeCell ref="A5:F5"/>
  </mergeCells>
  <pageMargins left="0.7" right="0.7" top="0.75" bottom="0.75" header="0.3" footer="0.3"/>
  <pageSetup paperSize="9" orientation="portrait" r:id="rId1"/>
  <ignoredErrors>
    <ignoredError sqref="A10:A2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N24"/>
  <sheetViews>
    <sheetView workbookViewId="0"/>
  </sheetViews>
  <sheetFormatPr defaultColWidth="9.140625" defaultRowHeight="15" x14ac:dyDescent="0.25"/>
  <cols>
    <col min="1" max="1" width="17.5703125" style="3" customWidth="1"/>
    <col min="2" max="2" width="18.28515625" style="3" customWidth="1"/>
    <col min="3" max="14" width="9.140625" style="31"/>
    <col min="15" max="16384" width="9.140625" style="3"/>
  </cols>
  <sheetData>
    <row r="1" spans="1:14" ht="18.75" x14ac:dyDescent="0.3">
      <c r="A1" s="129" t="s">
        <v>11</v>
      </c>
      <c r="B1" s="5"/>
      <c r="C1" s="30"/>
      <c r="D1" s="30"/>
    </row>
    <row r="3" spans="1:14" x14ac:dyDescent="0.25">
      <c r="A3" s="216" t="s">
        <v>319</v>
      </c>
      <c r="B3" s="216"/>
      <c r="C3" s="224"/>
      <c r="D3" s="224"/>
      <c r="E3" s="224"/>
      <c r="F3" s="224"/>
      <c r="G3" s="224"/>
    </row>
    <row r="4" spans="1:14" x14ac:dyDescent="0.25">
      <c r="A4" s="216" t="s">
        <v>320</v>
      </c>
      <c r="B4" s="216"/>
      <c r="C4" s="224"/>
      <c r="D4" s="224"/>
      <c r="E4" s="224"/>
      <c r="F4" s="224"/>
      <c r="G4" s="224"/>
    </row>
    <row r="6" spans="1:14" x14ac:dyDescent="0.25">
      <c r="A6" s="152" t="s">
        <v>104</v>
      </c>
      <c r="B6" s="153"/>
      <c r="C6" s="295" t="s">
        <v>211</v>
      </c>
      <c r="D6" s="295"/>
      <c r="E6" s="295"/>
      <c r="F6" s="295"/>
      <c r="G6" s="295"/>
      <c r="H6" s="295"/>
      <c r="I6" s="295"/>
      <c r="J6" s="295"/>
      <c r="K6" s="295"/>
      <c r="L6" s="295"/>
      <c r="M6" s="295"/>
      <c r="N6" s="295"/>
    </row>
    <row r="7" spans="1:14" x14ac:dyDescent="0.25">
      <c r="A7" s="154" t="s">
        <v>140</v>
      </c>
      <c r="B7" s="154" t="s">
        <v>136</v>
      </c>
      <c r="C7" s="155" t="s">
        <v>126</v>
      </c>
      <c r="D7" s="155" t="s">
        <v>127</v>
      </c>
      <c r="E7" s="155" t="s">
        <v>128</v>
      </c>
      <c r="F7" s="155" t="s">
        <v>129</v>
      </c>
      <c r="G7" s="155" t="s">
        <v>130</v>
      </c>
      <c r="H7" s="155" t="s">
        <v>131</v>
      </c>
      <c r="I7" s="155" t="s">
        <v>132</v>
      </c>
      <c r="J7" s="155" t="s">
        <v>133</v>
      </c>
      <c r="K7" s="155" t="s">
        <v>134</v>
      </c>
      <c r="L7" s="155" t="s">
        <v>135</v>
      </c>
      <c r="M7" s="155">
        <v>2016</v>
      </c>
      <c r="N7" s="155">
        <v>2017</v>
      </c>
    </row>
    <row r="8" spans="1:14" ht="21" customHeight="1" x14ac:dyDescent="0.25">
      <c r="A8" s="28" t="s">
        <v>35</v>
      </c>
      <c r="B8" s="11" t="s">
        <v>105</v>
      </c>
      <c r="C8" s="86">
        <v>641</v>
      </c>
      <c r="D8" s="86">
        <v>675.65727272727327</v>
      </c>
      <c r="E8" s="86">
        <v>687.88636363636419</v>
      </c>
      <c r="F8" s="86">
        <v>741.89818181818248</v>
      </c>
      <c r="G8" s="86">
        <v>787.7572727272734</v>
      </c>
      <c r="H8" s="86">
        <v>847.88363636363704</v>
      </c>
      <c r="I8" s="86">
        <v>935.52545454545532</v>
      </c>
      <c r="J8" s="86">
        <v>950.81181818181892</v>
      </c>
      <c r="K8" s="86">
        <v>978.32727272727357</v>
      </c>
      <c r="L8" s="86">
        <v>1015.0145454545464</v>
      </c>
      <c r="M8" s="86">
        <v>1028.2627272727282</v>
      </c>
      <c r="N8" s="86">
        <v>1072.0836363636372</v>
      </c>
    </row>
    <row r="9" spans="1:14" ht="21" customHeight="1" x14ac:dyDescent="0.25">
      <c r="A9" s="28" t="s">
        <v>137</v>
      </c>
      <c r="B9" s="11" t="s">
        <v>40</v>
      </c>
      <c r="C9" s="86">
        <v>621.6454545454551</v>
      </c>
      <c r="D9" s="86">
        <v>641.00818181818238</v>
      </c>
      <c r="E9" s="86">
        <v>663.42818181818234</v>
      </c>
      <c r="F9" s="86">
        <v>704.1918181818188</v>
      </c>
      <c r="G9" s="86">
        <v>811.19636363636425</v>
      </c>
      <c r="H9" s="86">
        <v>861.13181818181886</v>
      </c>
      <c r="I9" s="86">
        <v>918.20090909090982</v>
      </c>
      <c r="J9" s="86">
        <v>963.04090909090985</v>
      </c>
      <c r="K9" s="86">
        <v>952.85000000000082</v>
      </c>
      <c r="L9" s="86">
        <v>905.97181818181889</v>
      </c>
      <c r="M9" s="86">
        <v>774.50909090909158</v>
      </c>
      <c r="N9" s="86">
        <v>746.99363636363694</v>
      </c>
    </row>
    <row r="10" spans="1:14" ht="21" customHeight="1" x14ac:dyDescent="0.25">
      <c r="A10" s="28" t="s">
        <v>85</v>
      </c>
      <c r="B10" s="11" t="s">
        <v>106</v>
      </c>
      <c r="C10" s="86">
        <v>500.99451553930311</v>
      </c>
      <c r="D10" s="86">
        <v>502.01279707495212</v>
      </c>
      <c r="E10" s="86">
        <v>522.37842778793186</v>
      </c>
      <c r="F10" s="86">
        <v>576.3473491773284</v>
      </c>
      <c r="G10" s="86">
        <v>600.78610603290417</v>
      </c>
      <c r="H10" s="86">
        <v>607.91407678244707</v>
      </c>
      <c r="I10" s="86">
        <v>611.98720292504299</v>
      </c>
      <c r="J10" s="86">
        <v>625.22486288847983</v>
      </c>
      <c r="K10" s="86">
        <v>630.31627056672482</v>
      </c>
      <c r="L10" s="86">
        <v>611.98720292504299</v>
      </c>
      <c r="M10" s="86">
        <v>594.67641681901023</v>
      </c>
      <c r="N10" s="86">
        <v>583.47531992687129</v>
      </c>
    </row>
    <row r="11" spans="1:14" ht="21" customHeight="1" x14ac:dyDescent="0.25">
      <c r="A11" s="28" t="s">
        <v>47</v>
      </c>
      <c r="B11" s="11" t="s">
        <v>107</v>
      </c>
      <c r="C11" s="86">
        <v>230.29502262443438</v>
      </c>
      <c r="D11" s="86">
        <v>235.39004524886877</v>
      </c>
      <c r="E11" s="86">
        <v>237.42805429864251</v>
      </c>
      <c r="F11" s="86">
        <v>284.30226244343891</v>
      </c>
      <c r="G11" s="86">
        <v>299.58733031674205</v>
      </c>
      <c r="H11" s="86">
        <v>317.92941176470583</v>
      </c>
      <c r="I11" s="86">
        <v>338.3095022624434</v>
      </c>
      <c r="J11" s="86">
        <v>360.72760180995471</v>
      </c>
      <c r="K11" s="86">
        <v>307.7393665158371</v>
      </c>
      <c r="L11" s="86">
        <v>322.00542986425336</v>
      </c>
      <c r="M11" s="86">
        <v>335.25248868778277</v>
      </c>
      <c r="N11" s="86">
        <v>341.36651583710403</v>
      </c>
    </row>
    <row r="12" spans="1:14" ht="21" customHeight="1" x14ac:dyDescent="0.25">
      <c r="A12" s="28" t="s">
        <v>49</v>
      </c>
      <c r="B12" s="11" t="s">
        <v>108</v>
      </c>
      <c r="C12" s="86">
        <v>156.94000000000014</v>
      </c>
      <c r="D12" s="86">
        <v>162.03545454545468</v>
      </c>
      <c r="E12" s="86">
        <v>166.11181818181831</v>
      </c>
      <c r="F12" s="86">
        <v>178.34090909090924</v>
      </c>
      <c r="G12" s="86">
        <v>199.74181818181836</v>
      </c>
      <c r="H12" s="86">
        <v>234.39090909090928</v>
      </c>
      <c r="I12" s="86">
        <v>240.50545454545474</v>
      </c>
      <c r="J12" s="86">
        <v>243.56272727272747</v>
      </c>
      <c r="K12" s="86">
        <v>233.37181818181838</v>
      </c>
      <c r="L12" s="86">
        <v>204.8372727272729</v>
      </c>
      <c r="M12" s="86">
        <v>199.74181818181836</v>
      </c>
      <c r="N12" s="86">
        <v>179.36000000000016</v>
      </c>
    </row>
    <row r="13" spans="1:14" x14ac:dyDescent="0.25">
      <c r="A13" s="154" t="s">
        <v>138</v>
      </c>
      <c r="B13" s="154"/>
      <c r="C13" s="156">
        <v>2150.8749927091926</v>
      </c>
      <c r="D13" s="156">
        <v>2216.1037514147315</v>
      </c>
      <c r="E13" s="156">
        <v>2277.2328457229391</v>
      </c>
      <c r="F13" s="156">
        <v>2485.0805207116782</v>
      </c>
      <c r="G13" s="156">
        <v>2699.0688908951024</v>
      </c>
      <c r="H13" s="156">
        <v>2869.2498521835182</v>
      </c>
      <c r="I13" s="156">
        <v>3044.5285233693057</v>
      </c>
      <c r="J13" s="156">
        <v>3143.3679192438908</v>
      </c>
      <c r="K13" s="156">
        <v>3102.6047279916547</v>
      </c>
      <c r="L13" s="156">
        <v>3059.8162691529346</v>
      </c>
      <c r="M13" s="156">
        <v>2932.4425418704313</v>
      </c>
      <c r="N13" s="156">
        <v>2923.2791084912496</v>
      </c>
    </row>
    <row r="15" spans="1:14" x14ac:dyDescent="0.25">
      <c r="A15" s="152" t="s">
        <v>114</v>
      </c>
      <c r="B15" s="295" t="s">
        <v>211</v>
      </c>
      <c r="C15" s="295"/>
      <c r="D15" s="295"/>
      <c r="E15" s="295"/>
      <c r="F15" s="295"/>
      <c r="G15" s="295"/>
      <c r="H15" s="295"/>
      <c r="I15" s="295"/>
      <c r="J15" s="295"/>
      <c r="K15" s="295"/>
      <c r="L15" s="295"/>
      <c r="M15" s="295"/>
    </row>
    <row r="16" spans="1:14" x14ac:dyDescent="0.25">
      <c r="A16" s="154" t="s">
        <v>136</v>
      </c>
      <c r="B16" s="157">
        <v>2006</v>
      </c>
      <c r="C16" s="157">
        <v>2007</v>
      </c>
      <c r="D16" s="157">
        <v>2008</v>
      </c>
      <c r="E16" s="157">
        <v>2009</v>
      </c>
      <c r="F16" s="157">
        <v>2010</v>
      </c>
      <c r="G16" s="157">
        <v>2011</v>
      </c>
      <c r="H16" s="157">
        <v>2012</v>
      </c>
      <c r="I16" s="157">
        <v>2013</v>
      </c>
      <c r="J16" s="157">
        <v>2014</v>
      </c>
      <c r="K16" s="157">
        <v>2015</v>
      </c>
      <c r="L16" s="158">
        <v>2016</v>
      </c>
      <c r="M16" s="158">
        <v>2017</v>
      </c>
    </row>
    <row r="17" spans="1:14" x14ac:dyDescent="0.25">
      <c r="A17" s="28" t="s">
        <v>105</v>
      </c>
      <c r="B17" s="10">
        <v>1775.3162492220804</v>
      </c>
      <c r="C17" s="86">
        <v>1811.8329486583621</v>
      </c>
      <c r="D17" s="86">
        <v>1889.8046057108477</v>
      </c>
      <c r="E17" s="86">
        <v>2088.144385781035</v>
      </c>
      <c r="F17" s="86">
        <v>2209.3993045733528</v>
      </c>
      <c r="G17" s="86">
        <v>2375.9402363540039</v>
      </c>
      <c r="H17" s="86">
        <v>2637.6263954386477</v>
      </c>
      <c r="I17" s="86">
        <v>2991.1692192205546</v>
      </c>
      <c r="J17" s="86">
        <v>3396.1957732196506</v>
      </c>
      <c r="K17" s="86">
        <v>3894.2791268153564</v>
      </c>
      <c r="L17" s="86">
        <v>3136.1288272140523</v>
      </c>
      <c r="M17" s="86">
        <v>3124.6781913518553</v>
      </c>
    </row>
    <row r="18" spans="1:14" x14ac:dyDescent="0.25">
      <c r="A18" s="28" t="s">
        <v>40</v>
      </c>
      <c r="B18" s="10">
        <v>2627.724716036998</v>
      </c>
      <c r="C18" s="86">
        <v>2726.643490509889</v>
      </c>
      <c r="D18" s="86">
        <v>2901.3242605298028</v>
      </c>
      <c r="E18" s="86">
        <v>3015.780656706504</v>
      </c>
      <c r="F18" s="86">
        <v>3490.8332973412662</v>
      </c>
      <c r="G18" s="86">
        <v>4018.242981973016</v>
      </c>
      <c r="H18" s="86">
        <v>4592.2019189826924</v>
      </c>
      <c r="I18" s="86">
        <v>5215.6559007520709</v>
      </c>
      <c r="J18" s="86">
        <v>4905.7487307952761</v>
      </c>
      <c r="K18" s="86">
        <v>4619.9657318203936</v>
      </c>
      <c r="L18" s="86">
        <v>3336.2014183723422</v>
      </c>
      <c r="M18" s="86">
        <v>3462.9920366552155</v>
      </c>
    </row>
    <row r="19" spans="1:14" x14ac:dyDescent="0.25">
      <c r="A19" s="28" t="s">
        <v>106</v>
      </c>
      <c r="B19" s="10">
        <v>1741.665259954646</v>
      </c>
      <c r="C19" s="86">
        <v>1769.5328159768906</v>
      </c>
      <c r="D19" s="86">
        <v>1740.1764607443424</v>
      </c>
      <c r="E19" s="86">
        <v>1730.8951811561851</v>
      </c>
      <c r="F19" s="86">
        <v>1753.4404705278462</v>
      </c>
      <c r="G19" s="86">
        <v>1747.2184970751946</v>
      </c>
      <c r="H19" s="86">
        <v>1826.7476069051684</v>
      </c>
      <c r="I19" s="86">
        <v>1990.46330632168</v>
      </c>
      <c r="J19" s="86">
        <v>2140.8799845300291</v>
      </c>
      <c r="K19" s="86">
        <v>2350.389122083202</v>
      </c>
      <c r="L19" s="86">
        <v>2169.7208760314861</v>
      </c>
      <c r="M19" s="86">
        <v>2250.1934163302653</v>
      </c>
    </row>
    <row r="20" spans="1:14" x14ac:dyDescent="0.25">
      <c r="A20" s="28" t="s">
        <v>107</v>
      </c>
      <c r="B20" s="10">
        <v>616.4871602235595</v>
      </c>
      <c r="C20" s="86">
        <v>626.9985624725482</v>
      </c>
      <c r="D20" s="86">
        <v>633.58302028570165</v>
      </c>
      <c r="E20" s="86">
        <v>647.17701003473621</v>
      </c>
      <c r="F20" s="86">
        <v>662.33469337267775</v>
      </c>
      <c r="G20" s="86">
        <v>716.30737922579135</v>
      </c>
      <c r="H20" s="86">
        <v>876.85826665643697</v>
      </c>
      <c r="I20" s="86">
        <v>907.27350869886504</v>
      </c>
      <c r="J20" s="86">
        <v>918.78235059176836</v>
      </c>
      <c r="K20" s="86">
        <v>982.46441713645993</v>
      </c>
      <c r="L20" s="86">
        <v>708.0918809490106</v>
      </c>
      <c r="M20" s="86">
        <v>775.89846053846691</v>
      </c>
    </row>
    <row r="21" spans="1:14" x14ac:dyDescent="0.25">
      <c r="A21" s="28" t="s">
        <v>108</v>
      </c>
      <c r="B21" s="10">
        <v>180.05392996968646</v>
      </c>
      <c r="C21" s="86">
        <v>188.98137824324047</v>
      </c>
      <c r="D21" s="86">
        <v>216.38406673432755</v>
      </c>
      <c r="E21" s="86">
        <v>234.08293269414148</v>
      </c>
      <c r="F21" s="86">
        <v>263.95548372630662</v>
      </c>
      <c r="G21" s="86">
        <v>259.32886397975227</v>
      </c>
      <c r="H21" s="86">
        <v>275.37948038504271</v>
      </c>
      <c r="I21" s="86">
        <v>295.37373068435357</v>
      </c>
      <c r="J21" s="86">
        <v>295.69829992151233</v>
      </c>
      <c r="K21" s="86">
        <v>302.74050268123852</v>
      </c>
      <c r="L21" s="86">
        <v>320.73108941176349</v>
      </c>
      <c r="M21" s="86">
        <v>308.32885809540591</v>
      </c>
    </row>
    <row r="22" spans="1:14" x14ac:dyDescent="0.25">
      <c r="A22" s="28" t="s">
        <v>115</v>
      </c>
      <c r="B22" s="87">
        <v>148.87185303908856</v>
      </c>
      <c r="C22" s="88">
        <v>150.66411004172215</v>
      </c>
      <c r="D22" s="88">
        <v>159.08960051230656</v>
      </c>
      <c r="E22" s="88">
        <v>147.07743784070513</v>
      </c>
      <c r="F22" s="88">
        <v>169.57676395170802</v>
      </c>
      <c r="G22" s="88">
        <v>222.24007246347594</v>
      </c>
      <c r="H22" s="88">
        <v>225.94791740215365</v>
      </c>
      <c r="I22" s="88">
        <v>235.05857798779627</v>
      </c>
      <c r="J22" s="88">
        <v>246.21223442640019</v>
      </c>
      <c r="K22" s="88">
        <v>197.38836794304697</v>
      </c>
      <c r="L22" s="88">
        <v>166.57868260715384</v>
      </c>
      <c r="M22" s="88">
        <v>172.69314420528099</v>
      </c>
    </row>
    <row r="23" spans="1:14" x14ac:dyDescent="0.25">
      <c r="A23" s="154" t="s">
        <v>139</v>
      </c>
      <c r="B23" s="159">
        <v>6941.2473154069712</v>
      </c>
      <c r="C23" s="156">
        <v>7123.9891958609305</v>
      </c>
      <c r="D23" s="156">
        <v>7381.2724140050223</v>
      </c>
      <c r="E23" s="156">
        <v>7716.0801663726024</v>
      </c>
      <c r="F23" s="156">
        <v>8379.9632495414498</v>
      </c>
      <c r="G23" s="156">
        <v>9117.0379586077579</v>
      </c>
      <c r="H23" s="156">
        <v>10208.813668367988</v>
      </c>
      <c r="I23" s="156">
        <v>11399.935665677525</v>
      </c>
      <c r="J23" s="156">
        <v>11657.305139058235</v>
      </c>
      <c r="K23" s="156">
        <v>12149.83890053665</v>
      </c>
      <c r="L23" s="156">
        <v>9670.8740919786542</v>
      </c>
      <c r="M23" s="156">
        <v>9922.0909629712096</v>
      </c>
      <c r="N23" s="3"/>
    </row>
    <row r="24" spans="1:14" x14ac:dyDescent="0.25">
      <c r="N24" s="3"/>
    </row>
  </sheetData>
  <mergeCells count="2">
    <mergeCell ref="C6:N6"/>
    <mergeCell ref="B15:M15"/>
  </mergeCells>
  <pageMargins left="0.7" right="0.7" top="0.75" bottom="0.75" header="0.3" footer="0.3"/>
  <pageSetup paperSize="9" orientation="portrait" r:id="rId1"/>
  <ignoredErrors>
    <ignoredError sqref="C7:N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G25"/>
  <sheetViews>
    <sheetView workbookViewId="0"/>
  </sheetViews>
  <sheetFormatPr defaultColWidth="9.140625" defaultRowHeight="15" x14ac:dyDescent="0.25"/>
  <cols>
    <col min="1" max="1" width="13.28515625" style="3" customWidth="1"/>
    <col min="2" max="2" width="22.85546875" style="3" customWidth="1"/>
    <col min="3" max="3" width="31.42578125" style="3" bestFit="1" customWidth="1"/>
    <col min="4" max="4" width="30.42578125" style="3" bestFit="1" customWidth="1"/>
    <col min="5" max="5" width="20.7109375" style="3" customWidth="1"/>
    <col min="6" max="6" width="18.5703125" style="3" customWidth="1"/>
    <col min="7" max="7" width="17.42578125" style="3" bestFit="1" customWidth="1"/>
    <col min="8" max="8" width="13.28515625" style="3" bestFit="1" customWidth="1"/>
    <col min="9" max="9" width="17.7109375" style="3" bestFit="1" customWidth="1"/>
    <col min="10" max="10" width="23" style="3" bestFit="1" customWidth="1"/>
    <col min="11" max="11" width="14" style="3" bestFit="1" customWidth="1"/>
    <col min="12" max="12" width="23.42578125" style="3" bestFit="1" customWidth="1"/>
    <col min="13" max="13" width="21.85546875" style="3" bestFit="1" customWidth="1"/>
    <col min="14" max="14" width="15.7109375" style="3" bestFit="1" customWidth="1"/>
    <col min="15" max="16384" width="9.140625" style="3"/>
  </cols>
  <sheetData>
    <row r="1" spans="1:7" ht="18.75" x14ac:dyDescent="0.3">
      <c r="A1" s="129" t="s">
        <v>12</v>
      </c>
      <c r="B1" s="5"/>
      <c r="C1" s="5"/>
      <c r="D1" s="5"/>
    </row>
    <row r="3" spans="1:7" ht="48" customHeight="1" x14ac:dyDescent="0.25">
      <c r="A3" s="290" t="s">
        <v>321</v>
      </c>
      <c r="B3" s="291"/>
      <c r="C3" s="291"/>
      <c r="D3" s="291"/>
      <c r="E3" s="291"/>
      <c r="F3" s="216"/>
      <c r="G3" s="216"/>
    </row>
    <row r="4" spans="1:7" x14ac:dyDescent="0.25">
      <c r="A4" s="216" t="s">
        <v>289</v>
      </c>
      <c r="B4" s="216"/>
      <c r="C4" s="216"/>
      <c r="D4" s="216"/>
      <c r="E4" s="216"/>
      <c r="F4" s="216"/>
      <c r="G4" s="216"/>
    </row>
    <row r="6" spans="1:7" s="24" customFormat="1" x14ac:dyDescent="0.25">
      <c r="A6" s="161"/>
      <c r="B6" s="162"/>
      <c r="C6" s="301" t="s">
        <v>211</v>
      </c>
      <c r="D6" s="301"/>
      <c r="E6" s="161" t="s">
        <v>182</v>
      </c>
    </row>
    <row r="7" spans="1:7" x14ac:dyDescent="0.25">
      <c r="A7" s="77"/>
      <c r="B7" s="133" t="s">
        <v>140</v>
      </c>
      <c r="C7" s="149" t="s">
        <v>219</v>
      </c>
      <c r="D7" s="149" t="s">
        <v>218</v>
      </c>
      <c r="E7" s="77" t="s">
        <v>245</v>
      </c>
    </row>
    <row r="8" spans="1:7" ht="30" x14ac:dyDescent="0.25">
      <c r="A8" s="296" t="s">
        <v>104</v>
      </c>
      <c r="B8" s="90" t="s">
        <v>220</v>
      </c>
      <c r="C8" s="32">
        <v>773.78387373119199</v>
      </c>
      <c r="D8" s="32">
        <v>725.22083810202025</v>
      </c>
      <c r="E8" s="34">
        <f>D8/C8-1</f>
        <v>-6.2760464876323141E-2</v>
      </c>
    </row>
    <row r="9" spans="1:7" ht="30" x14ac:dyDescent="0.25">
      <c r="A9" s="297"/>
      <c r="B9" s="90" t="s">
        <v>222</v>
      </c>
      <c r="C9" s="32">
        <v>325.70892540769785</v>
      </c>
      <c r="D9" s="32">
        <v>298.41119619117472</v>
      </c>
      <c r="E9" s="34">
        <f t="shared" ref="E9:E25" si="0">D9/C9-1</f>
        <v>-8.3810197041281231E-2</v>
      </c>
    </row>
    <row r="10" spans="1:7" ht="30" x14ac:dyDescent="0.25">
      <c r="A10" s="297"/>
      <c r="B10" s="90" t="s">
        <v>221</v>
      </c>
      <c r="C10" s="32">
        <v>989.9060598847675</v>
      </c>
      <c r="D10" s="32">
        <v>732.46967287664222</v>
      </c>
      <c r="E10" s="34">
        <f t="shared" si="0"/>
        <v>-0.26006143152421235</v>
      </c>
    </row>
    <row r="11" spans="1:7" ht="30" x14ac:dyDescent="0.25">
      <c r="A11" s="297"/>
      <c r="B11" s="90" t="s">
        <v>223</v>
      </c>
      <c r="C11" s="32">
        <v>585.75921059200175</v>
      </c>
      <c r="D11" s="32">
        <v>510.66903813569769</v>
      </c>
      <c r="E11" s="34">
        <f t="shared" si="0"/>
        <v>-0.12819290093691171</v>
      </c>
    </row>
    <row r="12" spans="1:7" ht="30" x14ac:dyDescent="0.25">
      <c r="A12" s="298"/>
      <c r="B12" s="90" t="s">
        <v>224</v>
      </c>
      <c r="C12" s="32">
        <v>225.80571921608444</v>
      </c>
      <c r="D12" s="32">
        <v>171.86738318373983</v>
      </c>
      <c r="E12" s="34">
        <f t="shared" si="0"/>
        <v>-0.23887054862737289</v>
      </c>
    </row>
    <row r="13" spans="1:7" ht="30" x14ac:dyDescent="0.25">
      <c r="A13" s="299" t="s">
        <v>114</v>
      </c>
      <c r="B13" s="94" t="s">
        <v>223</v>
      </c>
      <c r="C13" s="95">
        <v>555.92861428751416</v>
      </c>
      <c r="D13" s="95">
        <v>604.54621694136665</v>
      </c>
      <c r="E13" s="96">
        <f t="shared" si="0"/>
        <v>8.7452959614538806E-2</v>
      </c>
    </row>
    <row r="14" spans="1:7" ht="30" x14ac:dyDescent="0.25">
      <c r="A14" s="298"/>
      <c r="B14" s="91" t="s">
        <v>225</v>
      </c>
      <c r="C14" s="32">
        <v>255.07229407059543</v>
      </c>
      <c r="D14" s="32">
        <v>286.61270317687649</v>
      </c>
      <c r="E14" s="34">
        <f t="shared" si="0"/>
        <v>0.12365282251137688</v>
      </c>
    </row>
    <row r="15" spans="1:7" ht="30" x14ac:dyDescent="0.25">
      <c r="A15" s="298"/>
      <c r="B15" s="91" t="s">
        <v>226</v>
      </c>
      <c r="C15" s="32">
        <v>239.05362889645568</v>
      </c>
      <c r="D15" s="32">
        <v>248.85999153407383</v>
      </c>
      <c r="E15" s="34">
        <f t="shared" si="0"/>
        <v>4.1021601231854499E-2</v>
      </c>
    </row>
    <row r="16" spans="1:7" ht="30" x14ac:dyDescent="0.25">
      <c r="A16" s="298"/>
      <c r="B16" s="91" t="s">
        <v>227</v>
      </c>
      <c r="C16" s="32">
        <v>570.81850023708307</v>
      </c>
      <c r="D16" s="32">
        <v>612.73045214904698</v>
      </c>
      <c r="E16" s="34">
        <f t="shared" si="0"/>
        <v>7.342430543956846E-2</v>
      </c>
    </row>
    <row r="17" spans="1:5" ht="30" x14ac:dyDescent="0.25">
      <c r="A17" s="298"/>
      <c r="B17" s="91" t="s">
        <v>228</v>
      </c>
      <c r="C17" s="32">
        <v>369.68079378067921</v>
      </c>
      <c r="D17" s="32">
        <v>402.1132031966921</v>
      </c>
      <c r="E17" s="34">
        <f t="shared" si="0"/>
        <v>8.7730847697903735E-2</v>
      </c>
    </row>
    <row r="18" spans="1:5" ht="30" x14ac:dyDescent="0.25">
      <c r="A18" s="298"/>
      <c r="B18" s="91" t="s">
        <v>224</v>
      </c>
      <c r="C18" s="32">
        <v>421.04800166473007</v>
      </c>
      <c r="D18" s="32">
        <v>229.63988127778157</v>
      </c>
      <c r="E18" s="34">
        <f t="shared" si="0"/>
        <v>-0.45459928471376998</v>
      </c>
    </row>
    <row r="19" spans="1:5" ht="30" x14ac:dyDescent="0.25">
      <c r="A19" s="298"/>
      <c r="B19" s="91" t="s">
        <v>230</v>
      </c>
      <c r="C19" s="32">
        <v>1532.0781876817994</v>
      </c>
      <c r="D19" s="32">
        <v>1289.606534654919</v>
      </c>
      <c r="E19" s="34">
        <f t="shared" si="0"/>
        <v>-0.15826323680892962</v>
      </c>
    </row>
    <row r="20" spans="1:5" ht="30" x14ac:dyDescent="0.25">
      <c r="A20" s="298"/>
      <c r="B20" s="91" t="s">
        <v>229</v>
      </c>
      <c r="C20" s="32">
        <v>1537.3844990387847</v>
      </c>
      <c r="D20" s="32">
        <v>1230.3966036126694</v>
      </c>
      <c r="E20" s="34">
        <f t="shared" si="0"/>
        <v>-0.1996819244750111</v>
      </c>
    </row>
    <row r="21" spans="1:5" ht="30" x14ac:dyDescent="0.25">
      <c r="A21" s="298"/>
      <c r="B21" s="91" t="s">
        <v>231</v>
      </c>
      <c r="C21" s="32">
        <v>863.84564499295334</v>
      </c>
      <c r="D21" s="32">
        <v>748.57027873288348</v>
      </c>
      <c r="E21" s="34">
        <f t="shared" si="0"/>
        <v>-0.13344440286089554</v>
      </c>
    </row>
    <row r="22" spans="1:5" ht="30" x14ac:dyDescent="0.25">
      <c r="A22" s="298"/>
      <c r="B22" s="91" t="s">
        <v>232</v>
      </c>
      <c r="C22" s="32">
        <v>2211.6506878111682</v>
      </c>
      <c r="D22" s="32">
        <v>1774.0976032015024</v>
      </c>
      <c r="E22" s="34">
        <f t="shared" si="0"/>
        <v>-0.19784005088195211</v>
      </c>
    </row>
    <row r="23" spans="1:5" ht="30" x14ac:dyDescent="0.25">
      <c r="A23" s="298"/>
      <c r="B23" s="91" t="s">
        <v>233</v>
      </c>
      <c r="C23" s="32">
        <v>1051.0951705653924</v>
      </c>
      <c r="D23" s="32">
        <v>829.31459387471477</v>
      </c>
      <c r="E23" s="34">
        <f t="shared" si="0"/>
        <v>-0.21099952021602397</v>
      </c>
    </row>
    <row r="24" spans="1:5" x14ac:dyDescent="0.25">
      <c r="A24" s="298"/>
      <c r="B24" s="11" t="s">
        <v>155</v>
      </c>
      <c r="C24" s="32">
        <v>1340.5441922458044</v>
      </c>
      <c r="D24" s="32">
        <v>1023.5474590424814</v>
      </c>
      <c r="E24" s="34">
        <f t="shared" si="0"/>
        <v>-0.2364686931150406</v>
      </c>
    </row>
    <row r="25" spans="1:5" ht="30" x14ac:dyDescent="0.25">
      <c r="A25" s="300"/>
      <c r="B25" s="97" t="s">
        <v>234</v>
      </c>
      <c r="C25" s="98">
        <v>235.82951909057192</v>
      </c>
      <c r="D25" s="98">
        <v>153.26692666722056</v>
      </c>
      <c r="E25" s="99">
        <f t="shared" si="0"/>
        <v>-0.35009439336405823</v>
      </c>
    </row>
  </sheetData>
  <mergeCells count="4">
    <mergeCell ref="A8:A12"/>
    <mergeCell ref="A13:A25"/>
    <mergeCell ref="C6:D6"/>
    <mergeCell ref="A3:E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D25"/>
  <sheetViews>
    <sheetView workbookViewId="0"/>
  </sheetViews>
  <sheetFormatPr defaultColWidth="9.140625" defaultRowHeight="15" x14ac:dyDescent="0.25"/>
  <cols>
    <col min="1" max="1" width="17.85546875" style="3" customWidth="1"/>
    <col min="2" max="2" width="25" style="3" customWidth="1"/>
    <col min="3" max="3" width="27" style="3" customWidth="1"/>
    <col min="4" max="16384" width="9.140625" style="3"/>
  </cols>
  <sheetData>
    <row r="1" spans="1:4" ht="18.75" x14ac:dyDescent="0.3">
      <c r="A1" s="129" t="s">
        <v>13</v>
      </c>
      <c r="B1" s="5"/>
      <c r="C1" s="5"/>
      <c r="D1" s="5"/>
    </row>
    <row r="3" spans="1:4" ht="84" customHeight="1" x14ac:dyDescent="0.25">
      <c r="A3" s="290" t="s">
        <v>322</v>
      </c>
      <c r="B3" s="291"/>
      <c r="C3" s="291"/>
    </row>
    <row r="4" spans="1:4" x14ac:dyDescent="0.25">
      <c r="A4" s="216" t="s">
        <v>290</v>
      </c>
    </row>
    <row r="6" spans="1:4" x14ac:dyDescent="0.25">
      <c r="A6" s="153"/>
      <c r="B6" s="153"/>
      <c r="C6" s="147" t="s">
        <v>182</v>
      </c>
    </row>
    <row r="7" spans="1:4" x14ac:dyDescent="0.25">
      <c r="A7" s="155"/>
      <c r="B7" s="265" t="s">
        <v>140</v>
      </c>
      <c r="C7" s="155" t="s">
        <v>246</v>
      </c>
    </row>
    <row r="8" spans="1:4" x14ac:dyDescent="0.25">
      <c r="A8" s="11" t="s">
        <v>104</v>
      </c>
      <c r="B8" s="11" t="s">
        <v>145</v>
      </c>
      <c r="C8" s="19">
        <v>-0.48337387679973087</v>
      </c>
    </row>
    <row r="9" spans="1:4" x14ac:dyDescent="0.25">
      <c r="A9" s="11"/>
      <c r="B9" s="11" t="s">
        <v>144</v>
      </c>
      <c r="C9" s="19">
        <v>5.2784405230488218E-2</v>
      </c>
    </row>
    <row r="10" spans="1:4" x14ac:dyDescent="0.25">
      <c r="A10" s="11"/>
      <c r="B10" s="11" t="s">
        <v>143</v>
      </c>
      <c r="C10" s="19">
        <v>-0.38785105046347246</v>
      </c>
    </row>
    <row r="11" spans="1:4" x14ac:dyDescent="0.25">
      <c r="A11" s="11"/>
      <c r="B11" s="11" t="s">
        <v>142</v>
      </c>
      <c r="C11" s="19">
        <v>2.4348675884033888E-2</v>
      </c>
    </row>
    <row r="12" spans="1:4" x14ac:dyDescent="0.25">
      <c r="A12" s="11"/>
      <c r="B12" s="11" t="s">
        <v>141</v>
      </c>
      <c r="C12" s="19">
        <v>0.52634487464058299</v>
      </c>
    </row>
    <row r="13" spans="1:4" x14ac:dyDescent="0.25">
      <c r="A13" s="15" t="s">
        <v>114</v>
      </c>
      <c r="B13" s="15" t="s">
        <v>156</v>
      </c>
      <c r="C13" s="100">
        <v>-1.4720033144111411</v>
      </c>
    </row>
    <row r="14" spans="1:4" x14ac:dyDescent="0.25">
      <c r="A14" s="11"/>
      <c r="B14" s="11" t="s">
        <v>153</v>
      </c>
      <c r="C14" s="19">
        <v>-2.4851611536135132</v>
      </c>
    </row>
    <row r="15" spans="1:4" x14ac:dyDescent="0.25">
      <c r="A15" s="11"/>
      <c r="B15" s="11" t="s">
        <v>154</v>
      </c>
      <c r="C15" s="19">
        <v>-1.950214668464445</v>
      </c>
    </row>
    <row r="16" spans="1:4" x14ac:dyDescent="0.25">
      <c r="A16" s="11"/>
      <c r="B16" s="11" t="s">
        <v>155</v>
      </c>
      <c r="C16" s="19">
        <v>-2.2604730089437974</v>
      </c>
    </row>
    <row r="17" spans="1:3" x14ac:dyDescent="0.25">
      <c r="A17" s="11"/>
      <c r="B17" s="11" t="s">
        <v>157</v>
      </c>
      <c r="C17" s="19">
        <v>-1.3272862234575356</v>
      </c>
    </row>
    <row r="18" spans="1:3" x14ac:dyDescent="0.25">
      <c r="A18" s="11"/>
      <c r="B18" s="11" t="s">
        <v>150</v>
      </c>
      <c r="C18" s="19">
        <v>-1.3272862234575356</v>
      </c>
    </row>
    <row r="19" spans="1:3" x14ac:dyDescent="0.25">
      <c r="A19" s="11"/>
      <c r="B19" s="11" t="s">
        <v>158</v>
      </c>
      <c r="C19" s="19">
        <v>-1.037758960433055</v>
      </c>
    </row>
    <row r="20" spans="1:3" x14ac:dyDescent="0.25">
      <c r="A20" s="11"/>
      <c r="B20" s="11" t="s">
        <v>149</v>
      </c>
      <c r="C20" s="19">
        <v>-0.652860472142891</v>
      </c>
    </row>
    <row r="21" spans="1:3" x14ac:dyDescent="0.25">
      <c r="A21" s="11"/>
      <c r="B21" s="11" t="s">
        <v>146</v>
      </c>
      <c r="C21" s="19">
        <v>-0.66495261037905484</v>
      </c>
    </row>
    <row r="22" spans="1:3" x14ac:dyDescent="0.25">
      <c r="A22" s="11"/>
      <c r="B22" s="11" t="s">
        <v>144</v>
      </c>
      <c r="C22" s="19">
        <v>-1.0319083926386585</v>
      </c>
    </row>
    <row r="23" spans="1:3" x14ac:dyDescent="0.25">
      <c r="A23" s="11"/>
      <c r="B23" s="11" t="s">
        <v>159</v>
      </c>
      <c r="C23" s="19">
        <v>-1.3934640225354733</v>
      </c>
    </row>
    <row r="24" spans="1:3" x14ac:dyDescent="0.25">
      <c r="A24" s="11"/>
      <c r="B24" s="11" t="s">
        <v>160</v>
      </c>
      <c r="C24" s="19">
        <v>-0.6923399318333745</v>
      </c>
    </row>
    <row r="25" spans="1:3" x14ac:dyDescent="0.25">
      <c r="A25" s="17"/>
      <c r="B25" s="17" t="s">
        <v>145</v>
      </c>
      <c r="C25" s="101">
        <v>-0.48337387679973087</v>
      </c>
    </row>
  </sheetData>
  <mergeCells count="1">
    <mergeCell ref="A3:C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E25"/>
  <sheetViews>
    <sheetView workbookViewId="0"/>
  </sheetViews>
  <sheetFormatPr defaultColWidth="9.140625" defaultRowHeight="15" x14ac:dyDescent="0.25"/>
  <cols>
    <col min="1" max="1" width="14.140625" style="3" customWidth="1"/>
    <col min="2" max="2" width="24.140625" style="3" customWidth="1"/>
    <col min="3" max="3" width="25.42578125" style="3" customWidth="1"/>
    <col min="4" max="4" width="25" style="3" customWidth="1"/>
    <col min="5" max="5" width="13.28515625" style="3" customWidth="1"/>
    <col min="6" max="16384" width="9.140625" style="3"/>
  </cols>
  <sheetData>
    <row r="1" spans="1:5" ht="18.75" x14ac:dyDescent="0.3">
      <c r="A1" s="129" t="s">
        <v>14</v>
      </c>
      <c r="B1" s="5"/>
      <c r="C1" s="5"/>
      <c r="D1" s="5"/>
    </row>
    <row r="3" spans="1:5" ht="48" customHeight="1" x14ac:dyDescent="0.25">
      <c r="A3" s="290" t="s">
        <v>323</v>
      </c>
      <c r="B3" s="291"/>
      <c r="C3" s="291"/>
      <c r="D3" s="291"/>
      <c r="E3" s="291"/>
    </row>
    <row r="4" spans="1:5" x14ac:dyDescent="0.25">
      <c r="A4" s="216" t="s">
        <v>289</v>
      </c>
    </row>
    <row r="6" spans="1:5" x14ac:dyDescent="0.25">
      <c r="A6" s="147"/>
      <c r="B6" s="163"/>
      <c r="C6" s="292" t="s">
        <v>211</v>
      </c>
      <c r="D6" s="292"/>
      <c r="E6" s="147"/>
    </row>
    <row r="7" spans="1:5" x14ac:dyDescent="0.25">
      <c r="A7" s="77"/>
      <c r="B7" s="133" t="s">
        <v>140</v>
      </c>
      <c r="C7" s="149" t="s">
        <v>219</v>
      </c>
      <c r="D7" s="149" t="s">
        <v>218</v>
      </c>
      <c r="E7" s="77" t="s">
        <v>251</v>
      </c>
    </row>
    <row r="8" spans="1:5" ht="30" x14ac:dyDescent="0.25">
      <c r="A8" s="11" t="s">
        <v>104</v>
      </c>
      <c r="B8" s="90" t="s">
        <v>220</v>
      </c>
      <c r="C8" s="26">
        <v>223.61881342440239</v>
      </c>
      <c r="D8" s="26">
        <v>242.58331920606594</v>
      </c>
      <c r="E8" s="104">
        <f>D8/C8-1</f>
        <v>8.4807290993316853E-2</v>
      </c>
    </row>
    <row r="9" spans="1:5" ht="30" x14ac:dyDescent="0.25">
      <c r="A9" s="11"/>
      <c r="B9" s="90" t="s">
        <v>222</v>
      </c>
      <c r="C9" s="26">
        <v>147.16160850502516</v>
      </c>
      <c r="D9" s="26">
        <v>90.808360779660973</v>
      </c>
      <c r="E9" s="104">
        <f t="shared" ref="E9:E12" si="0">D9/C9-1</f>
        <v>-0.38293443716633391</v>
      </c>
    </row>
    <row r="10" spans="1:5" ht="30" x14ac:dyDescent="0.25">
      <c r="A10" s="11"/>
      <c r="B10" s="90" t="s">
        <v>221</v>
      </c>
      <c r="C10" s="26">
        <v>269.26826292460686</v>
      </c>
      <c r="D10" s="26">
        <v>166.78208347200001</v>
      </c>
      <c r="E10" s="104">
        <f t="shared" si="0"/>
        <v>-0.38060994763910305</v>
      </c>
    </row>
    <row r="11" spans="1:5" ht="30" x14ac:dyDescent="0.25">
      <c r="A11" s="11"/>
      <c r="B11" s="90" t="s">
        <v>223</v>
      </c>
      <c r="C11" s="26">
        <v>159.69498932919862</v>
      </c>
      <c r="D11" s="26">
        <v>143.61379134399999</v>
      </c>
      <c r="E11" s="104">
        <f t="shared" si="0"/>
        <v>-0.10069945245463219</v>
      </c>
    </row>
    <row r="12" spans="1:5" ht="30" x14ac:dyDescent="0.25">
      <c r="A12" s="11"/>
      <c r="B12" s="90" t="s">
        <v>224</v>
      </c>
      <c r="C12" s="26">
        <v>120.70084391237265</v>
      </c>
      <c r="D12" s="26">
        <v>51.72547913206121</v>
      </c>
      <c r="E12" s="104">
        <f t="shared" si="0"/>
        <v>-0.5714571874111064</v>
      </c>
    </row>
    <row r="13" spans="1:5" ht="30" x14ac:dyDescent="0.25">
      <c r="A13" s="15" t="s">
        <v>114</v>
      </c>
      <c r="B13" s="94" t="s">
        <v>223</v>
      </c>
      <c r="C13" s="102">
        <v>389.70836495124638</v>
      </c>
      <c r="D13" s="102">
        <v>350.71665836326156</v>
      </c>
      <c r="E13" s="105">
        <f>D13/C13-1</f>
        <v>-0.10005355310467301</v>
      </c>
    </row>
    <row r="14" spans="1:5" ht="30" x14ac:dyDescent="0.25">
      <c r="A14" s="11"/>
      <c r="B14" s="91" t="s">
        <v>225</v>
      </c>
      <c r="C14" s="26">
        <v>167.08499369672452</v>
      </c>
      <c r="D14" s="26">
        <v>160.34220245089597</v>
      </c>
      <c r="E14" s="104">
        <f t="shared" ref="E14:E25" si="1">D14/C14-1</f>
        <v>-4.0355456804621159E-2</v>
      </c>
    </row>
    <row r="15" spans="1:5" ht="30" x14ac:dyDescent="0.25">
      <c r="A15" s="11"/>
      <c r="B15" s="91" t="s">
        <v>226</v>
      </c>
      <c r="C15" s="26">
        <v>137.64656883584306</v>
      </c>
      <c r="D15" s="26">
        <v>146.26311710808486</v>
      </c>
      <c r="E15" s="104">
        <f t="shared" si="1"/>
        <v>6.2599077805694403E-2</v>
      </c>
    </row>
    <row r="16" spans="1:5" ht="30" x14ac:dyDescent="0.25">
      <c r="A16" s="11"/>
      <c r="B16" s="91" t="s">
        <v>227</v>
      </c>
      <c r="C16" s="26">
        <v>356.60016977249069</v>
      </c>
      <c r="D16" s="26">
        <v>350.61701961229784</v>
      </c>
      <c r="E16" s="104">
        <f t="shared" si="1"/>
        <v>-1.6778315512328779E-2</v>
      </c>
    </row>
    <row r="17" spans="1:5" ht="30" x14ac:dyDescent="0.25">
      <c r="A17" s="11"/>
      <c r="B17" s="91" t="s">
        <v>228</v>
      </c>
      <c r="C17" s="26">
        <v>218.1055479355451</v>
      </c>
      <c r="D17" s="26">
        <v>189.87215925306884</v>
      </c>
      <c r="E17" s="104">
        <f t="shared" si="1"/>
        <v>-0.12944828295160948</v>
      </c>
    </row>
    <row r="18" spans="1:5" ht="30" x14ac:dyDescent="0.25">
      <c r="A18" s="11"/>
      <c r="B18" s="91" t="s">
        <v>224</v>
      </c>
      <c r="C18" s="26">
        <v>113.28445880321534</v>
      </c>
      <c r="D18" s="26">
        <v>106.04909539499999</v>
      </c>
      <c r="E18" s="104">
        <f t="shared" si="1"/>
        <v>-6.3868985072204731E-2</v>
      </c>
    </row>
    <row r="19" spans="1:5" ht="30" x14ac:dyDescent="0.25">
      <c r="A19" s="11"/>
      <c r="B19" s="91" t="s">
        <v>230</v>
      </c>
      <c r="C19" s="26">
        <v>951.03683660369279</v>
      </c>
      <c r="D19" s="26">
        <v>556.32810335591478</v>
      </c>
      <c r="E19" s="104">
        <f t="shared" si="1"/>
        <v>-0.41502991057354532</v>
      </c>
    </row>
    <row r="20" spans="1:5" ht="30" x14ac:dyDescent="0.25">
      <c r="A20" s="11"/>
      <c r="B20" s="91" t="s">
        <v>229</v>
      </c>
      <c r="C20" s="26">
        <v>845.10888610138443</v>
      </c>
      <c r="D20" s="26">
        <v>589.87948532081919</v>
      </c>
      <c r="E20" s="104">
        <f t="shared" si="1"/>
        <v>-0.30200771164290696</v>
      </c>
    </row>
    <row r="21" spans="1:5" ht="30" x14ac:dyDescent="0.25">
      <c r="A21" s="11"/>
      <c r="B21" s="91" t="s">
        <v>231</v>
      </c>
      <c r="C21" s="26">
        <v>418.9762884003386</v>
      </c>
      <c r="D21" s="26">
        <v>388.0078059531715</v>
      </c>
      <c r="E21" s="104">
        <f t="shared" si="1"/>
        <v>-7.3914642199455982E-2</v>
      </c>
    </row>
    <row r="22" spans="1:5" ht="30" x14ac:dyDescent="0.25">
      <c r="A22" s="11"/>
      <c r="B22" s="91" t="s">
        <v>232</v>
      </c>
      <c r="C22" s="26">
        <v>1278.8979837637921</v>
      </c>
      <c r="D22" s="26">
        <v>646.89253354962182</v>
      </c>
      <c r="E22" s="104">
        <f t="shared" si="1"/>
        <v>-0.49417972210275962</v>
      </c>
    </row>
    <row r="23" spans="1:5" ht="30" x14ac:dyDescent="0.25">
      <c r="A23" s="11"/>
      <c r="B23" s="91" t="s">
        <v>233</v>
      </c>
      <c r="C23" s="26">
        <v>648.36438822213393</v>
      </c>
      <c r="D23" s="26">
        <v>337.02950544093699</v>
      </c>
      <c r="E23" s="104">
        <f t="shared" si="1"/>
        <v>-0.48018504476302537</v>
      </c>
    </row>
    <row r="24" spans="1:5" x14ac:dyDescent="0.25">
      <c r="A24" s="11"/>
      <c r="B24" s="11" t="s">
        <v>155</v>
      </c>
      <c r="C24" s="26">
        <v>830.15491977818749</v>
      </c>
      <c r="D24" s="26">
        <v>506.20673183319286</v>
      </c>
      <c r="E24" s="104">
        <f t="shared" si="1"/>
        <v>-0.39022618577211066</v>
      </c>
    </row>
    <row r="25" spans="1:5" ht="30" x14ac:dyDescent="0.25">
      <c r="A25" s="17"/>
      <c r="B25" s="97" t="s">
        <v>234</v>
      </c>
      <c r="C25" s="103">
        <v>68.403114236703317</v>
      </c>
      <c r="D25" s="103">
        <v>66.1781615081903</v>
      </c>
      <c r="E25" s="106">
        <f t="shared" si="1"/>
        <v>-3.2527067712352253E-2</v>
      </c>
    </row>
  </sheetData>
  <mergeCells count="2">
    <mergeCell ref="C6:D6"/>
    <mergeCell ref="A3:E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E76"/>
  <sheetViews>
    <sheetView workbookViewId="0"/>
  </sheetViews>
  <sheetFormatPr defaultColWidth="9.140625" defaultRowHeight="15" outlineLevelRow="1" x14ac:dyDescent="0.25"/>
  <cols>
    <col min="1" max="1" width="13.85546875" style="37" customWidth="1"/>
    <col min="2" max="5" width="25.85546875" style="37" customWidth="1"/>
    <col min="6" max="16384" width="9.140625" style="37"/>
  </cols>
  <sheetData>
    <row r="1" spans="1:5" ht="18.75" x14ac:dyDescent="0.3">
      <c r="A1" s="131" t="s">
        <v>15</v>
      </c>
      <c r="B1" s="36"/>
      <c r="C1" s="36"/>
      <c r="D1" s="36"/>
    </row>
    <row r="3" spans="1:5" ht="24" customHeight="1" x14ac:dyDescent="0.25">
      <c r="A3" s="303" t="s">
        <v>324</v>
      </c>
      <c r="B3" s="291"/>
      <c r="C3" s="291"/>
      <c r="D3" s="291"/>
      <c r="E3" s="291"/>
    </row>
    <row r="4" spans="1:5" x14ac:dyDescent="0.25">
      <c r="A4" s="225" t="s">
        <v>292</v>
      </c>
    </row>
    <row r="6" spans="1:5" x14ac:dyDescent="0.25">
      <c r="A6" s="165"/>
      <c r="B6" s="302" t="s">
        <v>211</v>
      </c>
      <c r="C6" s="288"/>
      <c r="D6" s="288"/>
      <c r="E6" s="288"/>
    </row>
    <row r="7" spans="1:5" x14ac:dyDescent="0.25">
      <c r="A7" s="116"/>
      <c r="B7" s="164" t="s">
        <v>161</v>
      </c>
      <c r="C7" s="164" t="s">
        <v>162</v>
      </c>
      <c r="D7" s="164" t="s">
        <v>163</v>
      </c>
      <c r="E7" s="164" t="s">
        <v>164</v>
      </c>
    </row>
    <row r="8" spans="1:5" x14ac:dyDescent="0.25">
      <c r="A8" s="38">
        <v>2006</v>
      </c>
      <c r="B8" s="107">
        <v>834.79904064555274</v>
      </c>
      <c r="C8" s="107">
        <v>3813.0486584569567</v>
      </c>
      <c r="D8" s="107">
        <v>897.33836880747788</v>
      </c>
      <c r="E8" s="107">
        <v>4612.4587226122676</v>
      </c>
    </row>
    <row r="9" spans="1:5" x14ac:dyDescent="0.25">
      <c r="A9" s="38">
        <v>2007</v>
      </c>
      <c r="B9" s="107">
        <v>786.33395050765239</v>
      </c>
      <c r="C9" s="107">
        <v>4320.9851716713438</v>
      </c>
      <c r="D9" s="107">
        <v>989.41006957992602</v>
      </c>
      <c r="E9" s="107">
        <v>5001.7701156705161</v>
      </c>
    </row>
    <row r="10" spans="1:5" x14ac:dyDescent="0.25">
      <c r="A10" s="38">
        <v>2008</v>
      </c>
      <c r="B10" s="107">
        <v>1641.4111575157522</v>
      </c>
      <c r="C10" s="107">
        <v>4551.0183116576218</v>
      </c>
      <c r="D10" s="108">
        <v>1685.0445790037568</v>
      </c>
      <c r="E10" s="108">
        <v>5011.2846556696459</v>
      </c>
    </row>
    <row r="11" spans="1:5" x14ac:dyDescent="0.25">
      <c r="A11" s="38">
        <v>2009</v>
      </c>
      <c r="B11" s="107">
        <v>1587.9830850321284</v>
      </c>
      <c r="C11" s="107">
        <v>4693.5641452138279</v>
      </c>
      <c r="D11" s="108">
        <v>1782.5254459788348</v>
      </c>
      <c r="E11" s="108">
        <v>5888.3934600179318</v>
      </c>
    </row>
    <row r="12" spans="1:5" x14ac:dyDescent="0.25">
      <c r="A12" s="38">
        <v>2010</v>
      </c>
      <c r="B12" s="107">
        <v>1742.7906442091682</v>
      </c>
      <c r="C12" s="107">
        <v>6118.4056832726901</v>
      </c>
      <c r="D12" s="108">
        <v>1451.6376231994882</v>
      </c>
      <c r="E12" s="108">
        <v>6723.8991140441594</v>
      </c>
    </row>
    <row r="13" spans="1:5" x14ac:dyDescent="0.25">
      <c r="A13" s="38">
        <v>2011</v>
      </c>
      <c r="B13" s="107">
        <v>1699.1567294947581</v>
      </c>
      <c r="C13" s="107">
        <v>7436.0711092530337</v>
      </c>
      <c r="D13" s="108">
        <v>1448.085399394449</v>
      </c>
      <c r="E13" s="108">
        <v>7163.5864127954646</v>
      </c>
    </row>
    <row r="14" spans="1:5" x14ac:dyDescent="0.25">
      <c r="A14" s="38">
        <v>2012</v>
      </c>
      <c r="B14" s="107">
        <v>1689.8791699058854</v>
      </c>
      <c r="C14" s="107">
        <v>7638.309806756959</v>
      </c>
      <c r="D14" s="108">
        <v>1613.133171673579</v>
      </c>
      <c r="E14" s="108">
        <v>7338.142044180554</v>
      </c>
    </row>
    <row r="15" spans="1:5" x14ac:dyDescent="0.25">
      <c r="A15" s="38">
        <v>2013</v>
      </c>
      <c r="B15" s="107">
        <v>1753.0714148380366</v>
      </c>
      <c r="C15" s="107">
        <v>7555.9106248836169</v>
      </c>
      <c r="D15" s="108">
        <v>1573.2220958448522</v>
      </c>
      <c r="E15" s="108">
        <v>6615.1707907973505</v>
      </c>
    </row>
    <row r="16" spans="1:5" x14ac:dyDescent="0.25">
      <c r="A16" s="38">
        <v>2014</v>
      </c>
      <c r="B16" s="107">
        <v>1638.0975512197849</v>
      </c>
      <c r="C16" s="107">
        <v>7512.0820011329188</v>
      </c>
      <c r="D16" s="108">
        <v>1245.7647462557777</v>
      </c>
      <c r="E16" s="108">
        <v>5569.1394713001928</v>
      </c>
    </row>
    <row r="17" spans="1:5" x14ac:dyDescent="0.25">
      <c r="A17" s="38">
        <v>2015</v>
      </c>
      <c r="B17" s="107">
        <v>1100.6420396843162</v>
      </c>
      <c r="C17" s="107">
        <v>5919.2944926272776</v>
      </c>
      <c r="D17" s="108">
        <v>746.04409380668494</v>
      </c>
      <c r="E17" s="108">
        <v>4998.6396446262206</v>
      </c>
    </row>
    <row r="18" spans="1:5" x14ac:dyDescent="0.25">
      <c r="A18" s="38">
        <v>2016</v>
      </c>
      <c r="B18" s="107">
        <v>1287.0301113679693</v>
      </c>
      <c r="C18" s="107">
        <v>4628.3781220672854</v>
      </c>
      <c r="D18" s="108">
        <v>742.6069048100037</v>
      </c>
      <c r="E18" s="108">
        <v>3704.5160248441339</v>
      </c>
    </row>
    <row r="19" spans="1:5" x14ac:dyDescent="0.25">
      <c r="A19" s="38">
        <v>2017</v>
      </c>
      <c r="B19" s="107">
        <v>1207.6897594497029</v>
      </c>
      <c r="C19" s="107">
        <v>4643.6613510192201</v>
      </c>
      <c r="D19" s="108">
        <v>781.84712548180778</v>
      </c>
      <c r="E19" s="108">
        <v>3774.8592395911555</v>
      </c>
    </row>
    <row r="20" spans="1:5" x14ac:dyDescent="0.25">
      <c r="A20" s="38">
        <v>2018</v>
      </c>
      <c r="B20" s="107">
        <v>708.3710119832881</v>
      </c>
      <c r="C20" s="107">
        <v>4346.6626042966382</v>
      </c>
      <c r="D20" s="109"/>
      <c r="E20" s="109"/>
    </row>
    <row r="21" spans="1:5" x14ac:dyDescent="0.25">
      <c r="A21" s="38">
        <v>2019</v>
      </c>
      <c r="B21" s="107">
        <v>695.09545423790883</v>
      </c>
      <c r="C21" s="107">
        <v>4069.0396542365638</v>
      </c>
      <c r="D21" s="109"/>
      <c r="E21" s="109"/>
    </row>
    <row r="22" spans="1:5" x14ac:dyDescent="0.25">
      <c r="A22" s="110">
        <v>2020</v>
      </c>
      <c r="B22" s="111">
        <v>716.98123927102677</v>
      </c>
      <c r="C22" s="111">
        <v>4415.4650901107143</v>
      </c>
      <c r="D22" s="112"/>
      <c r="E22" s="112"/>
    </row>
    <row r="34" spans="1:5" outlineLevel="1" x14ac:dyDescent="0.25"/>
    <row r="35" spans="1:5" outlineLevel="1" x14ac:dyDescent="0.25">
      <c r="A35" s="39"/>
      <c r="B35" s="40" t="s">
        <v>161</v>
      </c>
      <c r="C35" s="40" t="s">
        <v>162</v>
      </c>
      <c r="D35" s="40" t="s">
        <v>163</v>
      </c>
      <c r="E35" s="40" t="s">
        <v>164</v>
      </c>
    </row>
    <row r="36" spans="1:5" outlineLevel="1" x14ac:dyDescent="0.25">
      <c r="A36" s="39">
        <v>2006</v>
      </c>
      <c r="B36" s="41">
        <f>B8</f>
        <v>834.79904064555274</v>
      </c>
      <c r="C36" s="41">
        <f>C8</f>
        <v>3813.0486584569567</v>
      </c>
      <c r="D36" s="41"/>
      <c r="E36" s="41"/>
    </row>
    <row r="37" spans="1:5" outlineLevel="1" x14ac:dyDescent="0.25">
      <c r="A37" s="39"/>
      <c r="B37" s="41"/>
      <c r="C37" s="41"/>
      <c r="D37" s="41">
        <f>D8</f>
        <v>897.33836880747788</v>
      </c>
      <c r="E37" s="41">
        <f>E8</f>
        <v>4612.4587226122676</v>
      </c>
    </row>
    <row r="38" spans="1:5" outlineLevel="1" x14ac:dyDescent="0.25">
      <c r="A38" s="39"/>
      <c r="B38" s="41"/>
      <c r="C38" s="41"/>
      <c r="D38" s="41"/>
      <c r="E38" s="41"/>
    </row>
    <row r="39" spans="1:5" outlineLevel="1" x14ac:dyDescent="0.25">
      <c r="A39" s="39">
        <v>2007</v>
      </c>
      <c r="B39" s="41">
        <f>B9</f>
        <v>786.33395050765239</v>
      </c>
      <c r="C39" s="41">
        <f>C9</f>
        <v>4320.9851716713438</v>
      </c>
      <c r="D39" s="41"/>
      <c r="E39" s="41"/>
    </row>
    <row r="40" spans="1:5" outlineLevel="1" x14ac:dyDescent="0.25">
      <c r="A40" s="39"/>
      <c r="B40" s="41"/>
      <c r="C40" s="41"/>
      <c r="D40" s="41">
        <f>D9</f>
        <v>989.41006957992602</v>
      </c>
      <c r="E40" s="41">
        <f>E9</f>
        <v>5001.7701156705161</v>
      </c>
    </row>
    <row r="41" spans="1:5" outlineLevel="1" x14ac:dyDescent="0.25">
      <c r="A41" s="39"/>
      <c r="B41" s="41"/>
      <c r="C41" s="41"/>
      <c r="D41" s="41"/>
      <c r="E41" s="41"/>
    </row>
    <row r="42" spans="1:5" outlineLevel="1" x14ac:dyDescent="0.25">
      <c r="A42" s="39">
        <v>2008</v>
      </c>
      <c r="B42" s="41">
        <f>B10</f>
        <v>1641.4111575157522</v>
      </c>
      <c r="C42" s="41">
        <f>C10</f>
        <v>4551.0183116576218</v>
      </c>
      <c r="D42" s="41"/>
      <c r="E42" s="41"/>
    </row>
    <row r="43" spans="1:5" outlineLevel="1" x14ac:dyDescent="0.25">
      <c r="A43" s="39"/>
      <c r="B43" s="41"/>
      <c r="C43" s="41"/>
      <c r="D43" s="41">
        <f>D10</f>
        <v>1685.0445790037568</v>
      </c>
      <c r="E43" s="41">
        <f>E10</f>
        <v>5011.2846556696459</v>
      </c>
    </row>
    <row r="44" spans="1:5" outlineLevel="1" x14ac:dyDescent="0.25">
      <c r="A44" s="39"/>
      <c r="B44" s="41"/>
      <c r="C44" s="41"/>
      <c r="D44" s="41"/>
      <c r="E44" s="41"/>
    </row>
    <row r="45" spans="1:5" outlineLevel="1" x14ac:dyDescent="0.25">
      <c r="A45" s="39">
        <v>2009</v>
      </c>
      <c r="B45" s="41">
        <f>B11</f>
        <v>1587.9830850321284</v>
      </c>
      <c r="C45" s="41">
        <f>C11</f>
        <v>4693.5641452138279</v>
      </c>
      <c r="D45" s="41"/>
      <c r="E45" s="41"/>
    </row>
    <row r="46" spans="1:5" outlineLevel="1" x14ac:dyDescent="0.25">
      <c r="A46" s="39"/>
      <c r="B46" s="41"/>
      <c r="C46" s="41"/>
      <c r="D46" s="41">
        <f>D11</f>
        <v>1782.5254459788348</v>
      </c>
      <c r="E46" s="41">
        <f>E11</f>
        <v>5888.3934600179318</v>
      </c>
    </row>
    <row r="47" spans="1:5" outlineLevel="1" x14ac:dyDescent="0.25">
      <c r="A47" s="39"/>
      <c r="B47" s="41"/>
      <c r="C47" s="41"/>
      <c r="D47" s="41"/>
      <c r="E47" s="41"/>
    </row>
    <row r="48" spans="1:5" outlineLevel="1" x14ac:dyDescent="0.25">
      <c r="A48" s="39">
        <v>2010</v>
      </c>
      <c r="B48" s="41">
        <f>B12</f>
        <v>1742.7906442091682</v>
      </c>
      <c r="C48" s="41">
        <f>C12</f>
        <v>6118.4056832726901</v>
      </c>
      <c r="D48" s="41"/>
      <c r="E48" s="41"/>
    </row>
    <row r="49" spans="1:5" outlineLevel="1" x14ac:dyDescent="0.25">
      <c r="A49" s="39"/>
      <c r="B49" s="41"/>
      <c r="C49" s="41"/>
      <c r="D49" s="41">
        <f>D12</f>
        <v>1451.6376231994882</v>
      </c>
      <c r="E49" s="41">
        <f>E12</f>
        <v>6723.8991140441594</v>
      </c>
    </row>
    <row r="50" spans="1:5" outlineLevel="1" x14ac:dyDescent="0.25">
      <c r="A50" s="39"/>
      <c r="B50" s="41"/>
      <c r="C50" s="41"/>
      <c r="D50" s="41"/>
      <c r="E50" s="41"/>
    </row>
    <row r="51" spans="1:5" outlineLevel="1" x14ac:dyDescent="0.25">
      <c r="A51" s="39">
        <v>2011</v>
      </c>
      <c r="B51" s="41">
        <f>B13</f>
        <v>1699.1567294947581</v>
      </c>
      <c r="C51" s="41">
        <f>C13</f>
        <v>7436.0711092530337</v>
      </c>
      <c r="D51" s="41"/>
      <c r="E51" s="41"/>
    </row>
    <row r="52" spans="1:5" outlineLevel="1" x14ac:dyDescent="0.25">
      <c r="A52" s="39"/>
      <c r="B52" s="41"/>
      <c r="C52" s="41"/>
      <c r="D52" s="41">
        <f>D13</f>
        <v>1448.085399394449</v>
      </c>
      <c r="E52" s="41">
        <f>E13</f>
        <v>7163.5864127954646</v>
      </c>
    </row>
    <row r="53" spans="1:5" outlineLevel="1" x14ac:dyDescent="0.25">
      <c r="A53" s="39"/>
      <c r="B53" s="41"/>
      <c r="C53" s="41"/>
      <c r="D53" s="41"/>
      <c r="E53" s="41"/>
    </row>
    <row r="54" spans="1:5" outlineLevel="1" x14ac:dyDescent="0.25">
      <c r="A54" s="39">
        <v>2012</v>
      </c>
      <c r="B54" s="41">
        <f>B14</f>
        <v>1689.8791699058854</v>
      </c>
      <c r="C54" s="41">
        <f>C14</f>
        <v>7638.309806756959</v>
      </c>
      <c r="D54" s="41"/>
      <c r="E54" s="41"/>
    </row>
    <row r="55" spans="1:5" outlineLevel="1" x14ac:dyDescent="0.25">
      <c r="A55" s="39"/>
      <c r="B55" s="41"/>
      <c r="C55" s="41"/>
      <c r="D55" s="41">
        <f>D14</f>
        <v>1613.133171673579</v>
      </c>
      <c r="E55" s="41">
        <f>E14</f>
        <v>7338.142044180554</v>
      </c>
    </row>
    <row r="56" spans="1:5" outlineLevel="1" x14ac:dyDescent="0.25">
      <c r="A56" s="39"/>
      <c r="B56" s="41"/>
      <c r="C56" s="41"/>
      <c r="D56" s="41"/>
      <c r="E56" s="41"/>
    </row>
    <row r="57" spans="1:5" outlineLevel="1" x14ac:dyDescent="0.25">
      <c r="A57" s="39">
        <v>2013</v>
      </c>
      <c r="B57" s="41">
        <f>B15</f>
        <v>1753.0714148380366</v>
      </c>
      <c r="C57" s="41">
        <f>C15</f>
        <v>7555.9106248836169</v>
      </c>
      <c r="D57" s="41"/>
      <c r="E57" s="41"/>
    </row>
    <row r="58" spans="1:5" outlineLevel="1" x14ac:dyDescent="0.25">
      <c r="A58" s="39"/>
      <c r="B58" s="41"/>
      <c r="C58" s="41"/>
      <c r="D58" s="41">
        <f>D15</f>
        <v>1573.2220958448522</v>
      </c>
      <c r="E58" s="41">
        <f>E15</f>
        <v>6615.1707907973505</v>
      </c>
    </row>
    <row r="59" spans="1:5" outlineLevel="1" x14ac:dyDescent="0.25">
      <c r="A59" s="39"/>
      <c r="B59" s="41"/>
      <c r="C59" s="41"/>
      <c r="D59" s="41"/>
      <c r="E59" s="41"/>
    </row>
    <row r="60" spans="1:5" outlineLevel="1" x14ac:dyDescent="0.25">
      <c r="A60" s="39">
        <v>2014</v>
      </c>
      <c r="B60" s="41">
        <f>B16</f>
        <v>1638.0975512197849</v>
      </c>
      <c r="C60" s="41">
        <f>C16</f>
        <v>7512.0820011329188</v>
      </c>
      <c r="D60" s="41"/>
      <c r="E60" s="41"/>
    </row>
    <row r="61" spans="1:5" outlineLevel="1" x14ac:dyDescent="0.25">
      <c r="A61" s="39"/>
      <c r="B61" s="41"/>
      <c r="C61" s="41"/>
      <c r="D61" s="41">
        <f>D16</f>
        <v>1245.7647462557777</v>
      </c>
      <c r="E61" s="41">
        <f>E16</f>
        <v>5569.1394713001928</v>
      </c>
    </row>
    <row r="62" spans="1:5" outlineLevel="1" x14ac:dyDescent="0.25">
      <c r="A62" s="39"/>
      <c r="B62" s="41"/>
      <c r="C62" s="41"/>
      <c r="D62" s="41"/>
      <c r="E62" s="41"/>
    </row>
    <row r="63" spans="1:5" outlineLevel="1" x14ac:dyDescent="0.25">
      <c r="A63" s="39">
        <v>2015</v>
      </c>
      <c r="B63" s="41">
        <f>B17</f>
        <v>1100.6420396843162</v>
      </c>
      <c r="C63" s="41">
        <f>C17</f>
        <v>5919.2944926272776</v>
      </c>
      <c r="D63" s="41"/>
      <c r="E63" s="41"/>
    </row>
    <row r="64" spans="1:5" outlineLevel="1" x14ac:dyDescent="0.25">
      <c r="A64" s="39"/>
      <c r="B64" s="41"/>
      <c r="C64" s="41"/>
      <c r="D64" s="41">
        <f>D17</f>
        <v>746.04409380668494</v>
      </c>
      <c r="E64" s="41">
        <f>E17</f>
        <v>4998.6396446262206</v>
      </c>
    </row>
    <row r="65" spans="1:5" outlineLevel="1" x14ac:dyDescent="0.25">
      <c r="A65" s="39"/>
      <c r="B65" s="41"/>
      <c r="C65" s="41"/>
      <c r="D65" s="41"/>
      <c r="E65" s="41"/>
    </row>
    <row r="66" spans="1:5" outlineLevel="1" x14ac:dyDescent="0.25">
      <c r="A66" s="39">
        <v>2016</v>
      </c>
      <c r="B66" s="41">
        <f>B18</f>
        <v>1287.0301113679693</v>
      </c>
      <c r="C66" s="41">
        <f>C18</f>
        <v>4628.3781220672854</v>
      </c>
      <c r="D66" s="41"/>
      <c r="E66" s="41"/>
    </row>
    <row r="67" spans="1:5" outlineLevel="1" x14ac:dyDescent="0.25">
      <c r="A67" s="39"/>
      <c r="B67" s="41"/>
      <c r="C67" s="41"/>
      <c r="D67" s="41">
        <f>D18</f>
        <v>742.6069048100037</v>
      </c>
      <c r="E67" s="41">
        <f>E18</f>
        <v>3704.5160248441339</v>
      </c>
    </row>
    <row r="68" spans="1:5" outlineLevel="1" x14ac:dyDescent="0.25">
      <c r="A68" s="39"/>
      <c r="B68" s="41"/>
      <c r="C68" s="41"/>
      <c r="D68" s="41"/>
      <c r="E68" s="41"/>
    </row>
    <row r="69" spans="1:5" outlineLevel="1" x14ac:dyDescent="0.25">
      <c r="A69" s="39">
        <v>2017</v>
      </c>
      <c r="B69" s="41">
        <f>B19</f>
        <v>1207.6897594497029</v>
      </c>
      <c r="C69" s="41">
        <f>C19</f>
        <v>4643.6613510192201</v>
      </c>
      <c r="D69" s="41"/>
      <c r="E69" s="41"/>
    </row>
    <row r="70" spans="1:5" outlineLevel="1" x14ac:dyDescent="0.25">
      <c r="A70" s="39"/>
      <c r="B70" s="41"/>
      <c r="C70" s="41"/>
      <c r="D70" s="41">
        <f>D19</f>
        <v>781.84712548180778</v>
      </c>
      <c r="E70" s="41">
        <f>E19</f>
        <v>3774.8592395911555</v>
      </c>
    </row>
    <row r="71" spans="1:5" outlineLevel="1" x14ac:dyDescent="0.25">
      <c r="A71" s="39"/>
      <c r="B71" s="41"/>
      <c r="C71" s="41"/>
      <c r="D71" s="41"/>
      <c r="E71" s="41"/>
    </row>
    <row r="72" spans="1:5" outlineLevel="1" x14ac:dyDescent="0.25">
      <c r="A72" s="39">
        <v>2018</v>
      </c>
      <c r="B72" s="41">
        <f>B20</f>
        <v>708.3710119832881</v>
      </c>
      <c r="C72" s="41">
        <f>C20</f>
        <v>4346.6626042966382</v>
      </c>
      <c r="D72" s="41"/>
      <c r="E72" s="41"/>
    </row>
    <row r="73" spans="1:5" outlineLevel="1" x14ac:dyDescent="0.25">
      <c r="A73" s="39"/>
      <c r="B73" s="41"/>
      <c r="C73" s="41"/>
      <c r="D73" s="41"/>
      <c r="E73" s="41"/>
    </row>
    <row r="74" spans="1:5" outlineLevel="1" x14ac:dyDescent="0.25">
      <c r="A74" s="39">
        <v>2019</v>
      </c>
      <c r="B74" s="41">
        <f>B21</f>
        <v>695.09545423790883</v>
      </c>
      <c r="C74" s="41">
        <f>C21</f>
        <v>4069.0396542365638</v>
      </c>
      <c r="D74" s="41"/>
      <c r="E74" s="41"/>
    </row>
    <row r="75" spans="1:5" outlineLevel="1" x14ac:dyDescent="0.25">
      <c r="A75" s="39"/>
      <c r="B75" s="41"/>
      <c r="C75" s="41"/>
      <c r="D75" s="41"/>
      <c r="E75" s="41"/>
    </row>
    <row r="76" spans="1:5" x14ac:dyDescent="0.25">
      <c r="A76" s="39">
        <v>2020</v>
      </c>
      <c r="B76" s="41">
        <f>B22</f>
        <v>716.98123927102677</v>
      </c>
      <c r="C76" s="41">
        <f>C22</f>
        <v>4415.4650901107143</v>
      </c>
      <c r="D76" s="41"/>
      <c r="E76" s="41"/>
    </row>
  </sheetData>
  <mergeCells count="2">
    <mergeCell ref="B6:E6"/>
    <mergeCell ref="A3:E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M10"/>
  <sheetViews>
    <sheetView workbookViewId="0"/>
  </sheetViews>
  <sheetFormatPr defaultColWidth="9.140625" defaultRowHeight="15" x14ac:dyDescent="0.25"/>
  <cols>
    <col min="1" max="1" width="15.85546875" style="3" customWidth="1"/>
    <col min="2" max="13" width="10.5703125" style="3" bestFit="1" customWidth="1"/>
    <col min="14" max="16384" width="9.140625" style="3"/>
  </cols>
  <sheetData>
    <row r="1" spans="1:13" ht="18.75" x14ac:dyDescent="0.3">
      <c r="A1" s="129" t="s">
        <v>16</v>
      </c>
      <c r="B1" s="5"/>
      <c r="C1" s="5"/>
      <c r="D1" s="5"/>
    </row>
    <row r="3" spans="1:13" ht="24" customHeight="1" x14ac:dyDescent="0.25">
      <c r="A3" s="290" t="s">
        <v>325</v>
      </c>
      <c r="B3" s="291"/>
      <c r="C3" s="291"/>
      <c r="D3" s="291"/>
      <c r="E3" s="291"/>
      <c r="F3" s="291"/>
      <c r="G3" s="291"/>
      <c r="H3" s="291"/>
      <c r="I3" s="291"/>
      <c r="J3" s="291"/>
      <c r="K3" s="291"/>
      <c r="L3" s="291"/>
      <c r="M3" s="291"/>
    </row>
    <row r="4" spans="1:13" x14ac:dyDescent="0.25">
      <c r="A4" s="216" t="s">
        <v>293</v>
      </c>
    </row>
    <row r="6" spans="1:13" x14ac:dyDescent="0.25">
      <c r="A6" s="152"/>
      <c r="B6" s="288" t="s">
        <v>244</v>
      </c>
      <c r="C6" s="288"/>
      <c r="D6" s="288"/>
      <c r="E6" s="288"/>
      <c r="F6" s="288"/>
      <c r="G6" s="288"/>
      <c r="H6" s="288"/>
      <c r="I6" s="288"/>
      <c r="J6" s="288"/>
      <c r="K6" s="288"/>
      <c r="L6" s="288"/>
      <c r="M6" s="288"/>
    </row>
    <row r="7" spans="1:13" x14ac:dyDescent="0.25">
      <c r="A7" s="76"/>
      <c r="B7" s="77" t="s">
        <v>126</v>
      </c>
      <c r="C7" s="77" t="s">
        <v>127</v>
      </c>
      <c r="D7" s="77" t="s">
        <v>128</v>
      </c>
      <c r="E7" s="77" t="s">
        <v>129</v>
      </c>
      <c r="F7" s="77" t="s">
        <v>130</v>
      </c>
      <c r="G7" s="77" t="s">
        <v>131</v>
      </c>
      <c r="H7" s="77" t="s">
        <v>132</v>
      </c>
      <c r="I7" s="77" t="s">
        <v>133</v>
      </c>
      <c r="J7" s="77" t="s">
        <v>134</v>
      </c>
      <c r="K7" s="77" t="s">
        <v>135</v>
      </c>
      <c r="L7" s="77">
        <v>2016</v>
      </c>
      <c r="M7" s="77">
        <v>2017</v>
      </c>
    </row>
    <row r="8" spans="1:13" x14ac:dyDescent="0.25">
      <c r="A8" s="11" t="s">
        <v>104</v>
      </c>
      <c r="B8" s="113">
        <v>13409.707976168784</v>
      </c>
      <c r="C8" s="113">
        <v>14490.145978230981</v>
      </c>
      <c r="D8" s="113">
        <v>15815.818570958394</v>
      </c>
      <c r="E8" s="113">
        <v>17075.215463881923</v>
      </c>
      <c r="F8" s="113">
        <v>17883.743507035735</v>
      </c>
      <c r="G8" s="113">
        <v>18702.940960163018</v>
      </c>
      <c r="H8" s="113">
        <v>19581.22610166559</v>
      </c>
      <c r="I8" s="113">
        <v>20508.822690294561</v>
      </c>
      <c r="J8" s="113">
        <v>21190.907325122629</v>
      </c>
      <c r="K8" s="113">
        <v>21151.570959374643</v>
      </c>
      <c r="L8" s="113">
        <v>21012.190939187531</v>
      </c>
      <c r="M8" s="113">
        <v>20869.07440186094</v>
      </c>
    </row>
    <row r="9" spans="1:13" x14ac:dyDescent="0.25">
      <c r="A9" s="11" t="s">
        <v>114</v>
      </c>
      <c r="B9" s="113">
        <v>40373.572886818307</v>
      </c>
      <c r="C9" s="113">
        <v>43263.727950799053</v>
      </c>
      <c r="D9" s="113">
        <v>45693.149871849768</v>
      </c>
      <c r="E9" s="113">
        <v>49371.365996684108</v>
      </c>
      <c r="F9" s="113">
        <v>54278.275345951246</v>
      </c>
      <c r="G9" s="113">
        <v>58397.72104400659</v>
      </c>
      <c r="H9" s="113">
        <v>63053.600980773699</v>
      </c>
      <c r="I9" s="113">
        <v>66560.875882627515</v>
      </c>
      <c r="J9" s="113">
        <v>68973.739222015181</v>
      </c>
      <c r="K9" s="113">
        <v>70804.723756296371</v>
      </c>
      <c r="L9" s="113">
        <v>70815.071263573613</v>
      </c>
      <c r="M9" s="113">
        <v>71439.287068761347</v>
      </c>
    </row>
    <row r="10" spans="1:13" x14ac:dyDescent="0.25">
      <c r="A10" s="9" t="s">
        <v>166</v>
      </c>
      <c r="B10" s="166">
        <f>SUM(B8:B9)</f>
        <v>53783.280862987092</v>
      </c>
      <c r="C10" s="166">
        <f t="shared" ref="C10:M10" si="0">SUM(C8:C9)</f>
        <v>57753.873929030036</v>
      </c>
      <c r="D10" s="166">
        <f t="shared" si="0"/>
        <v>61508.96844280816</v>
      </c>
      <c r="E10" s="166">
        <f t="shared" si="0"/>
        <v>66446.581460566027</v>
      </c>
      <c r="F10" s="166">
        <f t="shared" si="0"/>
        <v>72162.018852986977</v>
      </c>
      <c r="G10" s="166">
        <f t="shared" si="0"/>
        <v>77100.662004169601</v>
      </c>
      <c r="H10" s="166">
        <f t="shared" si="0"/>
        <v>82634.827082439297</v>
      </c>
      <c r="I10" s="166">
        <f t="shared" si="0"/>
        <v>87069.698572922076</v>
      </c>
      <c r="J10" s="166">
        <f t="shared" si="0"/>
        <v>90164.646547137818</v>
      </c>
      <c r="K10" s="166">
        <f t="shared" si="0"/>
        <v>91956.294715671014</v>
      </c>
      <c r="L10" s="166">
        <f t="shared" si="0"/>
        <v>91827.262202761136</v>
      </c>
      <c r="M10" s="166">
        <f t="shared" si="0"/>
        <v>92308.361470622287</v>
      </c>
    </row>
  </sheetData>
  <mergeCells count="2">
    <mergeCell ref="B6:M6"/>
    <mergeCell ref="A3:M3"/>
  </mergeCells>
  <pageMargins left="0.7" right="0.7" top="0.75" bottom="0.75" header="0.3" footer="0.3"/>
  <pageSetup paperSize="9" orientation="portrait" r:id="rId1"/>
  <ignoredErrors>
    <ignoredError sqref="B7:M7" numberStoredAsText="1"/>
    <ignoredError sqref="L10:M1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E20"/>
  <sheetViews>
    <sheetView workbookViewId="0"/>
  </sheetViews>
  <sheetFormatPr defaultColWidth="9.140625" defaultRowHeight="15" x14ac:dyDescent="0.25"/>
  <cols>
    <col min="1" max="1" width="9.140625" style="3"/>
    <col min="2" max="2" width="18.85546875" style="3" customWidth="1"/>
    <col min="3" max="3" width="24.28515625" style="3" bestFit="1" customWidth="1"/>
    <col min="4" max="4" width="15.85546875" style="3" customWidth="1"/>
    <col min="5" max="5" width="24.28515625" style="3" bestFit="1" customWidth="1"/>
    <col min="6" max="16384" width="9.140625" style="3"/>
  </cols>
  <sheetData>
    <row r="1" spans="1:5" ht="18.75" x14ac:dyDescent="0.3">
      <c r="A1" s="129" t="s">
        <v>17</v>
      </c>
      <c r="B1" s="5"/>
      <c r="C1" s="5"/>
      <c r="D1" s="5"/>
    </row>
    <row r="2" spans="1:5" ht="15" customHeight="1" x14ac:dyDescent="0.3">
      <c r="A2" s="129"/>
      <c r="B2" s="5"/>
      <c r="C2" s="5"/>
      <c r="D2" s="5"/>
    </row>
    <row r="3" spans="1:5" ht="24" customHeight="1" x14ac:dyDescent="0.25">
      <c r="A3" s="293" t="s">
        <v>326</v>
      </c>
      <c r="B3" s="291"/>
      <c r="C3" s="291"/>
      <c r="D3" s="291"/>
      <c r="E3" s="291"/>
    </row>
    <row r="4" spans="1:5" ht="15" customHeight="1" x14ac:dyDescent="0.3">
      <c r="A4" s="223" t="s">
        <v>294</v>
      </c>
      <c r="B4" s="5"/>
      <c r="C4" s="5"/>
      <c r="D4" s="5"/>
    </row>
    <row r="5" spans="1:5" ht="15" customHeight="1" x14ac:dyDescent="0.3">
      <c r="A5" s="129"/>
      <c r="B5" s="5"/>
      <c r="C5" s="5"/>
      <c r="D5" s="5"/>
    </row>
    <row r="6" spans="1:5" x14ac:dyDescent="0.25">
      <c r="A6" s="152"/>
      <c r="B6" s="288" t="s">
        <v>235</v>
      </c>
      <c r="C6" s="288"/>
      <c r="D6" s="304"/>
      <c r="E6" s="304"/>
    </row>
    <row r="7" spans="1:5" x14ac:dyDescent="0.25">
      <c r="A7" s="152"/>
      <c r="B7" s="288" t="s">
        <v>114</v>
      </c>
      <c r="C7" s="288"/>
      <c r="D7" s="288" t="s">
        <v>104</v>
      </c>
      <c r="E7" s="288"/>
    </row>
    <row r="8" spans="1:5" x14ac:dyDescent="0.25">
      <c r="A8" s="76"/>
      <c r="B8" s="77" t="s">
        <v>295</v>
      </c>
      <c r="C8" s="77" t="s">
        <v>296</v>
      </c>
      <c r="D8" s="77" t="s">
        <v>125</v>
      </c>
      <c r="E8" s="77" t="s">
        <v>296</v>
      </c>
    </row>
    <row r="9" spans="1:5" x14ac:dyDescent="0.25">
      <c r="A9" s="11">
        <v>2006</v>
      </c>
      <c r="B9" s="10">
        <v>4648.5455494685802</v>
      </c>
      <c r="C9" s="10">
        <v>527.59412320826254</v>
      </c>
      <c r="D9" s="84">
        <v>1543.9713127951795</v>
      </c>
      <c r="E9" s="84">
        <v>103.31803658747535</v>
      </c>
    </row>
    <row r="10" spans="1:5" x14ac:dyDescent="0.25">
      <c r="A10" s="11">
        <v>2007</v>
      </c>
      <c r="B10" s="10">
        <v>4917.032531797543</v>
      </c>
      <c r="C10" s="10">
        <v>564.23212110561985</v>
      </c>
      <c r="D10" s="84">
        <v>1646.8418821069522</v>
      </c>
      <c r="E10" s="84">
        <v>112.44896660188789</v>
      </c>
    </row>
    <row r="11" spans="1:5" x14ac:dyDescent="0.25">
      <c r="A11" s="11">
        <v>2008</v>
      </c>
      <c r="B11" s="10">
        <v>5124.7905331784968</v>
      </c>
      <c r="C11" s="10">
        <v>555.72368122641603</v>
      </c>
      <c r="D11" s="84">
        <v>1773.849198714368</v>
      </c>
      <c r="E11" s="84">
        <v>188.98895196941285</v>
      </c>
    </row>
    <row r="12" spans="1:5" x14ac:dyDescent="0.25">
      <c r="A12" s="11">
        <v>2009</v>
      </c>
      <c r="B12" s="10">
        <v>5451.2018024922436</v>
      </c>
      <c r="C12" s="10">
        <v>642.53303254828234</v>
      </c>
      <c r="D12" s="84">
        <v>1885.312335107521</v>
      </c>
      <c r="E12" s="84">
        <v>196.81258008459244</v>
      </c>
    </row>
    <row r="13" spans="1:5" x14ac:dyDescent="0.25">
      <c r="A13" s="11">
        <v>2010</v>
      </c>
      <c r="B13" s="10">
        <v>5919.3261706000658</v>
      </c>
      <c r="C13" s="10">
        <v>722.8309655609919</v>
      </c>
      <c r="D13" s="84">
        <v>1950.3145649853809</v>
      </c>
      <c r="E13" s="84">
        <v>158.30857775906395</v>
      </c>
    </row>
    <row r="14" spans="1:5" x14ac:dyDescent="0.25">
      <c r="A14" s="11">
        <v>2011</v>
      </c>
      <c r="B14" s="10">
        <v>6286.449358200538</v>
      </c>
      <c r="C14" s="10">
        <v>759.78135085465453</v>
      </c>
      <c r="D14" s="84">
        <v>2013.3506769361538</v>
      </c>
      <c r="E14" s="84">
        <v>155.88477370174849</v>
      </c>
    </row>
    <row r="15" spans="1:5" x14ac:dyDescent="0.25">
      <c r="A15" s="11">
        <v>2012</v>
      </c>
      <c r="B15" s="10">
        <v>6708.9008720333286</v>
      </c>
      <c r="C15" s="10">
        <v>771.46096496962548</v>
      </c>
      <c r="D15" s="84">
        <v>2083.4417515504456</v>
      </c>
      <c r="E15" s="84">
        <v>171.63731133209527</v>
      </c>
    </row>
    <row r="16" spans="1:5" x14ac:dyDescent="0.25">
      <c r="A16" s="11">
        <v>2013</v>
      </c>
      <c r="B16" s="10">
        <v>7001.2439758701221</v>
      </c>
      <c r="C16" s="10">
        <v>683.7810329205978</v>
      </c>
      <c r="D16" s="84">
        <v>2157.2322991333972</v>
      </c>
      <c r="E16" s="84">
        <v>165.48027013139625</v>
      </c>
    </row>
    <row r="17" spans="1:5" x14ac:dyDescent="0.25">
      <c r="A17" s="11">
        <v>2014</v>
      </c>
      <c r="B17" s="10">
        <v>7178.5637256419077</v>
      </c>
      <c r="C17" s="10">
        <v>569.13151223991315</v>
      </c>
      <c r="D17" s="84">
        <v>2205.4811056120125</v>
      </c>
      <c r="E17" s="84">
        <v>129.65516614040317</v>
      </c>
    </row>
    <row r="18" spans="1:5" x14ac:dyDescent="0.25">
      <c r="A18" s="11">
        <v>2015</v>
      </c>
      <c r="B18" s="10">
        <v>7273.8246862964852</v>
      </c>
      <c r="C18" s="10">
        <v>504.66682884169848</v>
      </c>
      <c r="D18" s="84">
        <v>2172.917438782742</v>
      </c>
      <c r="E18" s="84">
        <v>76.641693642850925</v>
      </c>
    </row>
    <row r="19" spans="1:5" x14ac:dyDescent="0.25">
      <c r="A19" s="11">
        <v>2016</v>
      </c>
      <c r="B19" s="10">
        <v>7173.9810181779185</v>
      </c>
      <c r="C19" s="10">
        <v>367.81918214638694</v>
      </c>
      <c r="D19" s="84">
        <v>2128.6578726582561</v>
      </c>
      <c r="E19" s="84">
        <v>75.230424032845619</v>
      </c>
    </row>
    <row r="20" spans="1:5" x14ac:dyDescent="0.25">
      <c r="A20" s="168">
        <v>2017</v>
      </c>
      <c r="B20" s="226">
        <v>7118.0911038117902</v>
      </c>
      <c r="C20" s="226">
        <v>370.86816086593211</v>
      </c>
      <c r="D20" s="171">
        <v>2079.359676443763</v>
      </c>
      <c r="E20" s="171">
        <v>77.901940189803881</v>
      </c>
    </row>
  </sheetData>
  <mergeCells count="4">
    <mergeCell ref="B7:C7"/>
    <mergeCell ref="D7:E7"/>
    <mergeCell ref="B6:E6"/>
    <mergeCell ref="A3:E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I16"/>
  <sheetViews>
    <sheetView workbookViewId="0"/>
  </sheetViews>
  <sheetFormatPr defaultColWidth="9.140625" defaultRowHeight="15" x14ac:dyDescent="0.25"/>
  <cols>
    <col min="1" max="1" width="9.140625" style="3"/>
    <col min="2" max="2" width="11" style="3" customWidth="1"/>
    <col min="3" max="3" width="12.7109375" style="3" bestFit="1" customWidth="1"/>
    <col min="4" max="4" width="13.5703125" style="3" customWidth="1"/>
    <col min="5" max="5" width="12.85546875" style="3" bestFit="1" customWidth="1"/>
    <col min="6" max="6" width="12.85546875" style="3" customWidth="1"/>
    <col min="7" max="7" width="12.7109375" style="3" bestFit="1" customWidth="1"/>
    <col min="8" max="8" width="13.7109375" style="3" customWidth="1"/>
    <col min="9" max="9" width="12.85546875" style="3" bestFit="1" customWidth="1"/>
    <col min="10" max="16384" width="9.140625" style="3"/>
  </cols>
  <sheetData>
    <row r="1" spans="1:9" ht="18.75" x14ac:dyDescent="0.3">
      <c r="A1" s="129" t="s">
        <v>18</v>
      </c>
      <c r="B1" s="5"/>
      <c r="C1" s="5"/>
      <c r="D1" s="5"/>
    </row>
    <row r="2" spans="1:9" ht="18.75" x14ac:dyDescent="0.3">
      <c r="A2" s="129"/>
      <c r="B2" s="5"/>
      <c r="C2" s="5"/>
      <c r="D2" s="5"/>
    </row>
    <row r="3" spans="1:9" ht="18.75" x14ac:dyDescent="0.3">
      <c r="A3" s="223" t="s">
        <v>297</v>
      </c>
      <c r="B3" s="5"/>
      <c r="C3" s="5"/>
      <c r="D3" s="5"/>
    </row>
    <row r="4" spans="1:9" ht="18.75" x14ac:dyDescent="0.3">
      <c r="A4" s="129"/>
      <c r="B4" s="5"/>
      <c r="C4" s="5"/>
      <c r="D4" s="5"/>
    </row>
    <row r="5" spans="1:9" x14ac:dyDescent="0.25">
      <c r="A5" s="167"/>
      <c r="B5" s="288" t="s">
        <v>182</v>
      </c>
      <c r="C5" s="288"/>
      <c r="D5" s="288"/>
      <c r="E5" s="288"/>
      <c r="F5" s="288"/>
      <c r="G5" s="288"/>
      <c r="H5" s="288"/>
      <c r="I5" s="288"/>
    </row>
    <row r="6" spans="1:9" x14ac:dyDescent="0.25">
      <c r="A6" s="152"/>
      <c r="B6" s="288" t="s">
        <v>104</v>
      </c>
      <c r="C6" s="288"/>
      <c r="D6" s="288"/>
      <c r="E6" s="288"/>
      <c r="F6" s="288" t="s">
        <v>114</v>
      </c>
      <c r="G6" s="288"/>
      <c r="H6" s="288"/>
      <c r="I6" s="288"/>
    </row>
    <row r="7" spans="1:9" x14ac:dyDescent="0.25">
      <c r="A7" s="76"/>
      <c r="B7" s="77" t="s">
        <v>167</v>
      </c>
      <c r="C7" s="77" t="s">
        <v>168</v>
      </c>
      <c r="D7" s="77" t="s">
        <v>169</v>
      </c>
      <c r="E7" s="77" t="s">
        <v>170</v>
      </c>
      <c r="F7" s="77" t="s">
        <v>167</v>
      </c>
      <c r="G7" s="77" t="s">
        <v>168</v>
      </c>
      <c r="H7" s="77" t="s">
        <v>169</v>
      </c>
      <c r="I7" s="77" t="s">
        <v>170</v>
      </c>
    </row>
    <row r="8" spans="1:9" x14ac:dyDescent="0.25">
      <c r="A8" s="11">
        <v>2009</v>
      </c>
      <c r="B8" s="42">
        <v>62.581221398833307</v>
      </c>
      <c r="C8" s="42">
        <v>26.736863181707303</v>
      </c>
      <c r="D8" s="42">
        <v>4.9437320631589747</v>
      </c>
      <c r="E8" s="42">
        <v>5.738183356300433</v>
      </c>
      <c r="F8" s="42">
        <v>42.28128432535663</v>
      </c>
      <c r="G8" s="42">
        <v>23.568645557021537</v>
      </c>
      <c r="H8" s="42">
        <v>19.115875324478576</v>
      </c>
      <c r="I8" s="42">
        <v>15.034194793143268</v>
      </c>
    </row>
    <row r="9" spans="1:9" x14ac:dyDescent="0.25">
      <c r="A9" s="11">
        <v>2010</v>
      </c>
      <c r="B9" s="42">
        <v>52.918542619530271</v>
      </c>
      <c r="C9" s="42">
        <v>32.845296519837198</v>
      </c>
      <c r="D9" s="42">
        <v>7.3074528320324506</v>
      </c>
      <c r="E9" s="42">
        <v>6.9287080286000693</v>
      </c>
      <c r="F9" s="42">
        <v>40.656949425680537</v>
      </c>
      <c r="G9" s="42">
        <v>22.587029538951224</v>
      </c>
      <c r="H9" s="42">
        <v>21.141451357084883</v>
      </c>
      <c r="I9" s="42">
        <v>15.614569678283367</v>
      </c>
    </row>
    <row r="10" spans="1:9" x14ac:dyDescent="0.25">
      <c r="A10" s="11">
        <v>2011</v>
      </c>
      <c r="B10" s="42">
        <v>57.255657220423195</v>
      </c>
      <c r="C10" s="42">
        <v>27.965284755112425</v>
      </c>
      <c r="D10" s="42">
        <v>6.4699715840976113</v>
      </c>
      <c r="E10" s="42">
        <v>8.3090864403667659</v>
      </c>
      <c r="F10" s="42">
        <v>39.14278387409226</v>
      </c>
      <c r="G10" s="42">
        <v>24.047698593091056</v>
      </c>
      <c r="H10" s="42">
        <v>21.469735170264777</v>
      </c>
      <c r="I10" s="42">
        <v>15.33978236255189</v>
      </c>
    </row>
    <row r="11" spans="1:9" x14ac:dyDescent="0.25">
      <c r="A11" s="11">
        <v>2012</v>
      </c>
      <c r="B11" s="42">
        <v>43.388837908853013</v>
      </c>
      <c r="C11" s="42">
        <v>41.771196134911634</v>
      </c>
      <c r="D11" s="42">
        <v>7.0960050580787026</v>
      </c>
      <c r="E11" s="42">
        <v>7.7439608981566597</v>
      </c>
      <c r="F11" s="42">
        <v>38.445393366178344</v>
      </c>
      <c r="G11" s="42">
        <v>27.337525975483313</v>
      </c>
      <c r="H11" s="42">
        <v>21.662563423866395</v>
      </c>
      <c r="I11" s="42">
        <v>12.554517234471948</v>
      </c>
    </row>
    <row r="12" spans="1:9" x14ac:dyDescent="0.25">
      <c r="A12" s="11">
        <v>2013</v>
      </c>
      <c r="B12" s="42">
        <v>39.06087241695289</v>
      </c>
      <c r="C12" s="42">
        <v>46.492013313816457</v>
      </c>
      <c r="D12" s="42">
        <v>6.3990330947692149</v>
      </c>
      <c r="E12" s="42">
        <v>8.0480811744614353</v>
      </c>
      <c r="F12" s="42">
        <v>38.113741348530944</v>
      </c>
      <c r="G12" s="42">
        <v>29.575834477436235</v>
      </c>
      <c r="H12" s="42">
        <v>21.197386686019932</v>
      </c>
      <c r="I12" s="42">
        <v>11.113037488012877</v>
      </c>
    </row>
    <row r="13" spans="1:9" x14ac:dyDescent="0.25">
      <c r="A13" s="11">
        <v>2014</v>
      </c>
      <c r="B13" s="42">
        <v>41.743768299053961</v>
      </c>
      <c r="C13" s="42">
        <v>44.41380900907545</v>
      </c>
      <c r="D13" s="42">
        <v>5.5665898894230921</v>
      </c>
      <c r="E13" s="42">
        <v>8.2758328024475123</v>
      </c>
      <c r="F13" s="42">
        <v>31.561201988192604</v>
      </c>
      <c r="G13" s="42">
        <v>32.06793882858215</v>
      </c>
      <c r="H13" s="42">
        <v>23.002897887318284</v>
      </c>
      <c r="I13" s="42">
        <v>13.367961295906957</v>
      </c>
    </row>
    <row r="14" spans="1:9" x14ac:dyDescent="0.25">
      <c r="A14" s="11">
        <v>2015</v>
      </c>
      <c r="B14" s="42">
        <v>13.533070749467502</v>
      </c>
      <c r="C14" s="42">
        <v>67.154665317288632</v>
      </c>
      <c r="D14" s="42">
        <v>9.5807870914829607</v>
      </c>
      <c r="E14" s="42">
        <v>9.7314768417609123</v>
      </c>
      <c r="F14" s="42">
        <v>27.200646994006554</v>
      </c>
      <c r="G14" s="42">
        <v>33.847142559975687</v>
      </c>
      <c r="H14" s="42">
        <v>23.332742880741566</v>
      </c>
      <c r="I14" s="42">
        <v>15.619467565276187</v>
      </c>
    </row>
    <row r="15" spans="1:9" x14ac:dyDescent="0.25">
      <c r="A15" s="11">
        <v>2016</v>
      </c>
      <c r="B15" s="42">
        <v>25.498090194638252</v>
      </c>
      <c r="C15" s="42">
        <v>57.676478076892579</v>
      </c>
      <c r="D15" s="42">
        <v>9.201262572771542</v>
      </c>
      <c r="E15" s="42">
        <v>7.6241691556976239</v>
      </c>
      <c r="F15" s="42">
        <v>24.757201629707374</v>
      </c>
      <c r="G15" s="42">
        <v>38.541722373484532</v>
      </c>
      <c r="H15" s="42">
        <v>23.118720074521093</v>
      </c>
      <c r="I15" s="42">
        <v>13.582355922287</v>
      </c>
    </row>
    <row r="16" spans="1:9" x14ac:dyDescent="0.25">
      <c r="A16" s="168">
        <v>2017</v>
      </c>
      <c r="B16" s="169">
        <v>9.3850378967626504</v>
      </c>
      <c r="C16" s="169">
        <v>69.400268852307036</v>
      </c>
      <c r="D16" s="169">
        <v>11.079798427901101</v>
      </c>
      <c r="E16" s="169">
        <v>10.134894823029207</v>
      </c>
      <c r="F16" s="169">
        <v>25.704629555855757</v>
      </c>
      <c r="G16" s="169">
        <v>37.868813170774338</v>
      </c>
      <c r="H16" s="169">
        <v>21.455641464071142</v>
      </c>
      <c r="I16" s="169">
        <v>14.970915809298768</v>
      </c>
    </row>
  </sheetData>
  <mergeCells count="3">
    <mergeCell ref="B6:E6"/>
    <mergeCell ref="F6:I6"/>
    <mergeCell ref="B5:I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D21"/>
  <sheetViews>
    <sheetView workbookViewId="0"/>
  </sheetViews>
  <sheetFormatPr defaultColWidth="9.140625" defaultRowHeight="15" x14ac:dyDescent="0.25"/>
  <cols>
    <col min="1" max="1" width="45.28515625" style="3" customWidth="1"/>
    <col min="2" max="2" width="19.5703125" style="3" customWidth="1"/>
    <col min="3" max="3" width="14.28515625" style="3" customWidth="1"/>
    <col min="4" max="16384" width="9.140625" style="3"/>
  </cols>
  <sheetData>
    <row r="1" spans="1:4" ht="18.75" x14ac:dyDescent="0.3">
      <c r="A1" s="129" t="s">
        <v>19</v>
      </c>
      <c r="B1" s="5"/>
      <c r="C1" s="5"/>
      <c r="D1" s="5"/>
    </row>
    <row r="3" spans="1:4" x14ac:dyDescent="0.25">
      <c r="A3" s="216" t="s">
        <v>299</v>
      </c>
    </row>
    <row r="4" spans="1:4" x14ac:dyDescent="0.25">
      <c r="A4" s="216" t="s">
        <v>327</v>
      </c>
    </row>
    <row r="5" spans="1:4" x14ac:dyDescent="0.25">
      <c r="A5" s="216"/>
    </row>
    <row r="6" spans="1:4" x14ac:dyDescent="0.25">
      <c r="A6" s="146"/>
      <c r="B6" s="151" t="s">
        <v>249</v>
      </c>
      <c r="C6" s="151" t="s">
        <v>182</v>
      </c>
    </row>
    <row r="7" spans="1:4" x14ac:dyDescent="0.25">
      <c r="A7" s="7" t="s">
        <v>247</v>
      </c>
      <c r="B7" s="89" t="s">
        <v>248</v>
      </c>
      <c r="C7" s="89" t="s">
        <v>250</v>
      </c>
    </row>
    <row r="8" spans="1:4" x14ac:dyDescent="0.25">
      <c r="A8" s="3" t="s">
        <v>171</v>
      </c>
      <c r="B8" s="114">
        <v>1561767</v>
      </c>
      <c r="C8" s="43">
        <v>0.2391082717318232</v>
      </c>
    </row>
    <row r="9" spans="1:4" x14ac:dyDescent="0.25">
      <c r="A9" s="3" t="s">
        <v>172</v>
      </c>
      <c r="B9" s="114">
        <v>1382352</v>
      </c>
      <c r="C9" s="43">
        <v>0.21163963487833284</v>
      </c>
    </row>
    <row r="10" spans="1:4" x14ac:dyDescent="0.25">
      <c r="A10" s="3" t="s">
        <v>173</v>
      </c>
      <c r="B10" s="114">
        <v>941610</v>
      </c>
      <c r="C10" s="43">
        <v>0.14416154249987484</v>
      </c>
    </row>
    <row r="11" spans="1:4" x14ac:dyDescent="0.25">
      <c r="A11" s="3" t="s">
        <v>174</v>
      </c>
      <c r="B11" s="114">
        <v>654854</v>
      </c>
      <c r="C11" s="43">
        <v>0.10025887867823519</v>
      </c>
    </row>
    <row r="12" spans="1:4" x14ac:dyDescent="0.25">
      <c r="A12" s="3" t="s">
        <v>175</v>
      </c>
      <c r="B12" s="114">
        <v>622822</v>
      </c>
      <c r="C12" s="43">
        <v>9.5354743707965137E-2</v>
      </c>
    </row>
    <row r="13" spans="1:4" x14ac:dyDescent="0.25">
      <c r="A13" s="3" t="s">
        <v>176</v>
      </c>
      <c r="B13" s="114">
        <v>533347</v>
      </c>
      <c r="C13" s="43">
        <v>8.1656021290853698E-2</v>
      </c>
    </row>
    <row r="14" spans="1:4" x14ac:dyDescent="0.25">
      <c r="A14" s="3" t="s">
        <v>177</v>
      </c>
      <c r="B14" s="114">
        <v>387466</v>
      </c>
      <c r="C14" s="43">
        <v>5.9321477284923166E-2</v>
      </c>
    </row>
    <row r="15" spans="1:4" x14ac:dyDescent="0.25">
      <c r="A15" s="3" t="s">
        <v>344</v>
      </c>
      <c r="B15" s="114">
        <v>185293</v>
      </c>
      <c r="C15" s="43">
        <v>2.836856521747784E-2</v>
      </c>
    </row>
    <row r="16" spans="1:4" x14ac:dyDescent="0.25">
      <c r="A16" s="3" t="s">
        <v>178</v>
      </c>
      <c r="B16" s="114">
        <v>143870</v>
      </c>
      <c r="C16" s="43">
        <v>2.2026657660238307E-2</v>
      </c>
    </row>
    <row r="17" spans="1:3" x14ac:dyDescent="0.25">
      <c r="A17" s="3" t="s">
        <v>179</v>
      </c>
      <c r="B17" s="114">
        <v>45042</v>
      </c>
      <c r="C17" s="43">
        <v>6.8959804985921584E-3</v>
      </c>
    </row>
    <row r="18" spans="1:3" x14ac:dyDescent="0.25">
      <c r="A18" s="3" t="s">
        <v>180</v>
      </c>
      <c r="B18" s="114">
        <v>31608</v>
      </c>
      <c r="C18" s="43">
        <v>4.8392200967874643E-3</v>
      </c>
    </row>
    <row r="19" spans="1:3" x14ac:dyDescent="0.25">
      <c r="A19" s="3" t="s">
        <v>345</v>
      </c>
      <c r="B19" s="114">
        <v>21518</v>
      </c>
      <c r="C19" s="43">
        <v>3.2944298292417315E-3</v>
      </c>
    </row>
    <row r="20" spans="1:3" x14ac:dyDescent="0.25">
      <c r="A20" s="3" t="s">
        <v>181</v>
      </c>
      <c r="B20" s="114">
        <v>20082</v>
      </c>
      <c r="C20" s="43">
        <v>3.07457662565445E-3</v>
      </c>
    </row>
    <row r="21" spans="1:3" x14ac:dyDescent="0.25">
      <c r="A21" s="6" t="s">
        <v>166</v>
      </c>
      <c r="B21" s="172">
        <f>SUM(B8:B20)</f>
        <v>6531631</v>
      </c>
      <c r="C21" s="6"/>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F45"/>
  <sheetViews>
    <sheetView workbookViewId="0"/>
  </sheetViews>
  <sheetFormatPr defaultColWidth="9.140625" defaultRowHeight="15" x14ac:dyDescent="0.25"/>
  <cols>
    <col min="1" max="1" width="9.140625" style="3"/>
    <col min="2" max="2" width="11" style="3" customWidth="1"/>
    <col min="3" max="3" width="15.28515625" style="3" customWidth="1"/>
    <col min="4" max="4" width="30.42578125" style="3" customWidth="1"/>
    <col min="5" max="5" width="13.85546875" style="3" customWidth="1"/>
    <col min="6" max="6" width="29.85546875" style="3" customWidth="1"/>
    <col min="7" max="16384" width="9.140625" style="3"/>
  </cols>
  <sheetData>
    <row r="1" spans="1:6" ht="18.75" x14ac:dyDescent="0.3">
      <c r="A1" s="129" t="s">
        <v>20</v>
      </c>
      <c r="B1" s="5"/>
      <c r="C1" s="5"/>
      <c r="D1" s="5"/>
    </row>
    <row r="3" spans="1:6" x14ac:dyDescent="0.25">
      <c r="A3" s="216" t="s">
        <v>298</v>
      </c>
    </row>
    <row r="4" spans="1:6" ht="24" customHeight="1" x14ac:dyDescent="0.25">
      <c r="A4" s="290" t="s">
        <v>328</v>
      </c>
      <c r="B4" s="291"/>
      <c r="C4" s="291"/>
      <c r="D4" s="291"/>
      <c r="E4" s="291"/>
      <c r="F4" s="291"/>
    </row>
    <row r="5" spans="1:6" x14ac:dyDescent="0.25">
      <c r="A5" s="216"/>
    </row>
    <row r="6" spans="1:6" x14ac:dyDescent="0.25">
      <c r="A6" s="152"/>
      <c r="B6" s="152"/>
      <c r="C6" s="288" t="s">
        <v>182</v>
      </c>
      <c r="D6" s="288"/>
      <c r="E6" s="288"/>
      <c r="F6" s="288"/>
    </row>
    <row r="7" spans="1:6" x14ac:dyDescent="0.25">
      <c r="A7" s="152"/>
      <c r="B7" s="152"/>
      <c r="C7" s="305" t="s">
        <v>183</v>
      </c>
      <c r="D7" s="306"/>
      <c r="E7" s="306" t="s">
        <v>184</v>
      </c>
      <c r="F7" s="307"/>
    </row>
    <row r="8" spans="1:6" ht="30" x14ac:dyDescent="0.25">
      <c r="A8" s="76"/>
      <c r="B8" s="76"/>
      <c r="C8" s="173" t="s">
        <v>185</v>
      </c>
      <c r="D8" s="174" t="s">
        <v>236</v>
      </c>
      <c r="E8" s="174" t="s">
        <v>186</v>
      </c>
      <c r="F8" s="175" t="s">
        <v>237</v>
      </c>
    </row>
    <row r="9" spans="1:6" x14ac:dyDescent="0.25">
      <c r="A9" s="138">
        <v>2005</v>
      </c>
      <c r="B9" s="139">
        <v>38534</v>
      </c>
      <c r="C9" s="140">
        <v>8.7960979999999989</v>
      </c>
      <c r="D9" s="140"/>
      <c r="E9" s="140"/>
      <c r="F9" s="141"/>
    </row>
    <row r="10" spans="1:6" x14ac:dyDescent="0.25">
      <c r="A10" s="142">
        <v>2006</v>
      </c>
      <c r="B10" s="143">
        <v>38718</v>
      </c>
      <c r="C10" s="144"/>
      <c r="D10" s="144"/>
      <c r="E10" s="144"/>
      <c r="F10" s="145"/>
    </row>
    <row r="11" spans="1:6" x14ac:dyDescent="0.25">
      <c r="A11" s="142">
        <v>2006</v>
      </c>
      <c r="B11" s="143">
        <v>38899</v>
      </c>
      <c r="C11" s="144"/>
      <c r="D11" s="144"/>
      <c r="E11" s="144"/>
      <c r="F11" s="145"/>
    </row>
    <row r="12" spans="1:6" x14ac:dyDescent="0.25">
      <c r="A12" s="142">
        <v>2007</v>
      </c>
      <c r="B12" s="143">
        <v>39083</v>
      </c>
      <c r="C12" s="144"/>
      <c r="D12" s="144"/>
      <c r="E12" s="144"/>
      <c r="F12" s="145"/>
    </row>
    <row r="13" spans="1:6" x14ac:dyDescent="0.25">
      <c r="A13" s="142">
        <v>2007</v>
      </c>
      <c r="B13" s="143">
        <v>39264</v>
      </c>
      <c r="C13" s="144">
        <v>8.32</v>
      </c>
      <c r="D13" s="144"/>
      <c r="E13" s="144"/>
      <c r="F13" s="145"/>
    </row>
    <row r="14" spans="1:6" x14ac:dyDescent="0.25">
      <c r="A14" s="142">
        <v>2008</v>
      </c>
      <c r="B14" s="143">
        <v>39448</v>
      </c>
      <c r="C14" s="144"/>
      <c r="D14" s="144"/>
      <c r="E14" s="144"/>
      <c r="F14" s="145"/>
    </row>
    <row r="15" spans="1:6" x14ac:dyDescent="0.25">
      <c r="A15" s="142">
        <v>2008</v>
      </c>
      <c r="B15" s="143">
        <v>39630</v>
      </c>
      <c r="C15" s="144">
        <v>8.7639999999999993</v>
      </c>
      <c r="D15" s="144"/>
      <c r="E15" s="144"/>
      <c r="F15" s="145"/>
    </row>
    <row r="16" spans="1:6" x14ac:dyDescent="0.25">
      <c r="A16" s="142">
        <v>2008</v>
      </c>
      <c r="B16" s="143">
        <v>39630</v>
      </c>
      <c r="C16" s="144">
        <v>9.0350000000000001</v>
      </c>
      <c r="D16" s="144"/>
      <c r="E16" s="144"/>
      <c r="F16" s="145"/>
    </row>
    <row r="17" spans="1:6" x14ac:dyDescent="0.25">
      <c r="A17" s="142">
        <v>2009</v>
      </c>
      <c r="B17" s="143">
        <v>39814</v>
      </c>
      <c r="C17" s="144"/>
      <c r="D17" s="144"/>
      <c r="E17" s="144"/>
      <c r="F17" s="145"/>
    </row>
    <row r="18" spans="1:6" x14ac:dyDescent="0.25">
      <c r="A18" s="142">
        <v>2009</v>
      </c>
      <c r="B18" s="143">
        <v>39995</v>
      </c>
      <c r="C18" s="144">
        <v>9.759271</v>
      </c>
      <c r="D18" s="144"/>
      <c r="E18" s="144"/>
      <c r="F18" s="145"/>
    </row>
    <row r="19" spans="1:6" x14ac:dyDescent="0.25">
      <c r="A19" s="142">
        <v>2009</v>
      </c>
      <c r="B19" s="143">
        <v>39995</v>
      </c>
      <c r="C19" s="144">
        <v>10.645480000000001</v>
      </c>
      <c r="D19" s="144"/>
      <c r="E19" s="144"/>
      <c r="F19" s="145"/>
    </row>
    <row r="20" spans="1:6" x14ac:dyDescent="0.25">
      <c r="A20" s="142">
        <v>2010</v>
      </c>
      <c r="B20" s="143">
        <v>40179</v>
      </c>
      <c r="C20" s="144"/>
      <c r="D20" s="144"/>
      <c r="E20" s="144"/>
      <c r="F20" s="145"/>
    </row>
    <row r="21" spans="1:6" x14ac:dyDescent="0.25">
      <c r="A21" s="142">
        <v>2010</v>
      </c>
      <c r="B21" s="143">
        <v>40360</v>
      </c>
      <c r="C21" s="144">
        <v>8.7860430000000012</v>
      </c>
      <c r="D21" s="144">
        <v>10.021395</v>
      </c>
      <c r="E21" s="144"/>
      <c r="F21" s="145"/>
    </row>
    <row r="22" spans="1:6" x14ac:dyDescent="0.25">
      <c r="A22" s="142">
        <v>2011</v>
      </c>
      <c r="B22" s="143">
        <v>40544</v>
      </c>
      <c r="C22" s="144"/>
      <c r="D22" s="144">
        <v>10.330586</v>
      </c>
      <c r="E22" s="144"/>
      <c r="F22" s="145"/>
    </row>
    <row r="23" spans="1:6" x14ac:dyDescent="0.25">
      <c r="A23" s="142">
        <v>2011</v>
      </c>
      <c r="B23" s="143">
        <v>40544</v>
      </c>
      <c r="C23" s="144"/>
      <c r="D23" s="144">
        <v>9.4897720000000003</v>
      </c>
      <c r="E23" s="144"/>
      <c r="F23" s="145"/>
    </row>
    <row r="24" spans="1:6" x14ac:dyDescent="0.25">
      <c r="A24" s="142">
        <v>2011</v>
      </c>
      <c r="B24" s="143">
        <v>40725</v>
      </c>
      <c r="C24" s="144"/>
      <c r="D24" s="144"/>
      <c r="E24" s="144">
        <v>9.7199999999999989</v>
      </c>
      <c r="F24" s="145">
        <v>10.044</v>
      </c>
    </row>
    <row r="25" spans="1:6" x14ac:dyDescent="0.25">
      <c r="A25" s="142">
        <v>2012</v>
      </c>
      <c r="B25" s="143">
        <v>40909</v>
      </c>
      <c r="C25" s="144"/>
      <c r="D25" s="144"/>
      <c r="E25" s="144"/>
      <c r="F25" s="145"/>
    </row>
    <row r="26" spans="1:6" x14ac:dyDescent="0.25">
      <c r="A26" s="142">
        <v>2012</v>
      </c>
      <c r="B26" s="143">
        <v>41091</v>
      </c>
      <c r="C26" s="144"/>
      <c r="D26" s="144"/>
      <c r="E26" s="144"/>
      <c r="F26" s="145"/>
    </row>
    <row r="27" spans="1:6" x14ac:dyDescent="0.25">
      <c r="A27" s="142">
        <v>2013</v>
      </c>
      <c r="B27" s="143">
        <v>41275</v>
      </c>
      <c r="C27" s="144">
        <v>7.3894199999999994</v>
      </c>
      <c r="D27" s="144"/>
      <c r="E27" s="144">
        <v>7.22</v>
      </c>
      <c r="F27" s="145"/>
    </row>
    <row r="28" spans="1:6" x14ac:dyDescent="0.25">
      <c r="A28" s="142">
        <v>2013</v>
      </c>
      <c r="B28" s="143">
        <v>41275</v>
      </c>
      <c r="C28" s="144">
        <v>7.0749000000000004</v>
      </c>
      <c r="D28" s="144"/>
      <c r="E28" s="144">
        <v>7.0321600000000002</v>
      </c>
      <c r="F28" s="145"/>
    </row>
    <row r="29" spans="1:6" x14ac:dyDescent="0.25">
      <c r="A29" s="142">
        <v>2013</v>
      </c>
      <c r="B29" s="143">
        <v>41456</v>
      </c>
      <c r="C29" s="144">
        <v>8.6067999999999998</v>
      </c>
      <c r="D29" s="144"/>
      <c r="E29" s="144"/>
      <c r="F29" s="145">
        <v>7.22</v>
      </c>
    </row>
    <row r="30" spans="1:6" x14ac:dyDescent="0.25">
      <c r="A30" s="142">
        <v>2013</v>
      </c>
      <c r="B30" s="143">
        <v>41456</v>
      </c>
      <c r="C30" s="144">
        <v>8.2759999999999998</v>
      </c>
      <c r="D30" s="144"/>
      <c r="E30" s="144"/>
      <c r="F30" s="145">
        <v>7.0321600000000002</v>
      </c>
    </row>
    <row r="31" spans="1:6" x14ac:dyDescent="0.25">
      <c r="A31" s="142">
        <v>2014</v>
      </c>
      <c r="B31" s="143">
        <v>41640</v>
      </c>
      <c r="C31" s="144"/>
      <c r="D31" s="144"/>
      <c r="E31" s="144"/>
      <c r="F31" s="145"/>
    </row>
    <row r="32" spans="1:6" x14ac:dyDescent="0.25">
      <c r="A32" s="142">
        <v>2014</v>
      </c>
      <c r="B32" s="143">
        <v>41821</v>
      </c>
      <c r="C32" s="144">
        <v>7.5040200000000006</v>
      </c>
      <c r="D32" s="144"/>
      <c r="E32" s="144"/>
      <c r="F32" s="145"/>
    </row>
    <row r="33" spans="1:6" x14ac:dyDescent="0.25">
      <c r="A33" s="142">
        <v>2015</v>
      </c>
      <c r="B33" s="143">
        <v>42005</v>
      </c>
      <c r="C33" s="144"/>
      <c r="D33" s="144"/>
      <c r="E33" s="144"/>
      <c r="F33" s="145"/>
    </row>
    <row r="34" spans="1:6" x14ac:dyDescent="0.25">
      <c r="A34" s="142">
        <v>2015</v>
      </c>
      <c r="B34" s="143">
        <v>42186</v>
      </c>
      <c r="C34" s="144">
        <v>6.48271</v>
      </c>
      <c r="D34" s="144"/>
      <c r="E34" s="144"/>
      <c r="F34" s="145"/>
    </row>
    <row r="35" spans="1:6" x14ac:dyDescent="0.25">
      <c r="A35" s="142">
        <v>2015</v>
      </c>
      <c r="B35" s="143">
        <v>42186</v>
      </c>
      <c r="C35" s="144">
        <v>7.8738609999999998</v>
      </c>
      <c r="D35" s="144"/>
      <c r="E35" s="144"/>
      <c r="F35" s="145"/>
    </row>
    <row r="36" spans="1:6" x14ac:dyDescent="0.25">
      <c r="A36" s="142">
        <v>2016</v>
      </c>
      <c r="B36" s="143">
        <v>42370</v>
      </c>
      <c r="C36" s="144">
        <v>6.3747620000000005</v>
      </c>
      <c r="D36" s="144"/>
      <c r="E36" s="144"/>
      <c r="F36" s="145"/>
    </row>
    <row r="37" spans="1:6" x14ac:dyDescent="0.25">
      <c r="A37" s="142">
        <v>2016</v>
      </c>
      <c r="B37" s="143">
        <v>42370</v>
      </c>
      <c r="C37" s="144">
        <v>6.1057260000000007</v>
      </c>
      <c r="D37" s="144"/>
      <c r="E37" s="144"/>
      <c r="F37" s="145"/>
    </row>
    <row r="38" spans="1:6" x14ac:dyDescent="0.25">
      <c r="A38" s="142">
        <v>2016</v>
      </c>
      <c r="B38" s="143">
        <v>42552</v>
      </c>
      <c r="C38" s="144">
        <v>5.4505549999999996</v>
      </c>
      <c r="D38" s="144"/>
      <c r="E38" s="144">
        <v>6.0115340000000002</v>
      </c>
      <c r="F38" s="145"/>
    </row>
    <row r="39" spans="1:6" x14ac:dyDescent="0.25">
      <c r="A39" s="142">
        <v>2017</v>
      </c>
      <c r="B39" s="143">
        <v>42736</v>
      </c>
      <c r="C39" s="144"/>
      <c r="D39" s="144"/>
      <c r="E39" s="144"/>
      <c r="F39" s="145"/>
    </row>
    <row r="40" spans="1:6" x14ac:dyDescent="0.25">
      <c r="A40" s="142">
        <v>2017</v>
      </c>
      <c r="B40" s="143">
        <v>42917</v>
      </c>
      <c r="C40" s="144"/>
      <c r="D40" s="144"/>
      <c r="E40" s="144">
        <v>6.1448609999999997</v>
      </c>
      <c r="F40" s="145"/>
    </row>
    <row r="41" spans="1:6" x14ac:dyDescent="0.25">
      <c r="A41" s="142">
        <v>2017</v>
      </c>
      <c r="B41" s="143">
        <v>42917</v>
      </c>
      <c r="C41" s="144"/>
      <c r="D41" s="144"/>
      <c r="E41" s="144">
        <v>6.1789930000000002</v>
      </c>
      <c r="F41" s="145"/>
    </row>
    <row r="42" spans="1:6" x14ac:dyDescent="0.25">
      <c r="A42" s="142">
        <v>2018</v>
      </c>
      <c r="B42" s="143">
        <v>43101</v>
      </c>
      <c r="C42" s="144"/>
      <c r="D42" s="144"/>
      <c r="E42" s="144"/>
      <c r="F42" s="145"/>
    </row>
    <row r="43" spans="1:6" x14ac:dyDescent="0.25">
      <c r="A43" s="142">
        <v>2018</v>
      </c>
      <c r="B43" s="143">
        <v>43282</v>
      </c>
      <c r="C43" s="144">
        <v>5.6876139999999999</v>
      </c>
      <c r="D43" s="144"/>
      <c r="E43" s="144"/>
      <c r="F43" s="145"/>
    </row>
    <row r="44" spans="1:6" x14ac:dyDescent="0.25">
      <c r="A44" s="142">
        <v>2018</v>
      </c>
      <c r="B44" s="143">
        <v>43282</v>
      </c>
      <c r="C44" s="144">
        <v>5.6894499999999999</v>
      </c>
      <c r="D44" s="144"/>
      <c r="E44" s="144"/>
      <c r="F44" s="145"/>
    </row>
    <row r="45" spans="1:6" x14ac:dyDescent="0.25">
      <c r="A45" s="142">
        <v>2018</v>
      </c>
      <c r="B45" s="143">
        <v>43282</v>
      </c>
      <c r="C45" s="144">
        <v>6.541493</v>
      </c>
      <c r="D45" s="144"/>
      <c r="E45" s="144"/>
      <c r="F45" s="145"/>
    </row>
  </sheetData>
  <mergeCells count="4">
    <mergeCell ref="C7:D7"/>
    <mergeCell ref="E7:F7"/>
    <mergeCell ref="C6:F6"/>
    <mergeCell ref="A4:F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D29"/>
  <sheetViews>
    <sheetView workbookViewId="0"/>
  </sheetViews>
  <sheetFormatPr defaultColWidth="9.140625" defaultRowHeight="15" x14ac:dyDescent="0.25"/>
  <cols>
    <col min="1" max="1" width="28.85546875" style="3" customWidth="1"/>
    <col min="2" max="2" width="23.42578125" style="3" customWidth="1"/>
    <col min="3" max="3" width="23.7109375" style="3" customWidth="1"/>
    <col min="4" max="4" width="21.85546875" style="3" customWidth="1"/>
    <col min="5" max="16384" width="9.140625" style="3"/>
  </cols>
  <sheetData>
    <row r="1" spans="1:4" ht="18.75" x14ac:dyDescent="0.3">
      <c r="A1" s="129" t="s">
        <v>21</v>
      </c>
      <c r="B1" s="5"/>
      <c r="C1" s="5"/>
      <c r="D1" s="5"/>
    </row>
    <row r="3" spans="1:4" ht="24" customHeight="1" x14ac:dyDescent="0.25">
      <c r="A3" s="290" t="s">
        <v>329</v>
      </c>
      <c r="B3" s="291"/>
      <c r="C3" s="291"/>
      <c r="D3" s="291"/>
    </row>
    <row r="4" spans="1:4" x14ac:dyDescent="0.25">
      <c r="A4" s="216" t="s">
        <v>300</v>
      </c>
    </row>
    <row r="5" spans="1:4" x14ac:dyDescent="0.25">
      <c r="A5" s="216" t="s">
        <v>330</v>
      </c>
    </row>
    <row r="7" spans="1:4" x14ac:dyDescent="0.25">
      <c r="A7" s="152"/>
      <c r="B7" s="152"/>
      <c r="C7" s="288" t="s">
        <v>182</v>
      </c>
      <c r="D7" s="288"/>
    </row>
    <row r="8" spans="1:4" s="44" customFormat="1" ht="30" x14ac:dyDescent="0.25">
      <c r="A8" s="176"/>
      <c r="B8" s="176"/>
      <c r="C8" s="149" t="s">
        <v>187</v>
      </c>
      <c r="D8" s="149" t="s">
        <v>188</v>
      </c>
    </row>
    <row r="9" spans="1:4" x14ac:dyDescent="0.25">
      <c r="A9" s="309" t="s">
        <v>105</v>
      </c>
      <c r="B9" s="92" t="s">
        <v>74</v>
      </c>
      <c r="C9" s="93">
        <v>6.6021107744180689</v>
      </c>
      <c r="D9" s="93">
        <v>4</v>
      </c>
    </row>
    <row r="10" spans="1:4" x14ac:dyDescent="0.25">
      <c r="A10" s="310"/>
      <c r="B10" s="22" t="s">
        <v>189</v>
      </c>
      <c r="C10" s="115">
        <v>6.6856900661843355</v>
      </c>
      <c r="D10" s="115">
        <v>3.9699999999999998</v>
      </c>
    </row>
    <row r="11" spans="1:4" x14ac:dyDescent="0.25">
      <c r="A11" s="311" t="s">
        <v>40</v>
      </c>
      <c r="B11" s="22" t="s">
        <v>77</v>
      </c>
      <c r="C11" s="115">
        <v>3.2093764568242338</v>
      </c>
      <c r="D11" s="115">
        <v>4.66</v>
      </c>
    </row>
    <row r="12" spans="1:4" x14ac:dyDescent="0.25">
      <c r="A12" s="312"/>
      <c r="B12" s="22" t="s">
        <v>190</v>
      </c>
      <c r="C12" s="115">
        <v>4.8407830329283374</v>
      </c>
      <c r="D12" s="115">
        <v>4.6341113576898296</v>
      </c>
    </row>
    <row r="13" spans="1:4" x14ac:dyDescent="0.25">
      <c r="A13" s="310"/>
      <c r="B13" s="22" t="s">
        <v>191</v>
      </c>
      <c r="C13" s="115">
        <v>4.2739104094564686</v>
      </c>
      <c r="D13" s="115">
        <v>4.5900000000000007</v>
      </c>
    </row>
    <row r="14" spans="1:4" x14ac:dyDescent="0.25">
      <c r="A14" s="23" t="s">
        <v>115</v>
      </c>
      <c r="B14" s="22" t="s">
        <v>192</v>
      </c>
      <c r="C14" s="115">
        <v>7.9666281937237748</v>
      </c>
      <c r="D14" s="115">
        <v>4.53</v>
      </c>
    </row>
    <row r="15" spans="1:4" x14ac:dyDescent="0.25">
      <c r="A15" s="311" t="s">
        <v>106</v>
      </c>
      <c r="B15" s="22" t="s">
        <v>89</v>
      </c>
      <c r="C15" s="115">
        <v>7.7612635344402507</v>
      </c>
      <c r="D15" s="115">
        <v>4.66</v>
      </c>
    </row>
    <row r="16" spans="1:4" x14ac:dyDescent="0.25">
      <c r="A16" s="312"/>
      <c r="B16" s="22" t="s">
        <v>91</v>
      </c>
      <c r="C16" s="115">
        <v>6.2415370816605247</v>
      </c>
      <c r="D16" s="115">
        <v>4.29</v>
      </c>
    </row>
    <row r="17" spans="1:4" x14ac:dyDescent="0.25">
      <c r="A17" s="312"/>
      <c r="B17" s="22" t="s">
        <v>92</v>
      </c>
      <c r="C17" s="115">
        <v>6.5414932960831296</v>
      </c>
      <c r="D17" s="115">
        <v>4.7600000000000007</v>
      </c>
    </row>
    <row r="18" spans="1:4" x14ac:dyDescent="0.25">
      <c r="A18" s="312"/>
      <c r="B18" s="22" t="s">
        <v>85</v>
      </c>
      <c r="C18" s="115">
        <v>3.9311843595958122</v>
      </c>
      <c r="D18" s="115">
        <v>4.51</v>
      </c>
    </row>
    <row r="19" spans="1:4" x14ac:dyDescent="0.25">
      <c r="A19" s="310"/>
      <c r="B19" s="22" t="s">
        <v>193</v>
      </c>
      <c r="C19" s="115">
        <v>5.8903257425682627</v>
      </c>
      <c r="D19" s="115">
        <v>4.45</v>
      </c>
    </row>
    <row r="20" spans="1:4" x14ac:dyDescent="0.25">
      <c r="A20" s="23" t="s">
        <v>107</v>
      </c>
      <c r="B20" s="22" t="s">
        <v>95</v>
      </c>
      <c r="C20" s="115">
        <v>5.2004875032322788</v>
      </c>
      <c r="D20" s="115">
        <v>4.3600000000000003</v>
      </c>
    </row>
    <row r="21" spans="1:4" x14ac:dyDescent="0.25">
      <c r="A21" s="23" t="s">
        <v>108</v>
      </c>
      <c r="B21" s="22" t="s">
        <v>49</v>
      </c>
      <c r="C21" s="115">
        <v>7.0582016924577786</v>
      </c>
      <c r="D21" s="115">
        <v>6.5500000000000007</v>
      </c>
    </row>
    <row r="23" spans="1:4" x14ac:dyDescent="0.25">
      <c r="A23" s="177"/>
      <c r="B23" s="308" t="s">
        <v>182</v>
      </c>
      <c r="C23" s="308"/>
    </row>
    <row r="24" spans="1:4" ht="30" x14ac:dyDescent="0.25">
      <c r="A24" s="176"/>
      <c r="B24" s="149" t="s">
        <v>187</v>
      </c>
      <c r="C24" s="149" t="s">
        <v>188</v>
      </c>
    </row>
    <row r="25" spans="1:4" ht="30" x14ac:dyDescent="0.25">
      <c r="A25" s="178" t="s">
        <v>238</v>
      </c>
      <c r="B25" s="179">
        <v>9.06</v>
      </c>
      <c r="C25" s="179">
        <v>6.13</v>
      </c>
    </row>
    <row r="26" spans="1:4" ht="30" x14ac:dyDescent="0.25">
      <c r="A26" s="178" t="s">
        <v>220</v>
      </c>
      <c r="B26" s="179">
        <v>3.9654989115732295</v>
      </c>
      <c r="C26" s="179">
        <v>4.75</v>
      </c>
    </row>
    <row r="27" spans="1:4" s="44" customFormat="1" ht="30" x14ac:dyDescent="0.25">
      <c r="A27" s="178" t="s">
        <v>223</v>
      </c>
      <c r="B27" s="179">
        <v>6.1019559139701203</v>
      </c>
      <c r="C27" s="179">
        <v>5.62</v>
      </c>
    </row>
    <row r="28" spans="1:4" ht="30" x14ac:dyDescent="0.25">
      <c r="A28" s="178" t="s">
        <v>222</v>
      </c>
      <c r="B28" s="179">
        <v>5.5265093091711366</v>
      </c>
      <c r="C28" s="179">
        <v>5.18</v>
      </c>
    </row>
    <row r="29" spans="1:4" ht="30" x14ac:dyDescent="0.25">
      <c r="A29" s="178" t="s">
        <v>224</v>
      </c>
      <c r="B29" s="179">
        <v>4.885548700898898</v>
      </c>
      <c r="C29" s="179">
        <v>4.25</v>
      </c>
    </row>
  </sheetData>
  <mergeCells count="6">
    <mergeCell ref="B23:C23"/>
    <mergeCell ref="A3:D3"/>
    <mergeCell ref="C7:D7"/>
    <mergeCell ref="A9:A10"/>
    <mergeCell ref="A11:A13"/>
    <mergeCell ref="A15:A1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E78"/>
  <sheetViews>
    <sheetView workbookViewId="0"/>
  </sheetViews>
  <sheetFormatPr defaultColWidth="9.140625" defaultRowHeight="15" outlineLevelRow="1" x14ac:dyDescent="0.25"/>
  <cols>
    <col min="1" max="5" width="19.28515625" style="37" customWidth="1"/>
    <col min="6" max="16384" width="9.140625" style="37"/>
  </cols>
  <sheetData>
    <row r="1" spans="1:5" ht="18.75" x14ac:dyDescent="0.3">
      <c r="A1" s="131" t="s">
        <v>22</v>
      </c>
      <c r="B1" s="36"/>
      <c r="C1" s="36"/>
      <c r="D1" s="36"/>
    </row>
    <row r="3" spans="1:5" ht="24" customHeight="1" x14ac:dyDescent="0.25">
      <c r="A3" s="303" t="s">
        <v>291</v>
      </c>
      <c r="B3" s="291"/>
      <c r="C3" s="291"/>
      <c r="D3" s="291"/>
      <c r="E3" s="291"/>
    </row>
    <row r="4" spans="1:5" x14ac:dyDescent="0.25">
      <c r="A4" s="225" t="s">
        <v>306</v>
      </c>
    </row>
    <row r="6" spans="1:5" x14ac:dyDescent="0.25">
      <c r="A6" s="180"/>
      <c r="B6" s="302" t="s">
        <v>211</v>
      </c>
      <c r="C6" s="288"/>
      <c r="D6" s="288"/>
      <c r="E6" s="288"/>
    </row>
    <row r="7" spans="1:5" x14ac:dyDescent="0.25">
      <c r="A7" s="116"/>
      <c r="B7" s="164" t="s">
        <v>161</v>
      </c>
      <c r="C7" s="164" t="s">
        <v>162</v>
      </c>
      <c r="D7" s="164" t="s">
        <v>163</v>
      </c>
      <c r="E7" s="164" t="s">
        <v>164</v>
      </c>
    </row>
    <row r="8" spans="1:5" x14ac:dyDescent="0.25">
      <c r="A8" s="38">
        <v>2006</v>
      </c>
      <c r="B8" s="107">
        <f>B35</f>
        <v>638.79121102577312</v>
      </c>
      <c r="C8" s="107">
        <f>C35</f>
        <v>2558.0966974114358</v>
      </c>
      <c r="D8" s="107">
        <f>D36</f>
        <v>629.49691014311486</v>
      </c>
      <c r="E8" s="107">
        <f>E36</f>
        <v>2495.473240615283</v>
      </c>
    </row>
    <row r="9" spans="1:5" x14ac:dyDescent="0.25">
      <c r="A9" s="38">
        <v>2007</v>
      </c>
      <c r="B9" s="107">
        <f>B38</f>
        <v>640.83002944898885</v>
      </c>
      <c r="C9" s="107">
        <f>C38</f>
        <v>2699.6809965603088</v>
      </c>
      <c r="D9" s="107">
        <f>D39</f>
        <v>636.92924819885832</v>
      </c>
      <c r="E9" s="107">
        <f>E39</f>
        <v>2598.3260562281102</v>
      </c>
    </row>
    <row r="10" spans="1:5" x14ac:dyDescent="0.25">
      <c r="A10" s="38">
        <v>2008</v>
      </c>
      <c r="B10" s="107">
        <f>B41</f>
        <v>681.59592116454291</v>
      </c>
      <c r="C10" s="107">
        <f>C41</f>
        <v>2817.1781373980134</v>
      </c>
      <c r="D10" s="107">
        <f>D42</f>
        <v>633.07842441239438</v>
      </c>
      <c r="E10" s="107">
        <f>E42</f>
        <v>2951.8974155580777</v>
      </c>
    </row>
    <row r="11" spans="1:5" x14ac:dyDescent="0.25">
      <c r="A11" s="38">
        <v>2009</v>
      </c>
      <c r="B11" s="107">
        <f>B44</f>
        <v>668.35869312212628</v>
      </c>
      <c r="C11" s="107">
        <f>C44</f>
        <v>2847.3415245956157</v>
      </c>
      <c r="D11" s="107">
        <f>D45</f>
        <v>647.33842605758502</v>
      </c>
      <c r="E11" s="107">
        <f>E45</f>
        <v>2976.1398727536771</v>
      </c>
    </row>
    <row r="12" spans="1:5" x14ac:dyDescent="0.25">
      <c r="A12" s="38">
        <v>2010</v>
      </c>
      <c r="B12" s="107">
        <f>B47</f>
        <v>744.78314055876319</v>
      </c>
      <c r="C12" s="107">
        <f>C47</f>
        <v>3177.2889758667106</v>
      </c>
      <c r="D12" s="107">
        <f>D48</f>
        <v>689.4591357799959</v>
      </c>
      <c r="E12" s="107">
        <f>E48</f>
        <v>3087.7103630624897</v>
      </c>
    </row>
    <row r="13" spans="1:5" x14ac:dyDescent="0.25">
      <c r="A13" s="38">
        <v>2011</v>
      </c>
      <c r="B13" s="107">
        <f>B50</f>
        <v>727.46012746689757</v>
      </c>
      <c r="C13" s="107">
        <f>C50</f>
        <v>3356.3903169257537</v>
      </c>
      <c r="D13" s="107">
        <f>D51</f>
        <v>663.36938884851565</v>
      </c>
      <c r="E13" s="107">
        <f>E51</f>
        <v>3329.4754613871191</v>
      </c>
    </row>
    <row r="14" spans="1:5" x14ac:dyDescent="0.25">
      <c r="A14" s="38">
        <v>2012</v>
      </c>
      <c r="B14" s="107">
        <f>B53</f>
        <v>751.91076577149011</v>
      </c>
      <c r="C14" s="107">
        <f>C53</f>
        <v>3462.104614825113</v>
      </c>
      <c r="D14" s="107">
        <f>D54</f>
        <v>687.60720117913161</v>
      </c>
      <c r="E14" s="107">
        <f>E54</f>
        <v>3729.2987124955321</v>
      </c>
    </row>
    <row r="15" spans="1:5" x14ac:dyDescent="0.25">
      <c r="A15" s="38">
        <v>2013</v>
      </c>
      <c r="B15" s="107">
        <f>B56</f>
        <v>759.04674387124805</v>
      </c>
      <c r="C15" s="107">
        <f>C56</f>
        <v>3517.5832763272174</v>
      </c>
      <c r="D15" s="107">
        <f>D57</f>
        <v>669.69556777036075</v>
      </c>
      <c r="E15" s="107">
        <f>E57</f>
        <v>3660.7639526879748</v>
      </c>
    </row>
    <row r="16" spans="1:5" x14ac:dyDescent="0.25">
      <c r="A16" s="38">
        <v>2014</v>
      </c>
      <c r="B16" s="107">
        <f>B59</f>
        <v>780.43904092251387</v>
      </c>
      <c r="C16" s="107">
        <f>C59</f>
        <v>3534.5345108249498</v>
      </c>
      <c r="D16" s="107">
        <f>D60</f>
        <v>718.82258004617063</v>
      </c>
      <c r="E16" s="107">
        <f>E60</f>
        <v>3810.822321187477</v>
      </c>
    </row>
    <row r="17" spans="1:5" x14ac:dyDescent="0.25">
      <c r="A17" s="38">
        <v>2015</v>
      </c>
      <c r="B17" s="107">
        <f>B62</f>
        <v>744.77481958733745</v>
      </c>
      <c r="C17" s="107">
        <f>C62</f>
        <v>3034.4711055771886</v>
      </c>
      <c r="D17" s="107">
        <f>D63</f>
        <v>723.12638162748067</v>
      </c>
      <c r="E17" s="107">
        <f>E63</f>
        <v>3753.9769086366332</v>
      </c>
    </row>
    <row r="18" spans="1:5" x14ac:dyDescent="0.25">
      <c r="A18" s="38">
        <v>2016</v>
      </c>
      <c r="B18" s="107">
        <f>B65</f>
        <v>762.09740075818297</v>
      </c>
      <c r="C18" s="107">
        <f>C65</f>
        <v>3040.4224247838347</v>
      </c>
      <c r="D18" s="107">
        <f>D66</f>
        <v>741.75097558027221</v>
      </c>
      <c r="E18" s="107">
        <f>E66</f>
        <v>3262.9623545486947</v>
      </c>
    </row>
    <row r="19" spans="1:5" x14ac:dyDescent="0.25">
      <c r="A19" s="38">
        <v>2017</v>
      </c>
      <c r="B19" s="107">
        <f>B68</f>
        <v>764.14558612588553</v>
      </c>
      <c r="C19" s="107">
        <f>C68</f>
        <v>3077.1227750552921</v>
      </c>
      <c r="D19" s="107">
        <f>D69</f>
        <v>737.03489249627398</v>
      </c>
      <c r="E19" s="107">
        <f>E69</f>
        <v>3041.6585599219793</v>
      </c>
    </row>
    <row r="20" spans="1:5" x14ac:dyDescent="0.25">
      <c r="A20" s="38">
        <v>2018</v>
      </c>
      <c r="B20" s="107">
        <f>B71</f>
        <v>581.54857058486994</v>
      </c>
      <c r="C20" s="107">
        <f>C71</f>
        <v>3092.5924210052731</v>
      </c>
      <c r="D20" s="109"/>
      <c r="E20" s="109"/>
    </row>
    <row r="21" spans="1:5" x14ac:dyDescent="0.25">
      <c r="A21" s="38">
        <v>2019</v>
      </c>
      <c r="B21" s="107">
        <f>B73</f>
        <v>570.63163912041398</v>
      </c>
      <c r="C21" s="107">
        <f>C73</f>
        <v>3143.1502932094863</v>
      </c>
      <c r="D21" s="109"/>
      <c r="E21" s="109"/>
    </row>
    <row r="22" spans="1:5" x14ac:dyDescent="0.25">
      <c r="A22" s="110">
        <v>2020</v>
      </c>
      <c r="B22" s="111">
        <f>B75</f>
        <v>515.48797426781505</v>
      </c>
      <c r="C22" s="111">
        <f>C75</f>
        <v>3242.6505967495618</v>
      </c>
      <c r="D22" s="112"/>
      <c r="E22" s="112"/>
    </row>
    <row r="33" spans="1:5" x14ac:dyDescent="0.25">
      <c r="A33" s="46"/>
      <c r="B33" s="46"/>
      <c r="C33" s="46"/>
      <c r="D33" s="46"/>
      <c r="E33" s="46"/>
    </row>
    <row r="34" spans="1:5" outlineLevel="1" x14ac:dyDescent="0.25">
      <c r="A34" s="47"/>
      <c r="B34" s="47" t="s">
        <v>161</v>
      </c>
      <c r="C34" s="47" t="s">
        <v>162</v>
      </c>
      <c r="D34" s="47" t="s">
        <v>163</v>
      </c>
      <c r="E34" s="47" t="s">
        <v>164</v>
      </c>
    </row>
    <row r="35" spans="1:5" outlineLevel="1" x14ac:dyDescent="0.25">
      <c r="A35" s="48">
        <v>2006</v>
      </c>
      <c r="B35" s="49">
        <v>638.79121102577312</v>
      </c>
      <c r="C35" s="41">
        <v>2558.0966974114358</v>
      </c>
      <c r="D35" s="39"/>
      <c r="E35" s="39"/>
    </row>
    <row r="36" spans="1:5" outlineLevel="1" x14ac:dyDescent="0.25">
      <c r="A36" s="48"/>
      <c r="B36" s="39"/>
      <c r="C36" s="39"/>
      <c r="D36" s="50">
        <v>629.49691014311486</v>
      </c>
      <c r="E36" s="51">
        <v>2495.473240615283</v>
      </c>
    </row>
    <row r="37" spans="1:5" outlineLevel="1" x14ac:dyDescent="0.25">
      <c r="A37" s="48"/>
      <c r="B37" s="39"/>
      <c r="C37" s="39"/>
      <c r="D37" s="50"/>
      <c r="E37" s="51"/>
    </row>
    <row r="38" spans="1:5" outlineLevel="1" x14ac:dyDescent="0.25">
      <c r="A38" s="48">
        <v>2007</v>
      </c>
      <c r="B38" s="49">
        <v>640.83002944898885</v>
      </c>
      <c r="C38" s="41">
        <v>2699.6809965603088</v>
      </c>
      <c r="D38" s="39"/>
      <c r="E38" s="39"/>
    </row>
    <row r="39" spans="1:5" outlineLevel="1" x14ac:dyDescent="0.25">
      <c r="A39" s="48"/>
      <c r="B39" s="39"/>
      <c r="C39" s="39"/>
      <c r="D39" s="50">
        <v>636.92924819885832</v>
      </c>
      <c r="E39" s="51">
        <v>2598.3260562281102</v>
      </c>
    </row>
    <row r="40" spans="1:5" outlineLevel="1" x14ac:dyDescent="0.25">
      <c r="A40" s="48"/>
      <c r="B40" s="39"/>
      <c r="C40" s="39"/>
      <c r="D40" s="50"/>
      <c r="E40" s="51"/>
    </row>
    <row r="41" spans="1:5" outlineLevel="1" x14ac:dyDescent="0.25">
      <c r="A41" s="39">
        <v>2008</v>
      </c>
      <c r="B41" s="49">
        <v>681.59592116454291</v>
      </c>
      <c r="C41" s="41">
        <v>2817.1781373980134</v>
      </c>
      <c r="D41" s="39"/>
      <c r="E41" s="39"/>
    </row>
    <row r="42" spans="1:5" outlineLevel="1" x14ac:dyDescent="0.25">
      <c r="A42" s="39"/>
      <c r="B42" s="39"/>
      <c r="C42" s="39"/>
      <c r="D42" s="50">
        <v>633.07842441239438</v>
      </c>
      <c r="E42" s="51">
        <v>2951.8974155580777</v>
      </c>
    </row>
    <row r="43" spans="1:5" outlineLevel="1" x14ac:dyDescent="0.25">
      <c r="A43" s="39"/>
      <c r="B43" s="39"/>
      <c r="C43" s="39"/>
      <c r="D43" s="50"/>
      <c r="E43" s="51"/>
    </row>
    <row r="44" spans="1:5" outlineLevel="1" x14ac:dyDescent="0.25">
      <c r="A44" s="39">
        <v>2009</v>
      </c>
      <c r="B44" s="49">
        <v>668.35869312212628</v>
      </c>
      <c r="C44" s="41">
        <v>2847.3415245956157</v>
      </c>
      <c r="D44" s="39"/>
      <c r="E44" s="39"/>
    </row>
    <row r="45" spans="1:5" outlineLevel="1" x14ac:dyDescent="0.25">
      <c r="A45" s="39"/>
      <c r="B45" s="39"/>
      <c r="C45" s="39"/>
      <c r="D45" s="50">
        <v>647.33842605758502</v>
      </c>
      <c r="E45" s="51">
        <v>2976.1398727536771</v>
      </c>
    </row>
    <row r="46" spans="1:5" outlineLevel="1" x14ac:dyDescent="0.25">
      <c r="A46" s="39"/>
      <c r="B46" s="39"/>
      <c r="C46" s="39"/>
      <c r="D46" s="50"/>
      <c r="E46" s="51"/>
    </row>
    <row r="47" spans="1:5" outlineLevel="1" x14ac:dyDescent="0.25">
      <c r="A47" s="39">
        <v>2010</v>
      </c>
      <c r="B47" s="49">
        <v>744.78314055876319</v>
      </c>
      <c r="C47" s="41">
        <v>3177.2889758667106</v>
      </c>
      <c r="D47" s="39"/>
      <c r="E47" s="39"/>
    </row>
    <row r="48" spans="1:5" outlineLevel="1" x14ac:dyDescent="0.25">
      <c r="A48" s="39"/>
      <c r="B48" s="39"/>
      <c r="C48" s="39"/>
      <c r="D48" s="50">
        <v>689.4591357799959</v>
      </c>
      <c r="E48" s="51">
        <v>3087.7103630624897</v>
      </c>
    </row>
    <row r="49" spans="1:5" outlineLevel="1" x14ac:dyDescent="0.25">
      <c r="A49" s="39"/>
      <c r="B49" s="39"/>
      <c r="C49" s="39"/>
      <c r="D49" s="50"/>
      <c r="E49" s="51"/>
    </row>
    <row r="50" spans="1:5" outlineLevel="1" x14ac:dyDescent="0.25">
      <c r="A50" s="39">
        <v>2011</v>
      </c>
      <c r="B50" s="49">
        <v>727.46012746689757</v>
      </c>
      <c r="C50" s="41">
        <v>3356.3903169257537</v>
      </c>
      <c r="D50" s="39"/>
      <c r="E50" s="39"/>
    </row>
    <row r="51" spans="1:5" outlineLevel="1" x14ac:dyDescent="0.25">
      <c r="A51" s="39"/>
      <c r="B51" s="39"/>
      <c r="C51" s="39"/>
      <c r="D51" s="50">
        <v>663.36938884851565</v>
      </c>
      <c r="E51" s="51">
        <v>3329.4754613871191</v>
      </c>
    </row>
    <row r="52" spans="1:5" outlineLevel="1" x14ac:dyDescent="0.25">
      <c r="A52" s="39"/>
      <c r="B52" s="39"/>
      <c r="C52" s="39"/>
      <c r="D52" s="50"/>
      <c r="E52" s="51"/>
    </row>
    <row r="53" spans="1:5" outlineLevel="1" x14ac:dyDescent="0.25">
      <c r="A53" s="39">
        <v>2012</v>
      </c>
      <c r="B53" s="49">
        <v>751.91076577149011</v>
      </c>
      <c r="C53" s="41">
        <v>3462.104614825113</v>
      </c>
      <c r="D53" s="39"/>
      <c r="E53" s="39"/>
    </row>
    <row r="54" spans="1:5" outlineLevel="1" x14ac:dyDescent="0.25">
      <c r="A54" s="39"/>
      <c r="B54" s="39"/>
      <c r="C54" s="39"/>
      <c r="D54" s="50">
        <v>687.60720117913161</v>
      </c>
      <c r="E54" s="51">
        <v>3729.2987124955321</v>
      </c>
    </row>
    <row r="55" spans="1:5" outlineLevel="1" x14ac:dyDescent="0.25">
      <c r="A55" s="39"/>
      <c r="B55" s="39"/>
      <c r="C55" s="39"/>
      <c r="D55" s="50"/>
      <c r="E55" s="51"/>
    </row>
    <row r="56" spans="1:5" outlineLevel="1" x14ac:dyDescent="0.25">
      <c r="A56" s="39">
        <v>2013</v>
      </c>
      <c r="B56" s="49">
        <v>759.04674387124805</v>
      </c>
      <c r="C56" s="41">
        <v>3517.5832763272174</v>
      </c>
      <c r="D56" s="39"/>
      <c r="E56" s="39"/>
    </row>
    <row r="57" spans="1:5" outlineLevel="1" x14ac:dyDescent="0.25">
      <c r="A57" s="39"/>
      <c r="B57" s="39"/>
      <c r="C57" s="39"/>
      <c r="D57" s="50">
        <v>669.69556777036075</v>
      </c>
      <c r="E57" s="51">
        <v>3660.7639526879748</v>
      </c>
    </row>
    <row r="58" spans="1:5" outlineLevel="1" x14ac:dyDescent="0.25">
      <c r="A58" s="39"/>
      <c r="B58" s="39"/>
      <c r="C58" s="39"/>
      <c r="D58" s="50"/>
      <c r="E58" s="51"/>
    </row>
    <row r="59" spans="1:5" outlineLevel="1" x14ac:dyDescent="0.25">
      <c r="A59" s="39">
        <v>2014</v>
      </c>
      <c r="B59" s="49">
        <v>780.43904092251387</v>
      </c>
      <c r="C59" s="41">
        <v>3534.5345108249498</v>
      </c>
      <c r="D59" s="39"/>
      <c r="E59" s="39"/>
    </row>
    <row r="60" spans="1:5" outlineLevel="1" x14ac:dyDescent="0.25">
      <c r="A60" s="39"/>
      <c r="B60" s="39"/>
      <c r="C60" s="39"/>
      <c r="D60" s="50">
        <v>718.82258004617063</v>
      </c>
      <c r="E60" s="51">
        <v>3810.822321187477</v>
      </c>
    </row>
    <row r="61" spans="1:5" outlineLevel="1" x14ac:dyDescent="0.25">
      <c r="A61" s="39"/>
      <c r="B61" s="39"/>
      <c r="C61" s="39"/>
      <c r="D61" s="50"/>
      <c r="E61" s="51"/>
    </row>
    <row r="62" spans="1:5" outlineLevel="1" x14ac:dyDescent="0.25">
      <c r="A62" s="39">
        <v>2015</v>
      </c>
      <c r="B62" s="49">
        <v>744.77481958733745</v>
      </c>
      <c r="C62" s="41">
        <v>3034.4711055771886</v>
      </c>
      <c r="D62" s="39"/>
      <c r="E62" s="39"/>
    </row>
    <row r="63" spans="1:5" outlineLevel="1" x14ac:dyDescent="0.25">
      <c r="A63" s="39"/>
      <c r="B63" s="39"/>
      <c r="C63" s="39"/>
      <c r="D63" s="50">
        <v>723.12638162748067</v>
      </c>
      <c r="E63" s="51">
        <v>3753.9769086366332</v>
      </c>
    </row>
    <row r="64" spans="1:5" outlineLevel="1" x14ac:dyDescent="0.25">
      <c r="A64" s="39"/>
      <c r="B64" s="39"/>
      <c r="C64" s="39"/>
      <c r="D64" s="50"/>
      <c r="E64" s="51"/>
    </row>
    <row r="65" spans="1:5" outlineLevel="1" x14ac:dyDescent="0.25">
      <c r="A65" s="39">
        <v>2016</v>
      </c>
      <c r="B65" s="49">
        <v>762.09740075818297</v>
      </c>
      <c r="C65" s="41">
        <v>3040.4224247838347</v>
      </c>
      <c r="D65" s="39"/>
      <c r="E65" s="39"/>
    </row>
    <row r="66" spans="1:5" outlineLevel="1" x14ac:dyDescent="0.25">
      <c r="A66" s="39"/>
      <c r="B66" s="39"/>
      <c r="C66" s="39"/>
      <c r="D66" s="50">
        <v>741.75097558027221</v>
      </c>
      <c r="E66" s="51">
        <v>3262.9623545486947</v>
      </c>
    </row>
    <row r="67" spans="1:5" outlineLevel="1" x14ac:dyDescent="0.25">
      <c r="A67" s="39"/>
      <c r="B67" s="39"/>
      <c r="C67" s="39"/>
      <c r="D67" s="50"/>
      <c r="E67" s="51"/>
    </row>
    <row r="68" spans="1:5" outlineLevel="1" x14ac:dyDescent="0.25">
      <c r="A68" s="39">
        <v>2017</v>
      </c>
      <c r="B68" s="49">
        <v>764.14558612588553</v>
      </c>
      <c r="C68" s="41">
        <v>3077.1227750552921</v>
      </c>
      <c r="D68" s="39"/>
      <c r="E68" s="39"/>
    </row>
    <row r="69" spans="1:5" outlineLevel="1" x14ac:dyDescent="0.25">
      <c r="A69" s="39"/>
      <c r="B69" s="39"/>
      <c r="C69" s="39"/>
      <c r="D69" s="50">
        <v>737.03489249627398</v>
      </c>
      <c r="E69" s="52">
        <v>3041.6585599219793</v>
      </c>
    </row>
    <row r="70" spans="1:5" outlineLevel="1" x14ac:dyDescent="0.25">
      <c r="A70" s="39"/>
      <c r="B70" s="39"/>
      <c r="C70" s="39"/>
      <c r="D70" s="50"/>
      <c r="E70" s="39"/>
    </row>
    <row r="71" spans="1:5" outlineLevel="1" x14ac:dyDescent="0.25">
      <c r="A71" s="39">
        <v>2018</v>
      </c>
      <c r="B71" s="41">
        <v>581.54857058486994</v>
      </c>
      <c r="C71" s="41">
        <v>3092.5924210052731</v>
      </c>
      <c r="D71" s="39"/>
      <c r="E71" s="39"/>
    </row>
    <row r="72" spans="1:5" outlineLevel="1" x14ac:dyDescent="0.25">
      <c r="A72" s="39"/>
      <c r="B72" s="41"/>
      <c r="C72" s="41"/>
      <c r="D72" s="39"/>
      <c r="E72" s="39"/>
    </row>
    <row r="73" spans="1:5" outlineLevel="1" x14ac:dyDescent="0.25">
      <c r="A73" s="39">
        <v>2019</v>
      </c>
      <c r="B73" s="41">
        <v>570.63163912041398</v>
      </c>
      <c r="C73" s="41">
        <v>3143.1502932094863</v>
      </c>
      <c r="D73" s="39"/>
      <c r="E73" s="39"/>
    </row>
    <row r="74" spans="1:5" outlineLevel="1" x14ac:dyDescent="0.25">
      <c r="A74" s="39"/>
      <c r="B74" s="41"/>
      <c r="C74" s="41"/>
      <c r="D74" s="39"/>
      <c r="E74" s="39"/>
    </row>
    <row r="75" spans="1:5" outlineLevel="1" x14ac:dyDescent="0.25">
      <c r="A75" s="39">
        <v>2020</v>
      </c>
      <c r="B75" s="41">
        <v>515.48797426781505</v>
      </c>
      <c r="C75" s="41">
        <v>3242.6505967495618</v>
      </c>
      <c r="D75" s="39"/>
      <c r="E75" s="39"/>
    </row>
    <row r="76" spans="1:5" outlineLevel="1" x14ac:dyDescent="0.25">
      <c r="A76" s="39"/>
      <c r="B76" s="41"/>
      <c r="C76" s="41"/>
      <c r="D76" s="39"/>
      <c r="E76" s="39"/>
    </row>
    <row r="77" spans="1:5" x14ac:dyDescent="0.25">
      <c r="A77" s="46"/>
      <c r="B77" s="46"/>
      <c r="C77" s="46"/>
      <c r="D77" s="46"/>
      <c r="E77" s="46"/>
    </row>
    <row r="78" spans="1:5" x14ac:dyDescent="0.25">
      <c r="A78" s="46"/>
      <c r="B78" s="46"/>
      <c r="C78" s="46"/>
      <c r="D78" s="46"/>
      <c r="E78" s="46"/>
    </row>
  </sheetData>
  <mergeCells count="2">
    <mergeCell ref="B6:E6"/>
    <mergeCell ref="A3:E3"/>
  </mergeCells>
  <pageMargins left="0.7" right="0.7" top="0.75" bottom="0.75" header="0.3" footer="0.3"/>
  <ignoredErrors>
    <ignoredError sqref="B8:E22" unlockedFormula="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F25"/>
  <sheetViews>
    <sheetView workbookViewId="0"/>
  </sheetViews>
  <sheetFormatPr defaultColWidth="9.140625" defaultRowHeight="15" x14ac:dyDescent="0.25"/>
  <cols>
    <col min="1" max="1" width="15.140625" style="3" customWidth="1"/>
    <col min="2" max="2" width="23.42578125" style="3" bestFit="1" customWidth="1"/>
    <col min="3" max="3" width="31.42578125" style="3" bestFit="1" customWidth="1"/>
    <col min="4" max="4" width="30.42578125" style="3" bestFit="1" customWidth="1"/>
    <col min="5" max="5" width="16.5703125" style="3" customWidth="1"/>
    <col min="6" max="16384" width="9.140625" style="3"/>
  </cols>
  <sheetData>
    <row r="1" spans="1:6" ht="18.75" x14ac:dyDescent="0.3">
      <c r="A1" s="129" t="s">
        <v>23</v>
      </c>
      <c r="B1" s="5"/>
      <c r="C1" s="5"/>
      <c r="D1" s="5"/>
    </row>
    <row r="3" spans="1:6" ht="48" customHeight="1" x14ac:dyDescent="0.25">
      <c r="A3" s="290" t="s">
        <v>331</v>
      </c>
      <c r="B3" s="291"/>
      <c r="C3" s="291"/>
      <c r="D3" s="291"/>
      <c r="E3" s="291"/>
    </row>
    <row r="4" spans="1:6" x14ac:dyDescent="0.25">
      <c r="A4" s="216" t="s">
        <v>301</v>
      </c>
    </row>
    <row r="6" spans="1:6" x14ac:dyDescent="0.25">
      <c r="A6" s="147"/>
      <c r="B6" s="163"/>
      <c r="C6" s="288" t="s">
        <v>211</v>
      </c>
      <c r="D6" s="288"/>
      <c r="E6" s="147" t="s">
        <v>182</v>
      </c>
    </row>
    <row r="7" spans="1:6" x14ac:dyDescent="0.25">
      <c r="A7" s="116"/>
      <c r="B7" s="116"/>
      <c r="C7" s="164" t="s">
        <v>219</v>
      </c>
      <c r="D7" s="164" t="s">
        <v>218</v>
      </c>
      <c r="E7" s="164" t="s">
        <v>251</v>
      </c>
    </row>
    <row r="8" spans="1:6" x14ac:dyDescent="0.25">
      <c r="A8" s="11" t="s">
        <v>104</v>
      </c>
      <c r="B8" s="33" t="s">
        <v>141</v>
      </c>
      <c r="C8" s="21">
        <v>174.63355906349071</v>
      </c>
      <c r="D8" s="21">
        <v>182.64123625200008</v>
      </c>
      <c r="E8" s="35">
        <v>4.5854171623439521E-2</v>
      </c>
      <c r="F8" s="43"/>
    </row>
    <row r="9" spans="1:6" x14ac:dyDescent="0.25">
      <c r="A9" s="11"/>
      <c r="B9" s="33" t="s">
        <v>142</v>
      </c>
      <c r="C9" s="21">
        <v>87.841677868563835</v>
      </c>
      <c r="D9" s="21">
        <v>91.669898705672409</v>
      </c>
      <c r="E9" s="35">
        <v>4.3580916599028185E-2</v>
      </c>
      <c r="F9" s="43"/>
    </row>
    <row r="10" spans="1:6" x14ac:dyDescent="0.25">
      <c r="A10" s="11"/>
      <c r="B10" s="33" t="s">
        <v>143</v>
      </c>
      <c r="C10" s="21">
        <v>213.56523501445545</v>
      </c>
      <c r="D10" s="21">
        <v>199.07212850571287</v>
      </c>
      <c r="E10" s="35">
        <v>-6.7862667384799735E-2</v>
      </c>
      <c r="F10" s="43"/>
    </row>
    <row r="11" spans="1:6" x14ac:dyDescent="0.25">
      <c r="A11" s="11"/>
      <c r="B11" s="33" t="s">
        <v>144</v>
      </c>
      <c r="C11" s="21">
        <v>203.89305613598893</v>
      </c>
      <c r="D11" s="21">
        <v>232.12876413240119</v>
      </c>
      <c r="E11" s="35">
        <v>0.13848293086342345</v>
      </c>
      <c r="F11" s="43"/>
    </row>
    <row r="12" spans="1:6" x14ac:dyDescent="0.25">
      <c r="A12" s="17"/>
      <c r="B12" s="181" t="s">
        <v>145</v>
      </c>
      <c r="C12" s="137">
        <v>52.932320046787531</v>
      </c>
      <c r="D12" s="137">
        <v>46.702225758797873</v>
      </c>
      <c r="E12" s="182">
        <v>-0.11769924844561497</v>
      </c>
      <c r="F12" s="43"/>
    </row>
    <row r="13" spans="1:6" x14ac:dyDescent="0.25">
      <c r="A13" s="11" t="s">
        <v>114</v>
      </c>
      <c r="B13" s="11" t="s">
        <v>144</v>
      </c>
      <c r="C13" s="21">
        <v>240.1963385004488</v>
      </c>
      <c r="D13" s="21">
        <v>243.8107059139198</v>
      </c>
      <c r="E13" s="35">
        <v>1.5047554163546195E-2</v>
      </c>
      <c r="F13" s="43"/>
    </row>
    <row r="14" spans="1:6" x14ac:dyDescent="0.25">
      <c r="A14" s="11"/>
      <c r="B14" s="11" t="s">
        <v>146</v>
      </c>
      <c r="C14" s="21">
        <v>72.231244105957373</v>
      </c>
      <c r="D14" s="21">
        <v>89.718733267737747</v>
      </c>
      <c r="E14" s="35">
        <v>0.24210422204728532</v>
      </c>
      <c r="F14" s="43"/>
    </row>
    <row r="15" spans="1:6" x14ac:dyDescent="0.25">
      <c r="A15" s="11"/>
      <c r="B15" s="11" t="s">
        <v>147</v>
      </c>
      <c r="C15" s="21">
        <v>77.894160698763386</v>
      </c>
      <c r="D15" s="21">
        <v>94.051174263801045</v>
      </c>
      <c r="E15" s="35">
        <v>0.20742265427983697</v>
      </c>
      <c r="F15" s="43"/>
    </row>
    <row r="16" spans="1:6" x14ac:dyDescent="0.25">
      <c r="A16" s="11"/>
      <c r="B16" s="11" t="s">
        <v>148</v>
      </c>
      <c r="C16" s="21">
        <v>216.56073103266309</v>
      </c>
      <c r="D16" s="21">
        <v>248.57913042486717</v>
      </c>
      <c r="E16" s="35">
        <v>0.14784951657452083</v>
      </c>
      <c r="F16" s="43"/>
    </row>
    <row r="17" spans="1:6" x14ac:dyDescent="0.25">
      <c r="A17" s="11"/>
      <c r="B17" s="11" t="s">
        <v>149</v>
      </c>
      <c r="C17" s="21">
        <v>132.40256397693989</v>
      </c>
      <c r="D17" s="21">
        <v>151.03319934371069</v>
      </c>
      <c r="E17" s="35">
        <v>0.14071204368833556</v>
      </c>
      <c r="F17" s="43"/>
    </row>
    <row r="18" spans="1:6" x14ac:dyDescent="0.25">
      <c r="A18" s="11"/>
      <c r="B18" s="11" t="s">
        <v>145</v>
      </c>
      <c r="C18" s="21">
        <v>84.696263076026995</v>
      </c>
      <c r="D18" s="21">
        <v>67.169625265345516</v>
      </c>
      <c r="E18" s="35">
        <v>-0.20693519612487299</v>
      </c>
      <c r="F18" s="43"/>
    </row>
    <row r="19" spans="1:6" x14ac:dyDescent="0.25">
      <c r="A19" s="11"/>
      <c r="B19" s="11" t="s">
        <v>150</v>
      </c>
      <c r="C19" s="21">
        <v>567.87495405078789</v>
      </c>
      <c r="D19" s="21">
        <v>372.54648508930296</v>
      </c>
      <c r="E19" s="35">
        <v>-0.34396387368057046</v>
      </c>
      <c r="F19" s="43"/>
    </row>
    <row r="20" spans="1:6" x14ac:dyDescent="0.25">
      <c r="A20" s="11"/>
      <c r="B20" s="11" t="s">
        <v>151</v>
      </c>
      <c r="C20" s="21">
        <v>492.2572549405117</v>
      </c>
      <c r="D20" s="21">
        <v>376.78354982990902</v>
      </c>
      <c r="E20" s="35">
        <v>-0.23457999643815808</v>
      </c>
      <c r="F20" s="43"/>
    </row>
    <row r="21" spans="1:6" x14ac:dyDescent="0.25">
      <c r="A21" s="11"/>
      <c r="B21" s="11" t="s">
        <v>152</v>
      </c>
      <c r="C21" s="21">
        <v>246.14089502306408</v>
      </c>
      <c r="D21" s="21">
        <v>270.40922844940189</v>
      </c>
      <c r="E21" s="35">
        <v>9.8595292034116655E-2</v>
      </c>
      <c r="F21" s="43"/>
    </row>
    <row r="22" spans="1:6" x14ac:dyDescent="0.25">
      <c r="A22" s="11"/>
      <c r="B22" s="11" t="s">
        <v>153</v>
      </c>
      <c r="C22" s="21">
        <v>630.26958249884592</v>
      </c>
      <c r="D22" s="21">
        <v>452.02138801947115</v>
      </c>
      <c r="E22" s="35">
        <v>-0.28281262404044571</v>
      </c>
      <c r="F22" s="43"/>
    </row>
    <row r="23" spans="1:6" x14ac:dyDescent="0.25">
      <c r="A23" s="11"/>
      <c r="B23" s="11" t="s">
        <v>154</v>
      </c>
      <c r="C23" s="21">
        <v>319.01242213035624</v>
      </c>
      <c r="D23" s="21">
        <v>270.15390958327635</v>
      </c>
      <c r="E23" s="35">
        <v>-0.15315551733316246</v>
      </c>
      <c r="F23" s="43"/>
    </row>
    <row r="24" spans="1:6" x14ac:dyDescent="0.25">
      <c r="A24" s="11"/>
      <c r="B24" s="11" t="s">
        <v>155</v>
      </c>
      <c r="C24" s="21">
        <v>490.73938795830509</v>
      </c>
      <c r="D24" s="21">
        <v>357.8510687743742</v>
      </c>
      <c r="E24" s="35">
        <v>-0.27079203839089749</v>
      </c>
      <c r="F24" s="43"/>
    </row>
    <row r="25" spans="1:6" x14ac:dyDescent="0.25">
      <c r="A25" s="17"/>
      <c r="B25" s="17" t="s">
        <v>156</v>
      </c>
      <c r="C25" s="137">
        <v>70.453837604291877</v>
      </c>
      <c r="D25" s="137">
        <v>53.216719365163279</v>
      </c>
      <c r="E25" s="182">
        <v>-0.24465832984062397</v>
      </c>
      <c r="F25" s="43"/>
    </row>
  </sheetData>
  <mergeCells count="2">
    <mergeCell ref="C6:D6"/>
    <mergeCell ref="A3:E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M102"/>
  <sheetViews>
    <sheetView workbookViewId="0"/>
  </sheetViews>
  <sheetFormatPr defaultColWidth="9.140625" defaultRowHeight="15" outlineLevelRow="1" x14ac:dyDescent="0.25"/>
  <cols>
    <col min="1" max="1" width="9" style="37" customWidth="1"/>
    <col min="2" max="4" width="12.5703125" style="37" bestFit="1" customWidth="1"/>
    <col min="5" max="5" width="11.5703125" style="37" bestFit="1" customWidth="1"/>
    <col min="6" max="6" width="12.5703125" style="37" bestFit="1" customWidth="1"/>
    <col min="7" max="7" width="11.5703125" style="37" bestFit="1" customWidth="1"/>
    <col min="8" max="8" width="12.5703125" style="37" bestFit="1" customWidth="1"/>
    <col min="9" max="9" width="11.5703125" style="37" bestFit="1" customWidth="1"/>
    <col min="10" max="10" width="12.5703125" style="37" bestFit="1" customWidth="1"/>
    <col min="11" max="11" width="11.5703125" style="37" bestFit="1" customWidth="1"/>
    <col min="12" max="12" width="12.5703125" style="37" bestFit="1" customWidth="1"/>
    <col min="13" max="13" width="11.5703125" style="37" bestFit="1" customWidth="1"/>
    <col min="14" max="16384" width="9.140625" style="37"/>
  </cols>
  <sheetData>
    <row r="1" spans="1:13" ht="18.75" x14ac:dyDescent="0.3">
      <c r="A1" s="131" t="s">
        <v>24</v>
      </c>
      <c r="B1" s="36"/>
      <c r="C1" s="36"/>
      <c r="D1" s="36"/>
    </row>
    <row r="2" spans="1:13" ht="18.75" x14ac:dyDescent="0.3">
      <c r="A2" s="131"/>
      <c r="B2" s="36"/>
      <c r="C2" s="36"/>
      <c r="D2" s="36"/>
    </row>
    <row r="3" spans="1:13" ht="36" customHeight="1" x14ac:dyDescent="0.25">
      <c r="A3" s="313" t="s">
        <v>332</v>
      </c>
      <c r="B3" s="291"/>
      <c r="C3" s="291"/>
      <c r="D3" s="291"/>
      <c r="E3" s="291"/>
      <c r="F3" s="291"/>
      <c r="G3" s="291"/>
      <c r="H3" s="291"/>
      <c r="I3" s="291"/>
      <c r="J3" s="291"/>
      <c r="K3" s="291"/>
      <c r="L3" s="291"/>
      <c r="M3" s="291"/>
    </row>
    <row r="4" spans="1:13" ht="15" customHeight="1" x14ac:dyDescent="0.3">
      <c r="A4" s="225" t="s">
        <v>302</v>
      </c>
      <c r="B4" s="36"/>
      <c r="C4" s="36"/>
      <c r="D4" s="36"/>
    </row>
    <row r="6" spans="1:13" x14ac:dyDescent="0.25">
      <c r="A6" s="165"/>
      <c r="B6" s="314" t="s">
        <v>105</v>
      </c>
      <c r="C6" s="315"/>
      <c r="D6" s="314" t="s">
        <v>40</v>
      </c>
      <c r="E6" s="315"/>
      <c r="F6" s="314" t="s">
        <v>106</v>
      </c>
      <c r="G6" s="315"/>
      <c r="H6" s="314" t="s">
        <v>107</v>
      </c>
      <c r="I6" s="315"/>
      <c r="J6" s="314" t="s">
        <v>108</v>
      </c>
      <c r="K6" s="315"/>
      <c r="L6" s="314" t="s">
        <v>115</v>
      </c>
      <c r="M6" s="315"/>
    </row>
    <row r="7" spans="1:13" x14ac:dyDescent="0.25">
      <c r="A7" s="116"/>
      <c r="B7" s="186" t="s">
        <v>104</v>
      </c>
      <c r="C7" s="187" t="s">
        <v>114</v>
      </c>
      <c r="D7" s="186" t="s">
        <v>104</v>
      </c>
      <c r="E7" s="187" t="s">
        <v>114</v>
      </c>
      <c r="F7" s="188" t="s">
        <v>104</v>
      </c>
      <c r="G7" s="189" t="s">
        <v>114</v>
      </c>
      <c r="H7" s="188" t="s">
        <v>104</v>
      </c>
      <c r="I7" s="189" t="s">
        <v>114</v>
      </c>
      <c r="J7" s="188" t="s">
        <v>104</v>
      </c>
      <c r="K7" s="189" t="s">
        <v>114</v>
      </c>
      <c r="L7" s="188" t="s">
        <v>104</v>
      </c>
      <c r="M7" s="189" t="s">
        <v>114</v>
      </c>
    </row>
    <row r="8" spans="1:13" x14ac:dyDescent="0.25">
      <c r="A8" s="53">
        <v>2006</v>
      </c>
      <c r="B8" s="54">
        <v>0.87160000000000004</v>
      </c>
      <c r="C8" s="54">
        <v>1.103118410242093</v>
      </c>
      <c r="D8" s="54">
        <v>0.99550000000000005</v>
      </c>
      <c r="E8" s="54">
        <v>1.0945812923482143</v>
      </c>
      <c r="F8" s="54">
        <v>0.8286</v>
      </c>
      <c r="G8" s="54">
        <v>1.2968647748625513</v>
      </c>
      <c r="H8" s="54">
        <v>1</v>
      </c>
      <c r="I8" s="54">
        <v>1.5838000000000001</v>
      </c>
      <c r="J8" s="54">
        <v>0.88219999999999998</v>
      </c>
      <c r="K8" s="54">
        <v>1.1256999999999999</v>
      </c>
      <c r="L8" s="55" t="s">
        <v>165</v>
      </c>
      <c r="M8" s="54">
        <v>1</v>
      </c>
    </row>
    <row r="9" spans="1:13" x14ac:dyDescent="0.25">
      <c r="A9" s="53">
        <v>2007</v>
      </c>
      <c r="B9" s="54">
        <v>0.80410000000000004</v>
      </c>
      <c r="C9" s="54">
        <v>1.1909894792803577</v>
      </c>
      <c r="D9" s="54">
        <v>0.9607</v>
      </c>
      <c r="E9" s="54">
        <v>1.092729812464639</v>
      </c>
      <c r="F9" s="54">
        <v>0.91090000000000004</v>
      </c>
      <c r="G9" s="54">
        <v>1.2987333953692044</v>
      </c>
      <c r="H9" s="54">
        <v>0.97589999999999999</v>
      </c>
      <c r="I9" s="54">
        <v>1.5417000000000001</v>
      </c>
      <c r="J9" s="54">
        <v>0.95109999999999995</v>
      </c>
      <c r="K9" s="54">
        <v>1.0731999999999999</v>
      </c>
      <c r="L9" s="55" t="s">
        <v>165</v>
      </c>
      <c r="M9" s="54">
        <v>0.9899</v>
      </c>
    </row>
    <row r="10" spans="1:13" x14ac:dyDescent="0.25">
      <c r="A10" s="53">
        <v>2008</v>
      </c>
      <c r="B10" s="54">
        <v>0.83640000000000003</v>
      </c>
      <c r="C10" s="54">
        <v>1.1359490256497438</v>
      </c>
      <c r="D10" s="54">
        <v>1.006</v>
      </c>
      <c r="E10" s="54">
        <v>0.9840620538325161</v>
      </c>
      <c r="F10" s="54">
        <v>0.84360000000000002</v>
      </c>
      <c r="G10" s="54">
        <v>1.3311417397272691</v>
      </c>
      <c r="H10" s="54">
        <v>0.98599999999999999</v>
      </c>
      <c r="I10" s="54">
        <v>1.6245000000000001</v>
      </c>
      <c r="J10" s="54">
        <v>0.92210000000000003</v>
      </c>
      <c r="K10" s="54">
        <v>1.0629999999999999</v>
      </c>
      <c r="L10" s="55" t="s">
        <v>165</v>
      </c>
      <c r="M10" s="54">
        <v>1.0016</v>
      </c>
    </row>
    <row r="11" spans="1:13" x14ac:dyDescent="0.25">
      <c r="A11" s="53">
        <v>2009</v>
      </c>
      <c r="B11" s="54">
        <v>0.75770000000000004</v>
      </c>
      <c r="C11" s="54">
        <v>1.1259084411187816</v>
      </c>
      <c r="D11" s="54">
        <v>0.89600000000000002</v>
      </c>
      <c r="E11" s="54">
        <v>0.98865342229315922</v>
      </c>
      <c r="F11" s="54">
        <v>0.73570000000000002</v>
      </c>
      <c r="G11" s="54">
        <v>1.2503165650889134</v>
      </c>
      <c r="H11" s="54">
        <v>0.96950000000000003</v>
      </c>
      <c r="I11" s="54">
        <v>1.5777000000000001</v>
      </c>
      <c r="J11" s="54">
        <v>0.86760000000000004</v>
      </c>
      <c r="K11" s="54">
        <v>0.96060000000000001</v>
      </c>
      <c r="L11" s="55" t="s">
        <v>165</v>
      </c>
      <c r="M11" s="54">
        <v>0.98909999999999998</v>
      </c>
    </row>
    <row r="12" spans="1:13" x14ac:dyDescent="0.25">
      <c r="A12" s="53">
        <v>2010</v>
      </c>
      <c r="B12" s="54">
        <v>0.79390000000000005</v>
      </c>
      <c r="C12" s="54">
        <v>1.1331803232836166</v>
      </c>
      <c r="D12" s="54">
        <v>0.83850000000000002</v>
      </c>
      <c r="E12" s="54">
        <v>0.99826475972439288</v>
      </c>
      <c r="F12" s="54">
        <v>0.88539999999999996</v>
      </c>
      <c r="G12" s="54">
        <v>1.2486875427302997</v>
      </c>
      <c r="H12" s="54">
        <v>0.93389999999999995</v>
      </c>
      <c r="I12" s="54">
        <v>1.4782</v>
      </c>
      <c r="J12" s="54">
        <v>0.87729999999999997</v>
      </c>
      <c r="K12" s="54">
        <v>0.89610000000000001</v>
      </c>
      <c r="L12" s="55" t="s">
        <v>165</v>
      </c>
      <c r="M12" s="54">
        <v>0.95230000000000004</v>
      </c>
    </row>
    <row r="13" spans="1:13" x14ac:dyDescent="0.25">
      <c r="A13" s="53">
        <v>2011</v>
      </c>
      <c r="B13" s="54">
        <v>0.78700000000000003</v>
      </c>
      <c r="C13" s="54">
        <v>1.0877783272271182</v>
      </c>
      <c r="D13" s="54">
        <v>0.84870000000000001</v>
      </c>
      <c r="E13" s="54">
        <v>0.98501241047177579</v>
      </c>
      <c r="F13" s="54">
        <v>0.92610000000000003</v>
      </c>
      <c r="G13" s="54">
        <v>1.2454847630503973</v>
      </c>
      <c r="H13" s="54">
        <v>0.89100000000000001</v>
      </c>
      <c r="I13" s="54">
        <v>1.3956999999999999</v>
      </c>
      <c r="J13" s="54">
        <v>0.82410000000000005</v>
      </c>
      <c r="K13" s="54">
        <v>0.97729999999999995</v>
      </c>
      <c r="L13" s="55" t="s">
        <v>165</v>
      </c>
      <c r="M13" s="54">
        <v>0.87450000000000006</v>
      </c>
    </row>
    <row r="14" spans="1:13" x14ac:dyDescent="0.25">
      <c r="A14" s="53">
        <v>2012</v>
      </c>
      <c r="B14" s="54">
        <v>0.77129999999999999</v>
      </c>
      <c r="C14" s="54">
        <v>1.0868181438431963</v>
      </c>
      <c r="D14" s="54">
        <v>0.79330000000000001</v>
      </c>
      <c r="E14" s="54">
        <v>0.91473537904703039</v>
      </c>
      <c r="F14" s="54">
        <v>0.87649999999999995</v>
      </c>
      <c r="G14" s="54">
        <v>1.1906014271635124</v>
      </c>
      <c r="H14" s="54">
        <v>0.84470000000000001</v>
      </c>
      <c r="I14" s="54">
        <v>1.4159999999999999</v>
      </c>
      <c r="J14" s="54">
        <v>0.86040000000000005</v>
      </c>
      <c r="K14" s="54">
        <v>0.92330000000000001</v>
      </c>
      <c r="L14" s="55" t="s">
        <v>165</v>
      </c>
      <c r="M14" s="54">
        <v>0.90839999999999999</v>
      </c>
    </row>
    <row r="15" spans="1:13" x14ac:dyDescent="0.25">
      <c r="A15" s="53">
        <v>2013</v>
      </c>
      <c r="B15" s="54">
        <v>0.74819999999999998</v>
      </c>
      <c r="C15" s="54">
        <v>1.1170773506516503</v>
      </c>
      <c r="D15" s="54">
        <v>0.82350000000000001</v>
      </c>
      <c r="E15" s="54">
        <v>0.94815570561263296</v>
      </c>
      <c r="F15" s="54">
        <v>0.89970000000000006</v>
      </c>
      <c r="G15" s="54">
        <v>1.1661807025893107</v>
      </c>
      <c r="H15" s="54">
        <v>0.81789999999999996</v>
      </c>
      <c r="I15" s="54">
        <v>1.359</v>
      </c>
      <c r="J15" s="54">
        <v>0.80530000000000002</v>
      </c>
      <c r="K15" s="54">
        <v>0.99960000000000004</v>
      </c>
      <c r="L15" s="55" t="s">
        <v>165</v>
      </c>
      <c r="M15" s="54">
        <v>0.88439999999999996</v>
      </c>
    </row>
    <row r="16" spans="1:13" x14ac:dyDescent="0.25">
      <c r="A16" s="53">
        <v>2014</v>
      </c>
      <c r="B16" s="54">
        <v>0.71379999999999999</v>
      </c>
      <c r="C16" s="54">
        <v>1.1346413342460639</v>
      </c>
      <c r="D16" s="54">
        <v>0.78490000000000004</v>
      </c>
      <c r="E16" s="54">
        <v>0.95164607072273133</v>
      </c>
      <c r="F16" s="54">
        <v>0.90300000000000002</v>
      </c>
      <c r="G16" s="54">
        <v>1.1401418918574739</v>
      </c>
      <c r="H16" s="54">
        <v>0.80689999999999995</v>
      </c>
      <c r="I16" s="54">
        <v>1.3003</v>
      </c>
      <c r="J16" s="54">
        <v>0.87250000000000005</v>
      </c>
      <c r="K16" s="54">
        <v>0.94450000000000001</v>
      </c>
      <c r="L16" s="55" t="s">
        <v>165</v>
      </c>
      <c r="M16" s="54">
        <v>0.82310000000000005</v>
      </c>
    </row>
    <row r="17" spans="1:13" x14ac:dyDescent="0.25">
      <c r="A17" s="53">
        <v>2015</v>
      </c>
      <c r="B17" s="54">
        <v>0.70379999999999998</v>
      </c>
      <c r="C17" s="54">
        <v>1.0649609684296011</v>
      </c>
      <c r="D17" s="54">
        <v>0.753</v>
      </c>
      <c r="E17" s="54">
        <v>0.90609939714445853</v>
      </c>
      <c r="F17" s="54">
        <v>0.83330000000000004</v>
      </c>
      <c r="G17" s="54">
        <v>1.1575678479583129</v>
      </c>
      <c r="H17" s="54">
        <v>0.82689999999999997</v>
      </c>
      <c r="I17" s="54">
        <v>1.3328</v>
      </c>
      <c r="J17" s="54">
        <v>0.95220000000000005</v>
      </c>
      <c r="K17" s="54">
        <v>1.044</v>
      </c>
      <c r="L17" s="55" t="s">
        <v>165</v>
      </c>
      <c r="M17" s="54">
        <v>0.85270000000000001</v>
      </c>
    </row>
    <row r="18" spans="1:13" x14ac:dyDescent="0.25">
      <c r="A18" s="53">
        <v>2016</v>
      </c>
      <c r="B18" s="54">
        <v>0.71279999999999999</v>
      </c>
      <c r="C18" s="54">
        <v>1.0893731811715535</v>
      </c>
      <c r="D18" s="54">
        <v>0.7228</v>
      </c>
      <c r="E18" s="54">
        <v>0.93017238213685838</v>
      </c>
      <c r="F18" s="54">
        <v>0.82540000000000002</v>
      </c>
      <c r="G18" s="54">
        <v>1.1600892557125715</v>
      </c>
      <c r="H18" s="54">
        <v>0.74870000000000003</v>
      </c>
      <c r="I18" s="54">
        <v>1.3911</v>
      </c>
      <c r="J18" s="54">
        <v>0.91569999999999996</v>
      </c>
      <c r="K18" s="54">
        <v>1.0002</v>
      </c>
      <c r="L18" s="55" t="s">
        <v>165</v>
      </c>
      <c r="M18" s="54">
        <v>1.0563</v>
      </c>
    </row>
    <row r="19" spans="1:13" x14ac:dyDescent="0.25">
      <c r="A19" s="183">
        <v>2017</v>
      </c>
      <c r="B19" s="184">
        <v>0.69730000000000003</v>
      </c>
      <c r="C19" s="184">
        <v>1.1331759602242701</v>
      </c>
      <c r="D19" s="184">
        <v>0.80800000000000005</v>
      </c>
      <c r="E19" s="184">
        <v>0.9556734643703344</v>
      </c>
      <c r="F19" s="184">
        <v>0.92800000000000005</v>
      </c>
      <c r="G19" s="184">
        <v>1.2182782001747177</v>
      </c>
      <c r="H19" s="184">
        <v>0.80469999999999997</v>
      </c>
      <c r="I19" s="184">
        <v>1.3044</v>
      </c>
      <c r="J19" s="184">
        <v>0.96899999999999997</v>
      </c>
      <c r="K19" s="184">
        <v>0.92700000000000005</v>
      </c>
      <c r="L19" s="185" t="s">
        <v>165</v>
      </c>
      <c r="M19" s="184">
        <v>1.0161</v>
      </c>
    </row>
    <row r="20" spans="1:13" x14ac:dyDescent="0.25">
      <c r="A20" s="56"/>
    </row>
    <row r="23" spans="1:13" x14ac:dyDescent="0.25">
      <c r="A23" s="117"/>
      <c r="B23" s="117"/>
      <c r="C23" s="117"/>
      <c r="D23" s="117"/>
    </row>
    <row r="24" spans="1:13" outlineLevel="1" x14ac:dyDescent="0.25">
      <c r="A24" s="118"/>
      <c r="B24" s="119"/>
      <c r="C24" s="120" t="s">
        <v>104</v>
      </c>
      <c r="D24" s="121" t="s">
        <v>114</v>
      </c>
    </row>
    <row r="25" spans="1:13" outlineLevel="1" x14ac:dyDescent="0.25">
      <c r="A25" s="39" t="s">
        <v>105</v>
      </c>
      <c r="B25" s="57"/>
      <c r="C25" s="58"/>
      <c r="D25" s="39"/>
    </row>
    <row r="26" spans="1:13" outlineLevel="1" x14ac:dyDescent="0.25">
      <c r="A26" s="39" t="s">
        <v>105</v>
      </c>
      <c r="B26" s="57">
        <v>2006</v>
      </c>
      <c r="C26" s="59">
        <f>B8</f>
        <v>0.87160000000000004</v>
      </c>
      <c r="D26" s="59">
        <f>C8</f>
        <v>1.103118410242093</v>
      </c>
    </row>
    <row r="27" spans="1:13" outlineLevel="1" x14ac:dyDescent="0.25">
      <c r="A27" s="39"/>
      <c r="B27" s="57">
        <v>2007</v>
      </c>
      <c r="C27" s="59">
        <f t="shared" ref="C27:D27" si="0">B9</f>
        <v>0.80410000000000004</v>
      </c>
      <c r="D27" s="59">
        <f t="shared" si="0"/>
        <v>1.1909894792803577</v>
      </c>
    </row>
    <row r="28" spans="1:13" outlineLevel="1" x14ac:dyDescent="0.25">
      <c r="A28" s="39"/>
      <c r="B28" s="57">
        <v>2008</v>
      </c>
      <c r="C28" s="59">
        <f t="shared" ref="C28:D28" si="1">B10</f>
        <v>0.83640000000000003</v>
      </c>
      <c r="D28" s="59">
        <f t="shared" si="1"/>
        <v>1.1359490256497438</v>
      </c>
    </row>
    <row r="29" spans="1:13" outlineLevel="1" x14ac:dyDescent="0.25">
      <c r="A29" s="39"/>
      <c r="B29" s="57">
        <v>2009</v>
      </c>
      <c r="C29" s="59">
        <f t="shared" ref="C29:D29" si="2">B11</f>
        <v>0.75770000000000004</v>
      </c>
      <c r="D29" s="59">
        <f t="shared" si="2"/>
        <v>1.1259084411187816</v>
      </c>
    </row>
    <row r="30" spans="1:13" outlineLevel="1" x14ac:dyDescent="0.25">
      <c r="A30" s="39"/>
      <c r="B30" s="57">
        <v>2010</v>
      </c>
      <c r="C30" s="59">
        <f t="shared" ref="C30:D30" si="3">B12</f>
        <v>0.79390000000000005</v>
      </c>
      <c r="D30" s="59">
        <f t="shared" si="3"/>
        <v>1.1331803232836166</v>
      </c>
    </row>
    <row r="31" spans="1:13" outlineLevel="1" x14ac:dyDescent="0.25">
      <c r="A31" s="39"/>
      <c r="B31" s="57">
        <v>2011</v>
      </c>
      <c r="C31" s="59">
        <f t="shared" ref="C31:D31" si="4">B13</f>
        <v>0.78700000000000003</v>
      </c>
      <c r="D31" s="59">
        <f t="shared" si="4"/>
        <v>1.0877783272271182</v>
      </c>
    </row>
    <row r="32" spans="1:13" outlineLevel="1" x14ac:dyDescent="0.25">
      <c r="A32" s="39"/>
      <c r="B32" s="57">
        <v>2012</v>
      </c>
      <c r="C32" s="59">
        <f t="shared" ref="C32:D32" si="5">B14</f>
        <v>0.77129999999999999</v>
      </c>
      <c r="D32" s="59">
        <f t="shared" si="5"/>
        <v>1.0868181438431963</v>
      </c>
    </row>
    <row r="33" spans="1:4" outlineLevel="1" x14ac:dyDescent="0.25">
      <c r="A33" s="39"/>
      <c r="B33" s="57">
        <v>2013</v>
      </c>
      <c r="C33" s="59">
        <f t="shared" ref="C33:D33" si="6">B15</f>
        <v>0.74819999999999998</v>
      </c>
      <c r="D33" s="59">
        <f t="shared" si="6"/>
        <v>1.1170773506516503</v>
      </c>
    </row>
    <row r="34" spans="1:4" outlineLevel="1" x14ac:dyDescent="0.25">
      <c r="A34" s="39"/>
      <c r="B34" s="57">
        <v>2014</v>
      </c>
      <c r="C34" s="59">
        <f t="shared" ref="C34:D34" si="7">B16</f>
        <v>0.71379999999999999</v>
      </c>
      <c r="D34" s="59">
        <f t="shared" si="7"/>
        <v>1.1346413342460639</v>
      </c>
    </row>
    <row r="35" spans="1:4" outlineLevel="1" x14ac:dyDescent="0.25">
      <c r="A35" s="39"/>
      <c r="B35" s="57">
        <v>2015</v>
      </c>
      <c r="C35" s="59">
        <f t="shared" ref="C35:D35" si="8">B17</f>
        <v>0.70379999999999998</v>
      </c>
      <c r="D35" s="59">
        <f t="shared" si="8"/>
        <v>1.0649609684296011</v>
      </c>
    </row>
    <row r="36" spans="1:4" outlineLevel="1" x14ac:dyDescent="0.25">
      <c r="A36" s="39"/>
      <c r="B36" s="57">
        <v>2016</v>
      </c>
      <c r="C36" s="59">
        <f t="shared" ref="C36:D36" si="9">B18</f>
        <v>0.71279999999999999</v>
      </c>
      <c r="D36" s="59">
        <f t="shared" si="9"/>
        <v>1.0893731811715535</v>
      </c>
    </row>
    <row r="37" spans="1:4" outlineLevel="1" x14ac:dyDescent="0.25">
      <c r="A37" s="39"/>
      <c r="B37" s="57">
        <v>2017</v>
      </c>
      <c r="C37" s="59">
        <f t="shared" ref="C37:D37" si="10">B19</f>
        <v>0.69730000000000003</v>
      </c>
      <c r="D37" s="59">
        <f t="shared" si="10"/>
        <v>1.1331759602242701</v>
      </c>
    </row>
    <row r="38" spans="1:4" outlineLevel="1" x14ac:dyDescent="0.25">
      <c r="A38" s="58" t="s">
        <v>40</v>
      </c>
      <c r="B38" s="57"/>
      <c r="C38" s="59"/>
      <c r="D38" s="59"/>
    </row>
    <row r="39" spans="1:4" outlineLevel="1" x14ac:dyDescent="0.25">
      <c r="A39" s="39"/>
      <c r="B39" s="57">
        <v>2006</v>
      </c>
      <c r="C39" s="59">
        <f>D8</f>
        <v>0.99550000000000005</v>
      </c>
      <c r="D39" s="59">
        <f>E8</f>
        <v>1.0945812923482143</v>
      </c>
    </row>
    <row r="40" spans="1:4" outlineLevel="1" x14ac:dyDescent="0.25">
      <c r="A40" s="39"/>
      <c r="B40" s="57">
        <v>2007</v>
      </c>
      <c r="C40" s="59">
        <f t="shared" ref="C40:D40" si="11">D9</f>
        <v>0.9607</v>
      </c>
      <c r="D40" s="59">
        <f t="shared" si="11"/>
        <v>1.092729812464639</v>
      </c>
    </row>
    <row r="41" spans="1:4" outlineLevel="1" x14ac:dyDescent="0.25">
      <c r="A41" s="39"/>
      <c r="B41" s="57">
        <v>2008</v>
      </c>
      <c r="C41" s="59">
        <f t="shared" ref="C41:D41" si="12">D10</f>
        <v>1.006</v>
      </c>
      <c r="D41" s="59">
        <f t="shared" si="12"/>
        <v>0.9840620538325161</v>
      </c>
    </row>
    <row r="42" spans="1:4" outlineLevel="1" x14ac:dyDescent="0.25">
      <c r="A42" s="39"/>
      <c r="B42" s="57">
        <v>2009</v>
      </c>
      <c r="C42" s="59">
        <f t="shared" ref="C42:D42" si="13">D11</f>
        <v>0.89600000000000002</v>
      </c>
      <c r="D42" s="59">
        <f t="shared" si="13"/>
        <v>0.98865342229315922</v>
      </c>
    </row>
    <row r="43" spans="1:4" outlineLevel="1" x14ac:dyDescent="0.25">
      <c r="A43" s="39"/>
      <c r="B43" s="57">
        <v>2010</v>
      </c>
      <c r="C43" s="59">
        <f t="shared" ref="C43:D43" si="14">D12</f>
        <v>0.83850000000000002</v>
      </c>
      <c r="D43" s="59">
        <f t="shared" si="14"/>
        <v>0.99826475972439288</v>
      </c>
    </row>
    <row r="44" spans="1:4" outlineLevel="1" x14ac:dyDescent="0.25">
      <c r="A44" s="39"/>
      <c r="B44" s="57">
        <v>2011</v>
      </c>
      <c r="C44" s="59">
        <f t="shared" ref="C44:D44" si="15">D13</f>
        <v>0.84870000000000001</v>
      </c>
      <c r="D44" s="59">
        <f t="shared" si="15"/>
        <v>0.98501241047177579</v>
      </c>
    </row>
    <row r="45" spans="1:4" outlineLevel="1" x14ac:dyDescent="0.25">
      <c r="A45" s="39"/>
      <c r="B45" s="57">
        <v>2012</v>
      </c>
      <c r="C45" s="59">
        <f t="shared" ref="C45:D45" si="16">D14</f>
        <v>0.79330000000000001</v>
      </c>
      <c r="D45" s="59">
        <f t="shared" si="16"/>
        <v>0.91473537904703039</v>
      </c>
    </row>
    <row r="46" spans="1:4" outlineLevel="1" x14ac:dyDescent="0.25">
      <c r="A46" s="39"/>
      <c r="B46" s="57">
        <v>2013</v>
      </c>
      <c r="C46" s="59">
        <f t="shared" ref="C46:D46" si="17">D15</f>
        <v>0.82350000000000001</v>
      </c>
      <c r="D46" s="59">
        <f t="shared" si="17"/>
        <v>0.94815570561263296</v>
      </c>
    </row>
    <row r="47" spans="1:4" outlineLevel="1" x14ac:dyDescent="0.25">
      <c r="A47" s="39"/>
      <c r="B47" s="57">
        <v>2014</v>
      </c>
      <c r="C47" s="59">
        <f t="shared" ref="C47:D47" si="18">D16</f>
        <v>0.78490000000000004</v>
      </c>
      <c r="D47" s="59">
        <f t="shared" si="18"/>
        <v>0.95164607072273133</v>
      </c>
    </row>
    <row r="48" spans="1:4" outlineLevel="1" x14ac:dyDescent="0.25">
      <c r="A48" s="39"/>
      <c r="B48" s="57">
        <v>2015</v>
      </c>
      <c r="C48" s="59">
        <f t="shared" ref="C48:D48" si="19">D17</f>
        <v>0.753</v>
      </c>
      <c r="D48" s="59">
        <f t="shared" si="19"/>
        <v>0.90609939714445853</v>
      </c>
    </row>
    <row r="49" spans="1:4" outlineLevel="1" x14ac:dyDescent="0.25">
      <c r="A49" s="39"/>
      <c r="B49" s="57">
        <v>2016</v>
      </c>
      <c r="C49" s="59">
        <f t="shared" ref="C49:D49" si="20">D18</f>
        <v>0.7228</v>
      </c>
      <c r="D49" s="59">
        <f t="shared" si="20"/>
        <v>0.93017238213685838</v>
      </c>
    </row>
    <row r="50" spans="1:4" outlineLevel="1" x14ac:dyDescent="0.25">
      <c r="A50" s="39"/>
      <c r="B50" s="57">
        <v>2017</v>
      </c>
      <c r="C50" s="59">
        <f t="shared" ref="C50:D50" si="21">D19</f>
        <v>0.80800000000000005</v>
      </c>
      <c r="D50" s="59">
        <f t="shared" si="21"/>
        <v>0.9556734643703344</v>
      </c>
    </row>
    <row r="51" spans="1:4" outlineLevel="1" x14ac:dyDescent="0.25">
      <c r="A51" s="39" t="s">
        <v>106</v>
      </c>
      <c r="B51" s="57"/>
      <c r="C51" s="59"/>
      <c r="D51" s="59"/>
    </row>
    <row r="52" spans="1:4" outlineLevel="1" x14ac:dyDescent="0.25">
      <c r="A52" s="39"/>
      <c r="B52" s="57">
        <v>2006</v>
      </c>
      <c r="C52" s="59">
        <f>F8</f>
        <v>0.8286</v>
      </c>
      <c r="D52" s="59">
        <f>G8</f>
        <v>1.2968647748625513</v>
      </c>
    </row>
    <row r="53" spans="1:4" outlineLevel="1" x14ac:dyDescent="0.25">
      <c r="A53" s="39"/>
      <c r="B53" s="57">
        <v>2007</v>
      </c>
      <c r="C53" s="59">
        <f t="shared" ref="C53:D53" si="22">F9</f>
        <v>0.91090000000000004</v>
      </c>
      <c r="D53" s="59">
        <f t="shared" si="22"/>
        <v>1.2987333953692044</v>
      </c>
    </row>
    <row r="54" spans="1:4" outlineLevel="1" x14ac:dyDescent="0.25">
      <c r="A54" s="39"/>
      <c r="B54" s="57">
        <v>2008</v>
      </c>
      <c r="C54" s="59">
        <f t="shared" ref="C54:D54" si="23">F10</f>
        <v>0.84360000000000002</v>
      </c>
      <c r="D54" s="59">
        <f t="shared" si="23"/>
        <v>1.3311417397272691</v>
      </c>
    </row>
    <row r="55" spans="1:4" outlineLevel="1" x14ac:dyDescent="0.25">
      <c r="A55" s="39"/>
      <c r="B55" s="57">
        <v>2009</v>
      </c>
      <c r="C55" s="59">
        <f t="shared" ref="C55:D55" si="24">F11</f>
        <v>0.73570000000000002</v>
      </c>
      <c r="D55" s="59">
        <f t="shared" si="24"/>
        <v>1.2503165650889134</v>
      </c>
    </row>
    <row r="56" spans="1:4" outlineLevel="1" x14ac:dyDescent="0.25">
      <c r="A56" s="39"/>
      <c r="B56" s="57">
        <v>2010</v>
      </c>
      <c r="C56" s="59">
        <f t="shared" ref="C56:D56" si="25">F12</f>
        <v>0.88539999999999996</v>
      </c>
      <c r="D56" s="59">
        <f t="shared" si="25"/>
        <v>1.2486875427302997</v>
      </c>
    </row>
    <row r="57" spans="1:4" outlineLevel="1" x14ac:dyDescent="0.25">
      <c r="A57" s="39"/>
      <c r="B57" s="57">
        <v>2011</v>
      </c>
      <c r="C57" s="59">
        <f t="shared" ref="C57:D57" si="26">F13</f>
        <v>0.92610000000000003</v>
      </c>
      <c r="D57" s="59">
        <f t="shared" si="26"/>
        <v>1.2454847630503973</v>
      </c>
    </row>
    <row r="58" spans="1:4" outlineLevel="1" x14ac:dyDescent="0.25">
      <c r="A58" s="39"/>
      <c r="B58" s="57">
        <v>2012</v>
      </c>
      <c r="C58" s="59">
        <f t="shared" ref="C58:D58" si="27">F14</f>
        <v>0.87649999999999995</v>
      </c>
      <c r="D58" s="59">
        <f t="shared" si="27"/>
        <v>1.1906014271635124</v>
      </c>
    </row>
    <row r="59" spans="1:4" outlineLevel="1" x14ac:dyDescent="0.25">
      <c r="A59" s="39"/>
      <c r="B59" s="57">
        <v>2013</v>
      </c>
      <c r="C59" s="59">
        <f t="shared" ref="C59:D59" si="28">F15</f>
        <v>0.89970000000000006</v>
      </c>
      <c r="D59" s="59">
        <f t="shared" si="28"/>
        <v>1.1661807025893107</v>
      </c>
    </row>
    <row r="60" spans="1:4" outlineLevel="1" x14ac:dyDescent="0.25">
      <c r="A60" s="39"/>
      <c r="B60" s="57">
        <v>2014</v>
      </c>
      <c r="C60" s="59">
        <f t="shared" ref="C60:D60" si="29">F16</f>
        <v>0.90300000000000002</v>
      </c>
      <c r="D60" s="59">
        <f t="shared" si="29"/>
        <v>1.1401418918574739</v>
      </c>
    </row>
    <row r="61" spans="1:4" outlineLevel="1" x14ac:dyDescent="0.25">
      <c r="A61" s="39"/>
      <c r="B61" s="57">
        <v>2015</v>
      </c>
      <c r="C61" s="59">
        <f t="shared" ref="C61:D61" si="30">F17</f>
        <v>0.83330000000000004</v>
      </c>
      <c r="D61" s="59">
        <f t="shared" si="30"/>
        <v>1.1575678479583129</v>
      </c>
    </row>
    <row r="62" spans="1:4" outlineLevel="1" x14ac:dyDescent="0.25">
      <c r="A62" s="39"/>
      <c r="B62" s="57">
        <v>2016</v>
      </c>
      <c r="C62" s="59">
        <f t="shared" ref="C62:D62" si="31">F18</f>
        <v>0.82540000000000002</v>
      </c>
      <c r="D62" s="59">
        <f t="shared" si="31"/>
        <v>1.1600892557125715</v>
      </c>
    </row>
    <row r="63" spans="1:4" outlineLevel="1" x14ac:dyDescent="0.25">
      <c r="A63" s="39"/>
      <c r="B63" s="57">
        <v>2017</v>
      </c>
      <c r="C63" s="59">
        <f t="shared" ref="C63:D63" si="32">F19</f>
        <v>0.92800000000000005</v>
      </c>
      <c r="D63" s="59">
        <f t="shared" si="32"/>
        <v>1.2182782001747177</v>
      </c>
    </row>
    <row r="64" spans="1:4" outlineLevel="1" x14ac:dyDescent="0.25">
      <c r="A64" s="39" t="s">
        <v>107</v>
      </c>
      <c r="B64" s="57"/>
      <c r="C64" s="59"/>
      <c r="D64" s="59"/>
    </row>
    <row r="65" spans="1:4" outlineLevel="1" x14ac:dyDescent="0.25">
      <c r="A65" s="39"/>
      <c r="B65" s="57">
        <v>2006</v>
      </c>
      <c r="C65" s="59">
        <f>H8</f>
        <v>1</v>
      </c>
      <c r="D65" s="59">
        <f>I8</f>
        <v>1.5838000000000001</v>
      </c>
    </row>
    <row r="66" spans="1:4" outlineLevel="1" x14ac:dyDescent="0.25">
      <c r="A66" s="39"/>
      <c r="B66" s="57">
        <v>2007</v>
      </c>
      <c r="C66" s="59">
        <f t="shared" ref="C66:D66" si="33">H9</f>
        <v>0.97589999999999999</v>
      </c>
      <c r="D66" s="59">
        <f t="shared" si="33"/>
        <v>1.5417000000000001</v>
      </c>
    </row>
    <row r="67" spans="1:4" outlineLevel="1" x14ac:dyDescent="0.25">
      <c r="A67" s="39"/>
      <c r="B67" s="57">
        <v>2008</v>
      </c>
      <c r="C67" s="59">
        <f t="shared" ref="C67:D67" si="34">H10</f>
        <v>0.98599999999999999</v>
      </c>
      <c r="D67" s="59">
        <f t="shared" si="34"/>
        <v>1.6245000000000001</v>
      </c>
    </row>
    <row r="68" spans="1:4" outlineLevel="1" x14ac:dyDescent="0.25">
      <c r="A68" s="39"/>
      <c r="B68" s="57">
        <v>2009</v>
      </c>
      <c r="C68" s="59">
        <f t="shared" ref="C68:D68" si="35">H11</f>
        <v>0.96950000000000003</v>
      </c>
      <c r="D68" s="59">
        <f t="shared" si="35"/>
        <v>1.5777000000000001</v>
      </c>
    </row>
    <row r="69" spans="1:4" outlineLevel="1" x14ac:dyDescent="0.25">
      <c r="A69" s="39"/>
      <c r="B69" s="57">
        <v>2010</v>
      </c>
      <c r="C69" s="59">
        <f t="shared" ref="C69:D69" si="36">H12</f>
        <v>0.93389999999999995</v>
      </c>
      <c r="D69" s="59">
        <f t="shared" si="36"/>
        <v>1.4782</v>
      </c>
    </row>
    <row r="70" spans="1:4" outlineLevel="1" x14ac:dyDescent="0.25">
      <c r="A70" s="39"/>
      <c r="B70" s="57">
        <v>2011</v>
      </c>
      <c r="C70" s="59">
        <f t="shared" ref="C70:D70" si="37">H13</f>
        <v>0.89100000000000001</v>
      </c>
      <c r="D70" s="59">
        <f t="shared" si="37"/>
        <v>1.3956999999999999</v>
      </c>
    </row>
    <row r="71" spans="1:4" outlineLevel="1" x14ac:dyDescent="0.25">
      <c r="A71" s="39"/>
      <c r="B71" s="57">
        <v>2012</v>
      </c>
      <c r="C71" s="59">
        <f t="shared" ref="C71:D71" si="38">H14</f>
        <v>0.84470000000000001</v>
      </c>
      <c r="D71" s="59">
        <f t="shared" si="38"/>
        <v>1.4159999999999999</v>
      </c>
    </row>
    <row r="72" spans="1:4" outlineLevel="1" x14ac:dyDescent="0.25">
      <c r="A72" s="39"/>
      <c r="B72" s="57">
        <v>2013</v>
      </c>
      <c r="C72" s="59">
        <f t="shared" ref="C72:D72" si="39">H15</f>
        <v>0.81789999999999996</v>
      </c>
      <c r="D72" s="59">
        <f t="shared" si="39"/>
        <v>1.359</v>
      </c>
    </row>
    <row r="73" spans="1:4" outlineLevel="1" x14ac:dyDescent="0.25">
      <c r="A73" s="39"/>
      <c r="B73" s="57">
        <v>2014</v>
      </c>
      <c r="C73" s="59">
        <f t="shared" ref="C73:D73" si="40">H16</f>
        <v>0.80689999999999995</v>
      </c>
      <c r="D73" s="59">
        <f t="shared" si="40"/>
        <v>1.3003</v>
      </c>
    </row>
    <row r="74" spans="1:4" outlineLevel="1" x14ac:dyDescent="0.25">
      <c r="A74" s="39"/>
      <c r="B74" s="57">
        <v>2015</v>
      </c>
      <c r="C74" s="59">
        <f t="shared" ref="C74:D74" si="41">H17</f>
        <v>0.82689999999999997</v>
      </c>
      <c r="D74" s="59">
        <f t="shared" si="41"/>
        <v>1.3328</v>
      </c>
    </row>
    <row r="75" spans="1:4" outlineLevel="1" x14ac:dyDescent="0.25">
      <c r="A75" s="39"/>
      <c r="B75" s="57">
        <v>2016</v>
      </c>
      <c r="C75" s="59">
        <f t="shared" ref="C75:D75" si="42">H18</f>
        <v>0.74870000000000003</v>
      </c>
      <c r="D75" s="59">
        <f t="shared" si="42"/>
        <v>1.3911</v>
      </c>
    </row>
    <row r="76" spans="1:4" outlineLevel="1" x14ac:dyDescent="0.25">
      <c r="A76" s="39"/>
      <c r="B76" s="57">
        <v>2017</v>
      </c>
      <c r="C76" s="59">
        <f t="shared" ref="C76:D76" si="43">H19</f>
        <v>0.80469999999999997</v>
      </c>
      <c r="D76" s="59">
        <f t="shared" si="43"/>
        <v>1.3044</v>
      </c>
    </row>
    <row r="77" spans="1:4" outlineLevel="1" x14ac:dyDescent="0.25">
      <c r="A77" s="58" t="s">
        <v>108</v>
      </c>
      <c r="B77" s="57"/>
      <c r="C77" s="59"/>
      <c r="D77" s="59"/>
    </row>
    <row r="78" spans="1:4" outlineLevel="1" x14ac:dyDescent="0.25">
      <c r="A78" s="39"/>
      <c r="B78" s="57">
        <v>2006</v>
      </c>
      <c r="C78" s="59">
        <f>J8</f>
        <v>0.88219999999999998</v>
      </c>
      <c r="D78" s="59">
        <f>K8</f>
        <v>1.1256999999999999</v>
      </c>
    </row>
    <row r="79" spans="1:4" outlineLevel="1" x14ac:dyDescent="0.25">
      <c r="A79" s="39"/>
      <c r="B79" s="57">
        <v>2007</v>
      </c>
      <c r="C79" s="59">
        <f t="shared" ref="C79:D79" si="44">J9</f>
        <v>0.95109999999999995</v>
      </c>
      <c r="D79" s="59">
        <f t="shared" si="44"/>
        <v>1.0731999999999999</v>
      </c>
    </row>
    <row r="80" spans="1:4" outlineLevel="1" x14ac:dyDescent="0.25">
      <c r="A80" s="39"/>
      <c r="B80" s="57">
        <v>2008</v>
      </c>
      <c r="C80" s="59">
        <f t="shared" ref="C80:D80" si="45">J10</f>
        <v>0.92210000000000003</v>
      </c>
      <c r="D80" s="59">
        <f t="shared" si="45"/>
        <v>1.0629999999999999</v>
      </c>
    </row>
    <row r="81" spans="1:4" outlineLevel="1" x14ac:dyDescent="0.25">
      <c r="A81" s="39"/>
      <c r="B81" s="57">
        <v>2009</v>
      </c>
      <c r="C81" s="59">
        <f t="shared" ref="C81:D81" si="46">J11</f>
        <v>0.86760000000000004</v>
      </c>
      <c r="D81" s="59">
        <f t="shared" si="46"/>
        <v>0.96060000000000001</v>
      </c>
    </row>
    <row r="82" spans="1:4" outlineLevel="1" x14ac:dyDescent="0.25">
      <c r="A82" s="39"/>
      <c r="B82" s="57">
        <v>2010</v>
      </c>
      <c r="C82" s="59">
        <f t="shared" ref="C82:D82" si="47">J12</f>
        <v>0.87729999999999997</v>
      </c>
      <c r="D82" s="59">
        <f t="shared" si="47"/>
        <v>0.89610000000000001</v>
      </c>
    </row>
    <row r="83" spans="1:4" outlineLevel="1" x14ac:dyDescent="0.25">
      <c r="A83" s="39"/>
      <c r="B83" s="57">
        <v>2011</v>
      </c>
      <c r="C83" s="59">
        <f t="shared" ref="C83:D83" si="48">J13</f>
        <v>0.82410000000000005</v>
      </c>
      <c r="D83" s="59">
        <f t="shared" si="48"/>
        <v>0.97729999999999995</v>
      </c>
    </row>
    <row r="84" spans="1:4" outlineLevel="1" x14ac:dyDescent="0.25">
      <c r="A84" s="39"/>
      <c r="B84" s="57">
        <v>2012</v>
      </c>
      <c r="C84" s="59">
        <f t="shared" ref="C84:D84" si="49">J14</f>
        <v>0.86040000000000005</v>
      </c>
      <c r="D84" s="59">
        <f t="shared" si="49"/>
        <v>0.92330000000000001</v>
      </c>
    </row>
    <row r="85" spans="1:4" outlineLevel="1" x14ac:dyDescent="0.25">
      <c r="A85" s="39"/>
      <c r="B85" s="57">
        <v>2013</v>
      </c>
      <c r="C85" s="59">
        <f t="shared" ref="C85:D85" si="50">J15</f>
        <v>0.80530000000000002</v>
      </c>
      <c r="D85" s="59">
        <f t="shared" si="50"/>
        <v>0.99960000000000004</v>
      </c>
    </row>
    <row r="86" spans="1:4" outlineLevel="1" x14ac:dyDescent="0.25">
      <c r="A86" s="39"/>
      <c r="B86" s="57">
        <v>2014</v>
      </c>
      <c r="C86" s="59">
        <f t="shared" ref="C86:D86" si="51">J16</f>
        <v>0.87250000000000005</v>
      </c>
      <c r="D86" s="59">
        <f t="shared" si="51"/>
        <v>0.94450000000000001</v>
      </c>
    </row>
    <row r="87" spans="1:4" outlineLevel="1" x14ac:dyDescent="0.25">
      <c r="A87" s="39"/>
      <c r="B87" s="57">
        <v>2015</v>
      </c>
      <c r="C87" s="59">
        <f t="shared" ref="C87:D87" si="52">J17</f>
        <v>0.95220000000000005</v>
      </c>
      <c r="D87" s="59">
        <f t="shared" si="52"/>
        <v>1.044</v>
      </c>
    </row>
    <row r="88" spans="1:4" outlineLevel="1" x14ac:dyDescent="0.25">
      <c r="A88" s="39"/>
      <c r="B88" s="57">
        <v>2016</v>
      </c>
      <c r="C88" s="59">
        <f t="shared" ref="C88:D88" si="53">J18</f>
        <v>0.91569999999999996</v>
      </c>
      <c r="D88" s="59">
        <f t="shared" si="53"/>
        <v>1.0002</v>
      </c>
    </row>
    <row r="89" spans="1:4" outlineLevel="1" x14ac:dyDescent="0.25">
      <c r="A89" s="39"/>
      <c r="B89" s="57">
        <v>2017</v>
      </c>
      <c r="C89" s="59">
        <f t="shared" ref="C89:D89" si="54">J19</f>
        <v>0.96899999999999997</v>
      </c>
      <c r="D89" s="59">
        <f t="shared" si="54"/>
        <v>0.92700000000000005</v>
      </c>
    </row>
    <row r="90" spans="1:4" outlineLevel="1" x14ac:dyDescent="0.25">
      <c r="A90" s="39" t="s">
        <v>115</v>
      </c>
      <c r="B90" s="57"/>
      <c r="C90" s="59"/>
      <c r="D90" s="59"/>
    </row>
    <row r="91" spans="1:4" outlineLevel="1" x14ac:dyDescent="0.25">
      <c r="A91" s="39"/>
      <c r="B91" s="57">
        <v>2006</v>
      </c>
      <c r="C91" s="60"/>
      <c r="D91" s="59">
        <f>M8</f>
        <v>1</v>
      </c>
    </row>
    <row r="92" spans="1:4" outlineLevel="1" x14ac:dyDescent="0.25">
      <c r="A92" s="39"/>
      <c r="B92" s="57">
        <v>2007</v>
      </c>
      <c r="C92" s="60"/>
      <c r="D92" s="59">
        <f t="shared" ref="D92:D102" si="55">M9</f>
        <v>0.9899</v>
      </c>
    </row>
    <row r="93" spans="1:4" outlineLevel="1" x14ac:dyDescent="0.25">
      <c r="A93" s="39"/>
      <c r="B93" s="57">
        <v>2008</v>
      </c>
      <c r="C93" s="60"/>
      <c r="D93" s="59">
        <f t="shared" si="55"/>
        <v>1.0016</v>
      </c>
    </row>
    <row r="94" spans="1:4" outlineLevel="1" x14ac:dyDescent="0.25">
      <c r="A94" s="39"/>
      <c r="B94" s="57">
        <v>2009</v>
      </c>
      <c r="C94" s="60"/>
      <c r="D94" s="59">
        <f t="shared" si="55"/>
        <v>0.98909999999999998</v>
      </c>
    </row>
    <row r="95" spans="1:4" outlineLevel="1" x14ac:dyDescent="0.25">
      <c r="A95" s="39"/>
      <c r="B95" s="57">
        <v>2010</v>
      </c>
      <c r="C95" s="60"/>
      <c r="D95" s="59">
        <f t="shared" si="55"/>
        <v>0.95230000000000004</v>
      </c>
    </row>
    <row r="96" spans="1:4" outlineLevel="1" x14ac:dyDescent="0.25">
      <c r="A96" s="39"/>
      <c r="B96" s="57">
        <v>2011</v>
      </c>
      <c r="C96" s="60"/>
      <c r="D96" s="59">
        <f t="shared" si="55"/>
        <v>0.87450000000000006</v>
      </c>
    </row>
    <row r="97" spans="1:4" outlineLevel="1" x14ac:dyDescent="0.25">
      <c r="A97" s="39"/>
      <c r="B97" s="57">
        <v>2012</v>
      </c>
      <c r="C97" s="60"/>
      <c r="D97" s="59">
        <f t="shared" si="55"/>
        <v>0.90839999999999999</v>
      </c>
    </row>
    <row r="98" spans="1:4" outlineLevel="1" x14ac:dyDescent="0.25">
      <c r="A98" s="39"/>
      <c r="B98" s="57">
        <v>2013</v>
      </c>
      <c r="C98" s="60"/>
      <c r="D98" s="59">
        <f t="shared" si="55"/>
        <v>0.88439999999999996</v>
      </c>
    </row>
    <row r="99" spans="1:4" outlineLevel="1" x14ac:dyDescent="0.25">
      <c r="A99" s="39"/>
      <c r="B99" s="57">
        <v>2014</v>
      </c>
      <c r="C99" s="60"/>
      <c r="D99" s="59">
        <f t="shared" si="55"/>
        <v>0.82310000000000005</v>
      </c>
    </row>
    <row r="100" spans="1:4" outlineLevel="1" x14ac:dyDescent="0.25">
      <c r="A100" s="39"/>
      <c r="B100" s="57">
        <v>2015</v>
      </c>
      <c r="C100" s="60"/>
      <c r="D100" s="59">
        <f t="shared" si="55"/>
        <v>0.85270000000000001</v>
      </c>
    </row>
    <row r="101" spans="1:4" outlineLevel="1" x14ac:dyDescent="0.25">
      <c r="A101" s="39"/>
      <c r="B101" s="57">
        <v>2016</v>
      </c>
      <c r="C101" s="60"/>
      <c r="D101" s="59">
        <f t="shared" si="55"/>
        <v>1.0563</v>
      </c>
    </row>
    <row r="102" spans="1:4" outlineLevel="1" x14ac:dyDescent="0.25">
      <c r="A102" s="61"/>
      <c r="B102" s="62">
        <v>2017</v>
      </c>
      <c r="C102" s="63"/>
      <c r="D102" s="59">
        <f t="shared" si="55"/>
        <v>1.0161</v>
      </c>
    </row>
  </sheetData>
  <mergeCells count="7">
    <mergeCell ref="A3:M3"/>
    <mergeCell ref="L6:M6"/>
    <mergeCell ref="B6:C6"/>
    <mergeCell ref="D6:E6"/>
    <mergeCell ref="F6:G6"/>
    <mergeCell ref="H6:I6"/>
    <mergeCell ref="J6:K6"/>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E20"/>
  <sheetViews>
    <sheetView workbookViewId="0"/>
  </sheetViews>
  <sheetFormatPr defaultColWidth="9.140625" defaultRowHeight="15" x14ac:dyDescent="0.25"/>
  <cols>
    <col min="1" max="1" width="9.140625" style="3"/>
    <col min="2" max="2" width="27.7109375" style="3" customWidth="1"/>
    <col min="3" max="3" width="24" style="3" bestFit="1" customWidth="1"/>
    <col min="4" max="4" width="21.7109375" style="3" bestFit="1" customWidth="1"/>
    <col min="5" max="5" width="24" style="3" bestFit="1" customWidth="1"/>
    <col min="6" max="16384" width="9.140625" style="3"/>
  </cols>
  <sheetData>
    <row r="1" spans="1:5" ht="18.75" x14ac:dyDescent="0.3">
      <c r="A1" s="129" t="s">
        <v>25</v>
      </c>
      <c r="B1" s="5"/>
      <c r="C1" s="5"/>
      <c r="D1" s="5"/>
    </row>
    <row r="3" spans="1:5" ht="36" customHeight="1" x14ac:dyDescent="0.25">
      <c r="A3" s="290" t="s">
        <v>333</v>
      </c>
      <c r="B3" s="291"/>
      <c r="C3" s="291"/>
      <c r="D3" s="291"/>
      <c r="E3" s="291"/>
    </row>
    <row r="4" spans="1:5" x14ac:dyDescent="0.25">
      <c r="A4" s="216" t="s">
        <v>334</v>
      </c>
    </row>
    <row r="6" spans="1:5" x14ac:dyDescent="0.25">
      <c r="A6" s="152"/>
      <c r="B6" s="307" t="s">
        <v>114</v>
      </c>
      <c r="C6" s="305"/>
      <c r="D6" s="288" t="s">
        <v>104</v>
      </c>
      <c r="E6" s="288"/>
    </row>
    <row r="7" spans="1:5" x14ac:dyDescent="0.25">
      <c r="A7" s="132"/>
      <c r="B7" s="190" t="s">
        <v>194</v>
      </c>
      <c r="C7" s="191" t="s">
        <v>195</v>
      </c>
      <c r="D7" s="77" t="s">
        <v>194</v>
      </c>
      <c r="E7" s="77" t="s">
        <v>195</v>
      </c>
    </row>
    <row r="8" spans="1:5" x14ac:dyDescent="0.25">
      <c r="A8" s="132"/>
      <c r="B8" s="190" t="s">
        <v>239</v>
      </c>
      <c r="C8" s="191" t="s">
        <v>211</v>
      </c>
      <c r="D8" s="77" t="s">
        <v>239</v>
      </c>
      <c r="E8" s="77" t="s">
        <v>211</v>
      </c>
    </row>
    <row r="9" spans="1:5" x14ac:dyDescent="0.25">
      <c r="A9" s="33">
        <v>2006</v>
      </c>
      <c r="B9" s="10">
        <v>147276.24116936998</v>
      </c>
      <c r="C9" s="10">
        <v>4612.4587226122676</v>
      </c>
      <c r="D9" s="10">
        <v>182631.49885553998</v>
      </c>
      <c r="E9" s="10">
        <v>897.33836880747788</v>
      </c>
    </row>
    <row r="10" spans="1:5" x14ac:dyDescent="0.25">
      <c r="A10" s="33">
        <v>2007</v>
      </c>
      <c r="B10" s="10">
        <v>148887.90455951</v>
      </c>
      <c r="C10" s="10">
        <v>5001.7701156705161</v>
      </c>
      <c r="D10" s="10">
        <v>186176.66682193</v>
      </c>
      <c r="E10" s="10">
        <v>989.41006957992602</v>
      </c>
    </row>
    <row r="11" spans="1:5" x14ac:dyDescent="0.25">
      <c r="A11" s="33">
        <v>2008</v>
      </c>
      <c r="B11" s="10">
        <v>151169.56052478999</v>
      </c>
      <c r="C11" s="10">
        <v>5011.2846556696459</v>
      </c>
      <c r="D11" s="10">
        <v>187629.68349650002</v>
      </c>
      <c r="E11" s="10">
        <v>1685.0445790037568</v>
      </c>
    </row>
    <row r="12" spans="1:5" x14ac:dyDescent="0.25">
      <c r="A12" s="33">
        <v>2009</v>
      </c>
      <c r="B12" s="10">
        <v>151834.13277562999</v>
      </c>
      <c r="C12" s="10">
        <v>5888.3934600179318</v>
      </c>
      <c r="D12" s="10">
        <v>187179.75041945998</v>
      </c>
      <c r="E12" s="10">
        <v>1782.5254459788348</v>
      </c>
    </row>
    <row r="13" spans="1:5" x14ac:dyDescent="0.25">
      <c r="A13" s="33">
        <v>2010</v>
      </c>
      <c r="B13" s="10">
        <v>152866.92739863999</v>
      </c>
      <c r="C13" s="10">
        <v>6723.8991140441594</v>
      </c>
      <c r="D13" s="10">
        <v>185093.70975963</v>
      </c>
      <c r="E13" s="10">
        <v>1451.6376231994882</v>
      </c>
    </row>
    <row r="14" spans="1:5" x14ac:dyDescent="0.25">
      <c r="A14" s="33">
        <v>2011</v>
      </c>
      <c r="B14" s="10">
        <v>149972.28916388997</v>
      </c>
      <c r="C14" s="10">
        <v>7163.5864127954646</v>
      </c>
      <c r="D14" s="10">
        <v>181765.99551486</v>
      </c>
      <c r="E14" s="10">
        <v>1448.085399394449</v>
      </c>
    </row>
    <row r="15" spans="1:5" x14ac:dyDescent="0.25">
      <c r="A15" s="33">
        <v>2012</v>
      </c>
      <c r="B15" s="10">
        <v>147731.96814639997</v>
      </c>
      <c r="C15" s="10">
        <v>7338.142044180554</v>
      </c>
      <c r="D15" s="10">
        <v>179217.08292346</v>
      </c>
      <c r="E15" s="10">
        <v>1613.133171673579</v>
      </c>
    </row>
    <row r="16" spans="1:5" x14ac:dyDescent="0.25">
      <c r="A16" s="33">
        <v>2013</v>
      </c>
      <c r="B16" s="10">
        <v>143459.18330653</v>
      </c>
      <c r="C16" s="10">
        <v>6615.1707907973505</v>
      </c>
      <c r="D16" s="10">
        <v>174799.60999222001</v>
      </c>
      <c r="E16" s="10">
        <v>1573.2220958448522</v>
      </c>
    </row>
    <row r="17" spans="1:5" x14ac:dyDescent="0.25">
      <c r="A17" s="33">
        <v>2014</v>
      </c>
      <c r="B17" s="10">
        <v>140823.30266023002</v>
      </c>
      <c r="C17" s="10">
        <v>5569.1394713001928</v>
      </c>
      <c r="D17" s="10">
        <v>170562.85486515</v>
      </c>
      <c r="E17" s="10">
        <v>1245.7647462557777</v>
      </c>
    </row>
    <row r="18" spans="1:5" x14ac:dyDescent="0.25">
      <c r="A18" s="33">
        <v>2015</v>
      </c>
      <c r="B18" s="10">
        <v>142382.06953973</v>
      </c>
      <c r="C18" s="10">
        <v>4998.6396446262206</v>
      </c>
      <c r="D18" s="10">
        <v>173326.24864546</v>
      </c>
      <c r="E18" s="10">
        <v>746.04409380668494</v>
      </c>
    </row>
    <row r="19" spans="1:5" x14ac:dyDescent="0.25">
      <c r="A19" s="33">
        <v>2016</v>
      </c>
      <c r="B19" s="10">
        <v>143283.91371927</v>
      </c>
      <c r="C19" s="10">
        <v>3704.5160248441339</v>
      </c>
      <c r="D19" s="10">
        <v>177091.91910178997</v>
      </c>
      <c r="E19" s="10">
        <v>742.6069048100037</v>
      </c>
    </row>
    <row r="20" spans="1:5" x14ac:dyDescent="0.25">
      <c r="A20" s="197">
        <v>2017</v>
      </c>
      <c r="B20" s="198">
        <v>143203.31579863001</v>
      </c>
      <c r="C20" s="198">
        <v>3774.8592395911555</v>
      </c>
      <c r="D20" s="198">
        <v>177372.37977249999</v>
      </c>
      <c r="E20" s="198">
        <v>781.84712548180778</v>
      </c>
    </row>
  </sheetData>
  <mergeCells count="3">
    <mergeCell ref="B6:C6"/>
    <mergeCell ref="D6:E6"/>
    <mergeCell ref="A3:E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N116"/>
  <sheetViews>
    <sheetView workbookViewId="0"/>
  </sheetViews>
  <sheetFormatPr defaultColWidth="9.140625" defaultRowHeight="15" x14ac:dyDescent="0.25"/>
  <cols>
    <col min="1" max="1" width="9.140625" style="37"/>
    <col min="2" max="2" width="8.140625" style="37" bestFit="1" customWidth="1"/>
    <col min="3" max="3" width="12.42578125" style="37" bestFit="1" customWidth="1"/>
    <col min="4" max="4" width="13.42578125" style="37" customWidth="1"/>
    <col min="5" max="5" width="17" style="37" bestFit="1" customWidth="1"/>
    <col min="6" max="6" width="15.42578125" style="37" bestFit="1" customWidth="1"/>
    <col min="7" max="7" width="17" style="37" bestFit="1" customWidth="1"/>
    <col min="8" max="8" width="15.42578125" style="37" bestFit="1" customWidth="1"/>
    <col min="9" max="9" width="17.28515625" style="37" bestFit="1" customWidth="1"/>
    <col min="10" max="10" width="18" style="37" bestFit="1" customWidth="1"/>
    <col min="11" max="11" width="17.28515625" style="37" bestFit="1" customWidth="1"/>
    <col min="12" max="12" width="20.42578125" style="37" customWidth="1"/>
    <col min="13" max="13" width="17.42578125" style="37" customWidth="1"/>
    <col min="14" max="14" width="15.28515625" style="37" customWidth="1"/>
    <col min="15" max="16384" width="9.140625" style="37"/>
  </cols>
  <sheetData>
    <row r="1" spans="1:14" ht="18.75" x14ac:dyDescent="0.3">
      <c r="A1" s="131" t="s">
        <v>26</v>
      </c>
      <c r="B1" s="36"/>
      <c r="C1" s="36"/>
      <c r="D1" s="36"/>
    </row>
    <row r="2" spans="1:14" ht="15" customHeight="1" x14ac:dyDescent="0.3">
      <c r="A2" s="131"/>
      <c r="B2" s="36"/>
      <c r="C2" s="36"/>
      <c r="D2" s="36"/>
    </row>
    <row r="3" spans="1:14" ht="15" customHeight="1" x14ac:dyDescent="0.3">
      <c r="A3" s="227" t="s">
        <v>303</v>
      </c>
      <c r="B3" s="36"/>
      <c r="C3" s="36"/>
      <c r="D3" s="36"/>
    </row>
    <row r="4" spans="1:14" ht="15" customHeight="1" x14ac:dyDescent="0.3">
      <c r="A4" s="225" t="s">
        <v>304</v>
      </c>
      <c r="B4" s="36"/>
      <c r="C4" s="36"/>
      <c r="D4" s="36"/>
    </row>
    <row r="5" spans="1:14" ht="15" customHeight="1" x14ac:dyDescent="0.3">
      <c r="A5" s="36"/>
      <c r="B5" s="36"/>
      <c r="C5" s="36"/>
      <c r="D5" s="36"/>
    </row>
    <row r="6" spans="1:14" x14ac:dyDescent="0.25">
      <c r="A6" s="165"/>
      <c r="B6" s="302" t="s">
        <v>182</v>
      </c>
      <c r="C6" s="288"/>
      <c r="D6" s="288"/>
      <c r="E6" s="288"/>
      <c r="F6" s="288"/>
      <c r="G6" s="288"/>
      <c r="H6" s="288"/>
      <c r="I6" s="288"/>
      <c r="J6" s="288"/>
      <c r="K6" s="288"/>
      <c r="L6" s="288"/>
      <c r="M6" s="288"/>
      <c r="N6" s="288"/>
    </row>
    <row r="7" spans="1:14" x14ac:dyDescent="0.25">
      <c r="A7" s="165"/>
      <c r="B7" s="315" t="s">
        <v>105</v>
      </c>
      <c r="C7" s="316"/>
      <c r="D7" s="316" t="s">
        <v>40</v>
      </c>
      <c r="E7" s="316"/>
      <c r="F7" s="316"/>
      <c r="G7" s="316" t="s">
        <v>106</v>
      </c>
      <c r="H7" s="316"/>
      <c r="I7" s="316"/>
      <c r="J7" s="316"/>
      <c r="K7" s="316"/>
      <c r="L7" s="192" t="s">
        <v>107</v>
      </c>
      <c r="M7" s="192" t="s">
        <v>108</v>
      </c>
      <c r="N7" s="192" t="s">
        <v>115</v>
      </c>
    </row>
    <row r="8" spans="1:14" x14ac:dyDescent="0.25">
      <c r="A8" s="116"/>
      <c r="B8" s="164" t="s">
        <v>74</v>
      </c>
      <c r="C8" s="189" t="s">
        <v>75</v>
      </c>
      <c r="D8" s="188" t="s">
        <v>77</v>
      </c>
      <c r="E8" s="164" t="s">
        <v>79</v>
      </c>
      <c r="F8" s="189" t="s">
        <v>81</v>
      </c>
      <c r="G8" s="188" t="s">
        <v>85</v>
      </c>
      <c r="H8" s="164" t="s">
        <v>87</v>
      </c>
      <c r="I8" s="164" t="s">
        <v>196</v>
      </c>
      <c r="J8" s="164" t="s">
        <v>197</v>
      </c>
      <c r="K8" s="189" t="s">
        <v>92</v>
      </c>
      <c r="L8" s="193" t="s">
        <v>95</v>
      </c>
      <c r="M8" s="193" t="s">
        <v>49</v>
      </c>
      <c r="N8" s="136" t="s">
        <v>192</v>
      </c>
    </row>
    <row r="9" spans="1:14" x14ac:dyDescent="0.25">
      <c r="A9" s="64">
        <v>2006</v>
      </c>
      <c r="B9" s="65">
        <v>50.118300000000005</v>
      </c>
      <c r="C9" s="65">
        <v>71.112299999999991</v>
      </c>
      <c r="D9" s="65">
        <v>52.784600000000005</v>
      </c>
      <c r="E9" s="65">
        <v>58.925700000000006</v>
      </c>
      <c r="F9" s="65">
        <v>39.678699999999999</v>
      </c>
      <c r="G9" s="65">
        <v>64.164400000000001</v>
      </c>
      <c r="H9" s="65">
        <v>60.965199999999996</v>
      </c>
      <c r="I9" s="65">
        <v>57.064800000000005</v>
      </c>
      <c r="J9" s="65">
        <v>82.599299999999999</v>
      </c>
      <c r="K9" s="65">
        <v>64.960799999999992</v>
      </c>
      <c r="L9" s="65">
        <v>71.221599999999995</v>
      </c>
      <c r="M9" s="65">
        <v>43.232300000000002</v>
      </c>
      <c r="N9" s="65">
        <v>47.952300000000001</v>
      </c>
    </row>
    <row r="10" spans="1:14" x14ac:dyDescent="0.25">
      <c r="A10" s="64">
        <v>2007</v>
      </c>
      <c r="B10" s="65">
        <v>47.840600000000002</v>
      </c>
      <c r="C10" s="65">
        <v>72.787599999999998</v>
      </c>
      <c r="D10" s="65">
        <v>49.609700000000004</v>
      </c>
      <c r="E10" s="65">
        <v>52.1845</v>
      </c>
      <c r="F10" s="65">
        <v>35.528399999999998</v>
      </c>
      <c r="G10" s="65">
        <v>65.215299999999999</v>
      </c>
      <c r="H10" s="65">
        <v>62.3904</v>
      </c>
      <c r="I10" s="65">
        <v>61.543199999999999</v>
      </c>
      <c r="J10" s="65">
        <v>80.338700000000003</v>
      </c>
      <c r="K10" s="65">
        <v>66.216699999999989</v>
      </c>
      <c r="L10" s="65">
        <v>68.824799999999996</v>
      </c>
      <c r="M10" s="65">
        <v>55.757599999999996</v>
      </c>
      <c r="N10" s="65">
        <v>50.037200000000006</v>
      </c>
    </row>
    <row r="11" spans="1:14" x14ac:dyDescent="0.25">
      <c r="A11" s="64">
        <v>2008</v>
      </c>
      <c r="B11" s="65">
        <v>47.801600000000001</v>
      </c>
      <c r="C11" s="65">
        <v>75.564099999999996</v>
      </c>
      <c r="D11" s="65">
        <v>48.862200000000001</v>
      </c>
      <c r="E11" s="65">
        <v>51.130600000000001</v>
      </c>
      <c r="F11" s="65">
        <v>32.456299999999999</v>
      </c>
      <c r="G11" s="65">
        <v>66.942400000000006</v>
      </c>
      <c r="H11" s="65">
        <v>65.09620000000001</v>
      </c>
      <c r="I11" s="65">
        <v>63.952399999999997</v>
      </c>
      <c r="J11" s="65">
        <v>82.879400000000004</v>
      </c>
      <c r="K11" s="65">
        <v>69.312700000000007</v>
      </c>
      <c r="L11" s="65">
        <v>71.391800000000003</v>
      </c>
      <c r="M11" s="65">
        <v>51.962600000000002</v>
      </c>
      <c r="N11" s="65">
        <v>49.406499999999994</v>
      </c>
    </row>
    <row r="12" spans="1:14" x14ac:dyDescent="0.25">
      <c r="A12" s="64">
        <v>2009</v>
      </c>
      <c r="B12" s="65">
        <v>49.992399999999996</v>
      </c>
      <c r="C12" s="65">
        <v>76.783199999999994</v>
      </c>
      <c r="D12" s="65">
        <v>46.2881</v>
      </c>
      <c r="E12" s="65">
        <v>54.445900000000002</v>
      </c>
      <c r="F12" s="65">
        <v>32.917200000000001</v>
      </c>
      <c r="G12" s="65">
        <v>66.490499999999997</v>
      </c>
      <c r="H12" s="65">
        <v>67.501500000000007</v>
      </c>
      <c r="I12" s="65">
        <v>67.782799999999995</v>
      </c>
      <c r="J12" s="65">
        <v>87.075400000000002</v>
      </c>
      <c r="K12" s="65">
        <v>73.381600000000006</v>
      </c>
      <c r="L12" s="65">
        <v>74.555099999999996</v>
      </c>
      <c r="M12" s="65">
        <v>45.217400000000005</v>
      </c>
      <c r="N12" s="65">
        <v>51.797499999999999</v>
      </c>
    </row>
    <row r="13" spans="1:14" x14ac:dyDescent="0.25">
      <c r="A13" s="64">
        <v>2010</v>
      </c>
      <c r="B13" s="65">
        <v>49.5503</v>
      </c>
      <c r="C13" s="65">
        <v>69.037400000000005</v>
      </c>
      <c r="D13" s="65">
        <v>41.764000000000003</v>
      </c>
      <c r="E13" s="65">
        <v>52.065199999999997</v>
      </c>
      <c r="F13" s="65">
        <v>30.546499999999998</v>
      </c>
      <c r="G13" s="65">
        <v>62.479199999999999</v>
      </c>
      <c r="H13" s="65">
        <v>58.592200000000005</v>
      </c>
      <c r="I13" s="65">
        <v>64.951400000000007</v>
      </c>
      <c r="J13" s="65">
        <v>82.775099999999995</v>
      </c>
      <c r="K13" s="65">
        <v>70.5749</v>
      </c>
      <c r="L13" s="65">
        <v>69.701400000000007</v>
      </c>
      <c r="M13" s="65">
        <v>45.217400000000005</v>
      </c>
      <c r="N13" s="65">
        <v>49.303000000000004</v>
      </c>
    </row>
    <row r="14" spans="1:14" x14ac:dyDescent="0.25">
      <c r="A14" s="64">
        <v>2011</v>
      </c>
      <c r="B14" s="65">
        <v>46.420200000000001</v>
      </c>
      <c r="C14" s="65">
        <v>64.722800000000007</v>
      </c>
      <c r="D14" s="65">
        <v>41.8733</v>
      </c>
      <c r="E14" s="65">
        <v>54.052399999999999</v>
      </c>
      <c r="F14" s="65">
        <v>29.051300000000001</v>
      </c>
      <c r="G14" s="65">
        <v>58.198599999999999</v>
      </c>
      <c r="H14" s="65">
        <v>61.154899999999998</v>
      </c>
      <c r="I14" s="65">
        <v>63.392000000000003</v>
      </c>
      <c r="J14" s="65">
        <v>80.4208</v>
      </c>
      <c r="K14" s="65">
        <v>66.604699999999994</v>
      </c>
      <c r="L14" s="65">
        <v>69.436700000000002</v>
      </c>
      <c r="M14" s="65">
        <v>36</v>
      </c>
      <c r="N14" s="65">
        <v>49.083199999999998</v>
      </c>
    </row>
    <row r="15" spans="1:14" x14ac:dyDescent="0.25">
      <c r="A15" s="64">
        <v>2012</v>
      </c>
      <c r="B15" s="65">
        <v>44.901899999999998</v>
      </c>
      <c r="C15" s="65">
        <v>64.136600000000001</v>
      </c>
      <c r="D15" s="65">
        <v>35.061500000000002</v>
      </c>
      <c r="E15" s="65">
        <v>43.200200000000002</v>
      </c>
      <c r="F15" s="65">
        <v>26.061699999999998</v>
      </c>
      <c r="G15" s="65">
        <v>56.612300000000005</v>
      </c>
      <c r="H15" s="65">
        <v>54.067699999999995</v>
      </c>
      <c r="I15" s="65">
        <v>56.319300000000005</v>
      </c>
      <c r="J15" s="65">
        <v>74.5137</v>
      </c>
      <c r="K15" s="65">
        <v>60.493499999999997</v>
      </c>
      <c r="L15" s="65">
        <v>58.937799999999996</v>
      </c>
      <c r="M15" s="65">
        <v>34.963000000000001</v>
      </c>
      <c r="N15" s="65">
        <v>45.486599999999996</v>
      </c>
    </row>
    <row r="16" spans="1:14" x14ac:dyDescent="0.25">
      <c r="A16" s="64">
        <v>2013</v>
      </c>
      <c r="B16" s="65">
        <v>43.801000000000002</v>
      </c>
      <c r="C16" s="65">
        <v>64.121200000000002</v>
      </c>
      <c r="D16" s="65">
        <v>34.453499999999998</v>
      </c>
      <c r="E16" s="65">
        <v>46.745100000000001</v>
      </c>
      <c r="F16" s="65">
        <v>27.098499999999998</v>
      </c>
      <c r="G16" s="65">
        <v>57.006900000000002</v>
      </c>
      <c r="H16" s="65">
        <v>56.267299999999999</v>
      </c>
      <c r="I16" s="65">
        <v>61.292899999999996</v>
      </c>
      <c r="J16" s="65">
        <v>76.559299999999993</v>
      </c>
      <c r="K16" s="65">
        <v>64.1066</v>
      </c>
      <c r="L16" s="65">
        <v>58.746900000000004</v>
      </c>
      <c r="M16" s="65">
        <v>36.296299999999995</v>
      </c>
      <c r="N16" s="65">
        <v>45.652200000000001</v>
      </c>
    </row>
    <row r="17" spans="1:14" x14ac:dyDescent="0.25">
      <c r="A17" s="64">
        <v>2014</v>
      </c>
      <c r="B17" s="65">
        <v>42.227599999999995</v>
      </c>
      <c r="C17" s="65">
        <v>55.487900000000003</v>
      </c>
      <c r="D17" s="65">
        <v>29.683700000000002</v>
      </c>
      <c r="E17" s="65">
        <v>39.562799999999996</v>
      </c>
      <c r="F17" s="65">
        <v>19.466100000000001</v>
      </c>
      <c r="G17" s="65">
        <v>61.806199999999997</v>
      </c>
      <c r="H17" s="65">
        <v>53.379899999999999</v>
      </c>
      <c r="I17" s="65">
        <v>63.380400000000002</v>
      </c>
      <c r="J17" s="65">
        <v>74.145099999999999</v>
      </c>
      <c r="K17" s="65">
        <v>66.364800000000002</v>
      </c>
      <c r="L17" s="65">
        <v>59.469899999999996</v>
      </c>
      <c r="M17" s="65">
        <v>36.792299999999997</v>
      </c>
      <c r="N17" s="65">
        <v>45.905299999999997</v>
      </c>
    </row>
    <row r="18" spans="1:14" x14ac:dyDescent="0.25">
      <c r="A18" s="64">
        <v>2015</v>
      </c>
      <c r="B18" s="65">
        <v>39.244500000000002</v>
      </c>
      <c r="C18" s="65">
        <v>56.990399999999994</v>
      </c>
      <c r="D18" s="65">
        <v>29.4651</v>
      </c>
      <c r="E18" s="65">
        <v>40.003</v>
      </c>
      <c r="F18" s="65">
        <v>17.990500000000001</v>
      </c>
      <c r="G18" s="65">
        <v>53.539299999999997</v>
      </c>
      <c r="H18" s="65">
        <v>47.466299999999997</v>
      </c>
      <c r="I18" s="65">
        <v>52.554999999999993</v>
      </c>
      <c r="J18" s="65">
        <v>71.721800000000002</v>
      </c>
      <c r="K18" s="65">
        <v>57.093600000000002</v>
      </c>
      <c r="L18" s="65">
        <v>52.880799999999994</v>
      </c>
      <c r="M18" s="65">
        <v>36.896699999999996</v>
      </c>
      <c r="N18" s="65">
        <v>44.277100000000004</v>
      </c>
    </row>
    <row r="19" spans="1:14" x14ac:dyDescent="0.25">
      <c r="A19" s="64">
        <v>2016</v>
      </c>
      <c r="B19" s="65">
        <v>40.949200000000005</v>
      </c>
      <c r="C19" s="65">
        <v>52.150100000000002</v>
      </c>
      <c r="D19" s="65">
        <v>32.142600000000002</v>
      </c>
      <c r="E19" s="65">
        <v>43.908500000000004</v>
      </c>
      <c r="F19" s="65">
        <v>18.6983</v>
      </c>
      <c r="G19" s="65">
        <v>54.212000000000003</v>
      </c>
      <c r="H19" s="65">
        <v>49.585900000000002</v>
      </c>
      <c r="I19" s="65">
        <v>57.222999999999999</v>
      </c>
      <c r="J19" s="65">
        <v>74.438099999999991</v>
      </c>
      <c r="K19" s="65">
        <v>64.259599999999992</v>
      </c>
      <c r="L19" s="65">
        <v>54.572900000000004</v>
      </c>
      <c r="M19" s="65">
        <v>34.785199999999996</v>
      </c>
      <c r="N19" s="65">
        <v>46.211100000000002</v>
      </c>
    </row>
    <row r="20" spans="1:14" x14ac:dyDescent="0.25">
      <c r="A20" s="195">
        <v>2017</v>
      </c>
      <c r="B20" s="196">
        <v>42.825299999999999</v>
      </c>
      <c r="C20" s="196">
        <v>53.271700000000003</v>
      </c>
      <c r="D20" s="196">
        <v>35.9358</v>
      </c>
      <c r="E20" s="196">
        <v>47.927999999999997</v>
      </c>
      <c r="F20" s="196">
        <v>19.8965</v>
      </c>
      <c r="G20" s="196">
        <v>49.467299999999994</v>
      </c>
      <c r="H20" s="196">
        <v>51.006500000000003</v>
      </c>
      <c r="I20" s="196">
        <v>57.8962</v>
      </c>
      <c r="J20" s="196">
        <v>72.582100000000011</v>
      </c>
      <c r="K20" s="196">
        <v>61.762900000000002</v>
      </c>
      <c r="L20" s="196">
        <v>57.050500000000007</v>
      </c>
      <c r="M20" s="196">
        <v>34.438899999999997</v>
      </c>
      <c r="N20" s="196">
        <v>46.6175</v>
      </c>
    </row>
    <row r="34" spans="1:13" x14ac:dyDescent="0.25">
      <c r="A34" s="67"/>
      <c r="B34" s="67"/>
      <c r="C34" s="67"/>
      <c r="D34" s="67" t="s">
        <v>74</v>
      </c>
      <c r="E34" s="67" t="s">
        <v>75</v>
      </c>
      <c r="F34" s="67" t="s">
        <v>77</v>
      </c>
      <c r="G34" s="67" t="s">
        <v>79</v>
      </c>
      <c r="H34" s="67" t="s">
        <v>81</v>
      </c>
      <c r="I34" s="67" t="s">
        <v>85</v>
      </c>
      <c r="J34" s="67" t="s">
        <v>87</v>
      </c>
      <c r="K34" s="67" t="s">
        <v>196</v>
      </c>
      <c r="L34" s="67" t="s">
        <v>197</v>
      </c>
      <c r="M34" s="67" t="s">
        <v>92</v>
      </c>
    </row>
    <row r="35" spans="1:13" x14ac:dyDescent="0.25">
      <c r="A35" s="67" t="s">
        <v>105</v>
      </c>
      <c r="B35" s="67">
        <v>2006</v>
      </c>
      <c r="C35" s="67"/>
      <c r="D35" s="68">
        <f>B9</f>
        <v>50.118300000000005</v>
      </c>
      <c r="E35" s="68">
        <f>C9</f>
        <v>71.112299999999991</v>
      </c>
      <c r="F35" s="67"/>
      <c r="G35" s="67"/>
      <c r="H35" s="67"/>
      <c r="I35" s="67"/>
      <c r="J35" s="67"/>
      <c r="K35" s="67"/>
      <c r="L35" s="67"/>
      <c r="M35" s="67"/>
    </row>
    <row r="36" spans="1:13" x14ac:dyDescent="0.25">
      <c r="A36" s="67"/>
      <c r="B36" s="67">
        <v>2007</v>
      </c>
      <c r="C36" s="67"/>
      <c r="D36" s="68">
        <f t="shared" ref="D36:E36" si="0">B10</f>
        <v>47.840600000000002</v>
      </c>
      <c r="E36" s="68">
        <f t="shared" si="0"/>
        <v>72.787599999999998</v>
      </c>
      <c r="F36" s="67"/>
      <c r="G36" s="67"/>
      <c r="H36" s="67"/>
      <c r="I36" s="67"/>
      <c r="J36" s="67"/>
      <c r="K36" s="67"/>
      <c r="L36" s="67"/>
      <c r="M36" s="67"/>
    </row>
    <row r="37" spans="1:13" x14ac:dyDescent="0.25">
      <c r="A37" s="67"/>
      <c r="B37" s="67">
        <v>2008</v>
      </c>
      <c r="C37" s="67"/>
      <c r="D37" s="68">
        <f t="shared" ref="D37:E37" si="1">B11</f>
        <v>47.801600000000001</v>
      </c>
      <c r="E37" s="68">
        <f t="shared" si="1"/>
        <v>75.564099999999996</v>
      </c>
      <c r="F37" s="67"/>
      <c r="G37" s="67"/>
      <c r="H37" s="67"/>
      <c r="I37" s="67"/>
      <c r="J37" s="67"/>
      <c r="K37" s="67"/>
      <c r="L37" s="67"/>
      <c r="M37" s="67"/>
    </row>
    <row r="38" spans="1:13" x14ac:dyDescent="0.25">
      <c r="A38" s="67"/>
      <c r="B38" s="67">
        <v>2009</v>
      </c>
      <c r="C38" s="67"/>
      <c r="D38" s="68">
        <f t="shared" ref="D38:E38" si="2">B12</f>
        <v>49.992399999999996</v>
      </c>
      <c r="E38" s="68">
        <f t="shared" si="2"/>
        <v>76.783199999999994</v>
      </c>
      <c r="F38" s="67"/>
      <c r="G38" s="67"/>
      <c r="H38" s="67"/>
      <c r="I38" s="67"/>
      <c r="J38" s="67"/>
      <c r="K38" s="67"/>
      <c r="L38" s="67"/>
      <c r="M38" s="67"/>
    </row>
    <row r="39" spans="1:13" x14ac:dyDescent="0.25">
      <c r="A39" s="67"/>
      <c r="B39" s="67">
        <v>2010</v>
      </c>
      <c r="C39" s="67"/>
      <c r="D39" s="68">
        <f t="shared" ref="D39:E39" si="3">B13</f>
        <v>49.5503</v>
      </c>
      <c r="E39" s="68">
        <f t="shared" si="3"/>
        <v>69.037400000000005</v>
      </c>
      <c r="F39" s="67"/>
      <c r="G39" s="67"/>
      <c r="H39" s="67"/>
      <c r="I39" s="67"/>
      <c r="J39" s="67"/>
      <c r="K39" s="67"/>
      <c r="L39" s="67"/>
      <c r="M39" s="67"/>
    </row>
    <row r="40" spans="1:13" x14ac:dyDescent="0.25">
      <c r="A40" s="67"/>
      <c r="B40" s="67">
        <v>2011</v>
      </c>
      <c r="C40" s="67"/>
      <c r="D40" s="68">
        <f t="shared" ref="D40:E40" si="4">B14</f>
        <v>46.420200000000001</v>
      </c>
      <c r="E40" s="68">
        <f t="shared" si="4"/>
        <v>64.722800000000007</v>
      </c>
      <c r="F40" s="67"/>
      <c r="G40" s="67"/>
      <c r="H40" s="67"/>
      <c r="I40" s="67"/>
      <c r="J40" s="67"/>
      <c r="K40" s="67"/>
      <c r="L40" s="67"/>
      <c r="M40" s="67"/>
    </row>
    <row r="41" spans="1:13" x14ac:dyDescent="0.25">
      <c r="A41" s="67"/>
      <c r="B41" s="67">
        <v>2012</v>
      </c>
      <c r="C41" s="67"/>
      <c r="D41" s="68">
        <f t="shared" ref="D41:E41" si="5">B15</f>
        <v>44.901899999999998</v>
      </c>
      <c r="E41" s="68">
        <f t="shared" si="5"/>
        <v>64.136600000000001</v>
      </c>
      <c r="F41" s="67"/>
      <c r="G41" s="67"/>
      <c r="H41" s="67"/>
      <c r="I41" s="67"/>
      <c r="J41" s="67"/>
      <c r="K41" s="67"/>
      <c r="L41" s="67"/>
      <c r="M41" s="67"/>
    </row>
    <row r="42" spans="1:13" x14ac:dyDescent="0.25">
      <c r="A42" s="67"/>
      <c r="B42" s="67">
        <v>2013</v>
      </c>
      <c r="C42" s="67"/>
      <c r="D42" s="68">
        <f t="shared" ref="D42:E42" si="6">B16</f>
        <v>43.801000000000002</v>
      </c>
      <c r="E42" s="68">
        <f t="shared" si="6"/>
        <v>64.121200000000002</v>
      </c>
      <c r="F42" s="67"/>
      <c r="G42" s="67"/>
      <c r="H42" s="67"/>
      <c r="I42" s="67"/>
      <c r="J42" s="67"/>
      <c r="K42" s="67"/>
      <c r="L42" s="67"/>
      <c r="M42" s="67"/>
    </row>
    <row r="43" spans="1:13" x14ac:dyDescent="0.25">
      <c r="A43" s="67"/>
      <c r="B43" s="67">
        <v>2014</v>
      </c>
      <c r="C43" s="67"/>
      <c r="D43" s="68">
        <f t="shared" ref="D43:E43" si="7">B17</f>
        <v>42.227599999999995</v>
      </c>
      <c r="E43" s="68">
        <f t="shared" si="7"/>
        <v>55.487900000000003</v>
      </c>
      <c r="F43" s="67"/>
      <c r="G43" s="67"/>
      <c r="H43" s="67"/>
      <c r="I43" s="67"/>
      <c r="J43" s="67"/>
      <c r="K43" s="67"/>
      <c r="L43" s="67"/>
      <c r="M43" s="67"/>
    </row>
    <row r="44" spans="1:13" x14ac:dyDescent="0.25">
      <c r="A44" s="67"/>
      <c r="B44" s="67">
        <v>2015</v>
      </c>
      <c r="C44" s="67"/>
      <c r="D44" s="68">
        <f t="shared" ref="D44:E44" si="8">B18</f>
        <v>39.244500000000002</v>
      </c>
      <c r="E44" s="68">
        <f t="shared" si="8"/>
        <v>56.990399999999994</v>
      </c>
      <c r="F44" s="67"/>
      <c r="G44" s="67"/>
      <c r="H44" s="67"/>
      <c r="I44" s="67"/>
      <c r="J44" s="67"/>
      <c r="K44" s="67"/>
      <c r="L44" s="67"/>
      <c r="M44" s="67"/>
    </row>
    <row r="45" spans="1:13" x14ac:dyDescent="0.25">
      <c r="A45" s="67"/>
      <c r="B45" s="67">
        <v>2016</v>
      </c>
      <c r="C45" s="67"/>
      <c r="D45" s="68">
        <f t="shared" ref="D45:E45" si="9">B19</f>
        <v>40.949200000000005</v>
      </c>
      <c r="E45" s="68">
        <f t="shared" si="9"/>
        <v>52.150100000000002</v>
      </c>
      <c r="F45" s="67"/>
      <c r="G45" s="67"/>
      <c r="H45" s="67"/>
      <c r="I45" s="67"/>
      <c r="J45" s="67"/>
      <c r="K45" s="67"/>
      <c r="L45" s="67"/>
      <c r="M45" s="67"/>
    </row>
    <row r="46" spans="1:13" x14ac:dyDescent="0.25">
      <c r="A46" s="67"/>
      <c r="B46" s="67">
        <v>2017</v>
      </c>
      <c r="C46" s="67"/>
      <c r="D46" s="68">
        <f t="shared" ref="D46:E46" si="10">B20</f>
        <v>42.825299999999999</v>
      </c>
      <c r="E46" s="68">
        <f t="shared" si="10"/>
        <v>53.271700000000003</v>
      </c>
      <c r="F46" s="67"/>
      <c r="G46" s="67"/>
      <c r="H46" s="67"/>
      <c r="I46" s="67"/>
      <c r="J46" s="67"/>
      <c r="K46" s="67"/>
      <c r="L46" s="67"/>
      <c r="M46" s="67"/>
    </row>
    <row r="47" spans="1:13" x14ac:dyDescent="0.25">
      <c r="A47" s="67"/>
      <c r="B47" s="67"/>
      <c r="C47" s="67"/>
      <c r="D47" s="67"/>
      <c r="E47" s="67"/>
      <c r="F47" s="67"/>
      <c r="G47" s="67"/>
      <c r="H47" s="67"/>
      <c r="I47" s="67"/>
      <c r="J47" s="67"/>
      <c r="K47" s="67"/>
      <c r="L47" s="67"/>
      <c r="M47" s="67"/>
    </row>
    <row r="48" spans="1:13" x14ac:dyDescent="0.25">
      <c r="A48" s="67" t="s">
        <v>40</v>
      </c>
      <c r="B48" s="67"/>
      <c r="C48" s="67"/>
      <c r="D48" s="67"/>
      <c r="E48" s="67"/>
      <c r="F48" s="67"/>
      <c r="G48" s="67"/>
      <c r="H48" s="67"/>
      <c r="I48" s="67"/>
      <c r="J48" s="67"/>
      <c r="K48" s="67"/>
      <c r="L48" s="67"/>
      <c r="M48" s="67"/>
    </row>
    <row r="49" spans="1:13" x14ac:dyDescent="0.25">
      <c r="A49" s="67"/>
      <c r="B49" s="67">
        <v>2006</v>
      </c>
      <c r="C49" s="67"/>
      <c r="D49" s="67"/>
      <c r="E49" s="67"/>
      <c r="F49" s="68">
        <f>D9</f>
        <v>52.784600000000005</v>
      </c>
      <c r="G49" s="68">
        <f t="shared" ref="G49:H49" si="11">E9</f>
        <v>58.925700000000006</v>
      </c>
      <c r="H49" s="68">
        <f t="shared" si="11"/>
        <v>39.678699999999999</v>
      </c>
      <c r="I49" s="67"/>
      <c r="J49" s="67"/>
      <c r="K49" s="67"/>
      <c r="L49" s="67"/>
      <c r="M49" s="67"/>
    </row>
    <row r="50" spans="1:13" x14ac:dyDescent="0.25">
      <c r="A50" s="67"/>
      <c r="B50" s="67">
        <v>2007</v>
      </c>
      <c r="C50" s="67"/>
      <c r="D50" s="67"/>
      <c r="E50" s="67"/>
      <c r="F50" s="68">
        <f t="shared" ref="F50:F60" si="12">D10</f>
        <v>49.609700000000004</v>
      </c>
      <c r="G50" s="68">
        <f t="shared" ref="G50:G60" si="13">E10</f>
        <v>52.1845</v>
      </c>
      <c r="H50" s="68">
        <f t="shared" ref="H50:H60" si="14">F10</f>
        <v>35.528399999999998</v>
      </c>
      <c r="I50" s="67"/>
      <c r="J50" s="67"/>
      <c r="K50" s="67"/>
      <c r="L50" s="67"/>
      <c r="M50" s="67"/>
    </row>
    <row r="51" spans="1:13" x14ac:dyDescent="0.25">
      <c r="A51" s="67"/>
      <c r="B51" s="67">
        <v>2008</v>
      </c>
      <c r="C51" s="67"/>
      <c r="D51" s="67"/>
      <c r="E51" s="67"/>
      <c r="F51" s="68">
        <f t="shared" si="12"/>
        <v>48.862200000000001</v>
      </c>
      <c r="G51" s="68">
        <f t="shared" si="13"/>
        <v>51.130600000000001</v>
      </c>
      <c r="H51" s="68">
        <f t="shared" si="14"/>
        <v>32.456299999999999</v>
      </c>
      <c r="I51" s="67"/>
      <c r="J51" s="67"/>
      <c r="K51" s="67"/>
      <c r="L51" s="67"/>
      <c r="M51" s="67"/>
    </row>
    <row r="52" spans="1:13" x14ac:dyDescent="0.25">
      <c r="A52" s="67"/>
      <c r="B52" s="67">
        <v>2009</v>
      </c>
      <c r="C52" s="67"/>
      <c r="D52" s="67"/>
      <c r="E52" s="67"/>
      <c r="F52" s="68">
        <f t="shared" si="12"/>
        <v>46.2881</v>
      </c>
      <c r="G52" s="68">
        <f t="shared" si="13"/>
        <v>54.445900000000002</v>
      </c>
      <c r="H52" s="68">
        <f t="shared" si="14"/>
        <v>32.917200000000001</v>
      </c>
      <c r="I52" s="67"/>
      <c r="J52" s="67"/>
      <c r="K52" s="67"/>
      <c r="L52" s="67"/>
      <c r="M52" s="67"/>
    </row>
    <row r="53" spans="1:13" x14ac:dyDescent="0.25">
      <c r="A53" s="67"/>
      <c r="B53" s="67">
        <v>2010</v>
      </c>
      <c r="C53" s="67"/>
      <c r="D53" s="67"/>
      <c r="E53" s="67"/>
      <c r="F53" s="68">
        <f t="shared" si="12"/>
        <v>41.764000000000003</v>
      </c>
      <c r="G53" s="68">
        <f t="shared" si="13"/>
        <v>52.065199999999997</v>
      </c>
      <c r="H53" s="68">
        <f t="shared" si="14"/>
        <v>30.546499999999998</v>
      </c>
      <c r="I53" s="67"/>
      <c r="J53" s="67"/>
      <c r="K53" s="67"/>
      <c r="L53" s="67"/>
      <c r="M53" s="67"/>
    </row>
    <row r="54" spans="1:13" x14ac:dyDescent="0.25">
      <c r="A54" s="67"/>
      <c r="B54" s="67">
        <v>2011</v>
      </c>
      <c r="C54" s="67"/>
      <c r="D54" s="67"/>
      <c r="E54" s="67"/>
      <c r="F54" s="68">
        <f t="shared" si="12"/>
        <v>41.8733</v>
      </c>
      <c r="G54" s="68">
        <f t="shared" si="13"/>
        <v>54.052399999999999</v>
      </c>
      <c r="H54" s="68">
        <f t="shared" si="14"/>
        <v>29.051300000000001</v>
      </c>
      <c r="I54" s="67"/>
      <c r="J54" s="67"/>
      <c r="K54" s="67"/>
      <c r="L54" s="67"/>
      <c r="M54" s="67"/>
    </row>
    <row r="55" spans="1:13" x14ac:dyDescent="0.25">
      <c r="A55" s="67"/>
      <c r="B55" s="67">
        <v>2012</v>
      </c>
      <c r="C55" s="67"/>
      <c r="D55" s="67"/>
      <c r="E55" s="67"/>
      <c r="F55" s="68">
        <f t="shared" si="12"/>
        <v>35.061500000000002</v>
      </c>
      <c r="G55" s="68">
        <f t="shared" si="13"/>
        <v>43.200200000000002</v>
      </c>
      <c r="H55" s="68">
        <f t="shared" si="14"/>
        <v>26.061699999999998</v>
      </c>
      <c r="I55" s="67"/>
      <c r="J55" s="67"/>
      <c r="K55" s="67"/>
      <c r="L55" s="67"/>
      <c r="M55" s="67"/>
    </row>
    <row r="56" spans="1:13" x14ac:dyDescent="0.25">
      <c r="A56" s="67"/>
      <c r="B56" s="67">
        <v>2013</v>
      </c>
      <c r="C56" s="67"/>
      <c r="D56" s="67"/>
      <c r="E56" s="67"/>
      <c r="F56" s="68">
        <f t="shared" si="12"/>
        <v>34.453499999999998</v>
      </c>
      <c r="G56" s="68">
        <f t="shared" si="13"/>
        <v>46.745100000000001</v>
      </c>
      <c r="H56" s="68">
        <f t="shared" si="14"/>
        <v>27.098499999999998</v>
      </c>
      <c r="I56" s="67"/>
      <c r="J56" s="67"/>
      <c r="K56" s="67"/>
      <c r="L56" s="67"/>
      <c r="M56" s="67"/>
    </row>
    <row r="57" spans="1:13" x14ac:dyDescent="0.25">
      <c r="A57" s="67"/>
      <c r="B57" s="67">
        <v>2014</v>
      </c>
      <c r="C57" s="67"/>
      <c r="D57" s="67"/>
      <c r="E57" s="67"/>
      <c r="F57" s="68">
        <f t="shared" si="12"/>
        <v>29.683700000000002</v>
      </c>
      <c r="G57" s="68">
        <f t="shared" si="13"/>
        <v>39.562799999999996</v>
      </c>
      <c r="H57" s="68">
        <f t="shared" si="14"/>
        <v>19.466100000000001</v>
      </c>
      <c r="I57" s="67"/>
      <c r="J57" s="67"/>
      <c r="K57" s="67"/>
      <c r="L57" s="67"/>
      <c r="M57" s="67"/>
    </row>
    <row r="58" spans="1:13" x14ac:dyDescent="0.25">
      <c r="A58" s="67"/>
      <c r="B58" s="67">
        <v>2015</v>
      </c>
      <c r="C58" s="67"/>
      <c r="D58" s="67"/>
      <c r="E58" s="67"/>
      <c r="F58" s="68">
        <f t="shared" si="12"/>
        <v>29.4651</v>
      </c>
      <c r="G58" s="68">
        <f t="shared" si="13"/>
        <v>40.003</v>
      </c>
      <c r="H58" s="68">
        <f t="shared" si="14"/>
        <v>17.990500000000001</v>
      </c>
      <c r="I58" s="67"/>
      <c r="J58" s="67"/>
      <c r="K58" s="67"/>
      <c r="L58" s="67"/>
      <c r="M58" s="67"/>
    </row>
    <row r="59" spans="1:13" x14ac:dyDescent="0.25">
      <c r="A59" s="67"/>
      <c r="B59" s="67">
        <v>2016</v>
      </c>
      <c r="C59" s="67"/>
      <c r="D59" s="67"/>
      <c r="E59" s="67"/>
      <c r="F59" s="68">
        <f t="shared" si="12"/>
        <v>32.142600000000002</v>
      </c>
      <c r="G59" s="68">
        <f t="shared" si="13"/>
        <v>43.908500000000004</v>
      </c>
      <c r="H59" s="68">
        <f t="shared" si="14"/>
        <v>18.6983</v>
      </c>
      <c r="I59" s="67"/>
      <c r="J59" s="67"/>
      <c r="K59" s="67"/>
      <c r="L59" s="67"/>
      <c r="M59" s="67"/>
    </row>
    <row r="60" spans="1:13" x14ac:dyDescent="0.25">
      <c r="A60" s="67"/>
      <c r="B60" s="67">
        <v>2017</v>
      </c>
      <c r="C60" s="67"/>
      <c r="D60" s="67"/>
      <c r="E60" s="67"/>
      <c r="F60" s="68">
        <f t="shared" si="12"/>
        <v>35.9358</v>
      </c>
      <c r="G60" s="68">
        <f t="shared" si="13"/>
        <v>47.927999999999997</v>
      </c>
      <c r="H60" s="68">
        <f t="shared" si="14"/>
        <v>19.8965</v>
      </c>
      <c r="I60" s="67"/>
      <c r="J60" s="67"/>
      <c r="K60" s="67"/>
      <c r="L60" s="67"/>
      <c r="M60" s="67"/>
    </row>
    <row r="61" spans="1:13" x14ac:dyDescent="0.25">
      <c r="A61" s="67"/>
      <c r="B61" s="67"/>
      <c r="C61" s="67"/>
      <c r="D61" s="67"/>
      <c r="E61" s="67"/>
      <c r="F61" s="67"/>
      <c r="G61" s="67"/>
      <c r="H61" s="67"/>
      <c r="I61" s="67"/>
      <c r="J61" s="67"/>
      <c r="K61" s="67"/>
      <c r="L61" s="67"/>
      <c r="M61" s="67"/>
    </row>
    <row r="62" spans="1:13" x14ac:dyDescent="0.25">
      <c r="A62" s="67" t="s">
        <v>106</v>
      </c>
      <c r="B62" s="67"/>
      <c r="C62" s="67"/>
      <c r="D62" s="67"/>
      <c r="E62" s="67"/>
      <c r="F62" s="67"/>
      <c r="G62" s="67"/>
      <c r="H62" s="67"/>
      <c r="I62" s="67"/>
      <c r="J62" s="67"/>
      <c r="K62" s="67"/>
      <c r="L62" s="67"/>
      <c r="M62" s="67"/>
    </row>
    <row r="63" spans="1:13" x14ac:dyDescent="0.25">
      <c r="A63" s="67"/>
      <c r="B63" s="67">
        <v>2006</v>
      </c>
      <c r="C63" s="67"/>
      <c r="D63" s="67"/>
      <c r="E63" s="67"/>
      <c r="F63" s="67"/>
      <c r="G63" s="67"/>
      <c r="H63" s="67"/>
      <c r="I63" s="68">
        <f>G9</f>
        <v>64.164400000000001</v>
      </c>
      <c r="J63" s="68">
        <f t="shared" ref="J63:M63" si="15">H9</f>
        <v>60.965199999999996</v>
      </c>
      <c r="K63" s="68">
        <f t="shared" si="15"/>
        <v>57.064800000000005</v>
      </c>
      <c r="L63" s="68">
        <f t="shared" si="15"/>
        <v>82.599299999999999</v>
      </c>
      <c r="M63" s="68">
        <f t="shared" si="15"/>
        <v>64.960799999999992</v>
      </c>
    </row>
    <row r="64" spans="1:13" x14ac:dyDescent="0.25">
      <c r="A64" s="67"/>
      <c r="B64" s="67">
        <v>2007</v>
      </c>
      <c r="C64" s="67"/>
      <c r="D64" s="67"/>
      <c r="E64" s="67"/>
      <c r="F64" s="67"/>
      <c r="G64" s="67"/>
      <c r="H64" s="67"/>
      <c r="I64" s="68">
        <f t="shared" ref="I64:I74" si="16">G10</f>
        <v>65.215299999999999</v>
      </c>
      <c r="J64" s="68">
        <f t="shared" ref="J64:J74" si="17">H10</f>
        <v>62.3904</v>
      </c>
      <c r="K64" s="68">
        <f t="shared" ref="K64:K74" si="18">I10</f>
        <v>61.543199999999999</v>
      </c>
      <c r="L64" s="68">
        <f t="shared" ref="L64:L74" si="19">J10</f>
        <v>80.338700000000003</v>
      </c>
      <c r="M64" s="68">
        <f t="shared" ref="M64:M74" si="20">K10</f>
        <v>66.216699999999989</v>
      </c>
    </row>
    <row r="65" spans="1:13" x14ac:dyDescent="0.25">
      <c r="A65" s="67"/>
      <c r="B65" s="67">
        <v>2008</v>
      </c>
      <c r="C65" s="67"/>
      <c r="D65" s="67"/>
      <c r="E65" s="67"/>
      <c r="F65" s="67"/>
      <c r="G65" s="67"/>
      <c r="H65" s="67"/>
      <c r="I65" s="68">
        <f t="shared" si="16"/>
        <v>66.942400000000006</v>
      </c>
      <c r="J65" s="68">
        <f t="shared" si="17"/>
        <v>65.09620000000001</v>
      </c>
      <c r="K65" s="68">
        <f t="shared" si="18"/>
        <v>63.952399999999997</v>
      </c>
      <c r="L65" s="68">
        <f t="shared" si="19"/>
        <v>82.879400000000004</v>
      </c>
      <c r="M65" s="68">
        <f t="shared" si="20"/>
        <v>69.312700000000007</v>
      </c>
    </row>
    <row r="66" spans="1:13" x14ac:dyDescent="0.25">
      <c r="A66" s="67"/>
      <c r="B66" s="67">
        <v>2009</v>
      </c>
      <c r="C66" s="67"/>
      <c r="D66" s="67"/>
      <c r="E66" s="67"/>
      <c r="F66" s="67"/>
      <c r="G66" s="67"/>
      <c r="H66" s="67"/>
      <c r="I66" s="68">
        <f t="shared" si="16"/>
        <v>66.490499999999997</v>
      </c>
      <c r="J66" s="68">
        <f t="shared" si="17"/>
        <v>67.501500000000007</v>
      </c>
      <c r="K66" s="68">
        <f t="shared" si="18"/>
        <v>67.782799999999995</v>
      </c>
      <c r="L66" s="68">
        <f t="shared" si="19"/>
        <v>87.075400000000002</v>
      </c>
      <c r="M66" s="68">
        <f t="shared" si="20"/>
        <v>73.381600000000006</v>
      </c>
    </row>
    <row r="67" spans="1:13" x14ac:dyDescent="0.25">
      <c r="A67" s="67"/>
      <c r="B67" s="67">
        <v>2010</v>
      </c>
      <c r="C67" s="67"/>
      <c r="D67" s="67"/>
      <c r="E67" s="67"/>
      <c r="F67" s="67"/>
      <c r="G67" s="67"/>
      <c r="H67" s="67"/>
      <c r="I67" s="68">
        <f t="shared" si="16"/>
        <v>62.479199999999999</v>
      </c>
      <c r="J67" s="68">
        <f t="shared" si="17"/>
        <v>58.592200000000005</v>
      </c>
      <c r="K67" s="68">
        <f t="shared" si="18"/>
        <v>64.951400000000007</v>
      </c>
      <c r="L67" s="68">
        <f t="shared" si="19"/>
        <v>82.775099999999995</v>
      </c>
      <c r="M67" s="68">
        <f t="shared" si="20"/>
        <v>70.5749</v>
      </c>
    </row>
    <row r="68" spans="1:13" x14ac:dyDescent="0.25">
      <c r="A68" s="67"/>
      <c r="B68" s="67">
        <v>2011</v>
      </c>
      <c r="C68" s="67"/>
      <c r="D68" s="67"/>
      <c r="E68" s="67"/>
      <c r="F68" s="67"/>
      <c r="G68" s="67"/>
      <c r="H68" s="67"/>
      <c r="I68" s="68">
        <f t="shared" si="16"/>
        <v>58.198599999999999</v>
      </c>
      <c r="J68" s="68">
        <f t="shared" si="17"/>
        <v>61.154899999999998</v>
      </c>
      <c r="K68" s="68">
        <f t="shared" si="18"/>
        <v>63.392000000000003</v>
      </c>
      <c r="L68" s="68">
        <f t="shared" si="19"/>
        <v>80.4208</v>
      </c>
      <c r="M68" s="68">
        <f t="shared" si="20"/>
        <v>66.604699999999994</v>
      </c>
    </row>
    <row r="69" spans="1:13" x14ac:dyDescent="0.25">
      <c r="A69" s="67"/>
      <c r="B69" s="67">
        <v>2012</v>
      </c>
      <c r="C69" s="67"/>
      <c r="D69" s="67"/>
      <c r="E69" s="67"/>
      <c r="F69" s="67"/>
      <c r="G69" s="67"/>
      <c r="H69" s="67"/>
      <c r="I69" s="68">
        <f t="shared" si="16"/>
        <v>56.612300000000005</v>
      </c>
      <c r="J69" s="68">
        <f t="shared" si="17"/>
        <v>54.067699999999995</v>
      </c>
      <c r="K69" s="68">
        <f t="shared" si="18"/>
        <v>56.319300000000005</v>
      </c>
      <c r="L69" s="68">
        <f t="shared" si="19"/>
        <v>74.5137</v>
      </c>
      <c r="M69" s="68">
        <f t="shared" si="20"/>
        <v>60.493499999999997</v>
      </c>
    </row>
    <row r="70" spans="1:13" x14ac:dyDescent="0.25">
      <c r="A70" s="67"/>
      <c r="B70" s="67">
        <v>2013</v>
      </c>
      <c r="C70" s="67"/>
      <c r="D70" s="67"/>
      <c r="E70" s="67"/>
      <c r="F70" s="67"/>
      <c r="G70" s="67"/>
      <c r="H70" s="67"/>
      <c r="I70" s="68">
        <f t="shared" si="16"/>
        <v>57.006900000000002</v>
      </c>
      <c r="J70" s="68">
        <f t="shared" si="17"/>
        <v>56.267299999999999</v>
      </c>
      <c r="K70" s="68">
        <f t="shared" si="18"/>
        <v>61.292899999999996</v>
      </c>
      <c r="L70" s="68">
        <f t="shared" si="19"/>
        <v>76.559299999999993</v>
      </c>
      <c r="M70" s="68">
        <f t="shared" si="20"/>
        <v>64.1066</v>
      </c>
    </row>
    <row r="71" spans="1:13" x14ac:dyDescent="0.25">
      <c r="A71" s="67"/>
      <c r="B71" s="67">
        <v>2014</v>
      </c>
      <c r="C71" s="67"/>
      <c r="D71" s="67"/>
      <c r="E71" s="67"/>
      <c r="F71" s="67"/>
      <c r="G71" s="67"/>
      <c r="H71" s="67"/>
      <c r="I71" s="68">
        <f t="shared" si="16"/>
        <v>61.806199999999997</v>
      </c>
      <c r="J71" s="68">
        <f t="shared" si="17"/>
        <v>53.379899999999999</v>
      </c>
      <c r="K71" s="68">
        <f t="shared" si="18"/>
        <v>63.380400000000002</v>
      </c>
      <c r="L71" s="68">
        <f t="shared" si="19"/>
        <v>74.145099999999999</v>
      </c>
      <c r="M71" s="68">
        <f t="shared" si="20"/>
        <v>66.364800000000002</v>
      </c>
    </row>
    <row r="72" spans="1:13" x14ac:dyDescent="0.25">
      <c r="A72" s="67"/>
      <c r="B72" s="67">
        <v>2015</v>
      </c>
      <c r="C72" s="67"/>
      <c r="D72" s="67"/>
      <c r="E72" s="67"/>
      <c r="F72" s="67"/>
      <c r="G72" s="67"/>
      <c r="H72" s="67"/>
      <c r="I72" s="68">
        <f t="shared" si="16"/>
        <v>53.539299999999997</v>
      </c>
      <c r="J72" s="68">
        <f t="shared" si="17"/>
        <v>47.466299999999997</v>
      </c>
      <c r="K72" s="68">
        <f t="shared" si="18"/>
        <v>52.554999999999993</v>
      </c>
      <c r="L72" s="68">
        <f t="shared" si="19"/>
        <v>71.721800000000002</v>
      </c>
      <c r="M72" s="68">
        <f t="shared" si="20"/>
        <v>57.093600000000002</v>
      </c>
    </row>
    <row r="73" spans="1:13" x14ac:dyDescent="0.25">
      <c r="A73" s="67"/>
      <c r="B73" s="67">
        <v>2016</v>
      </c>
      <c r="C73" s="67"/>
      <c r="D73" s="67"/>
      <c r="E73" s="67"/>
      <c r="F73" s="67"/>
      <c r="G73" s="67"/>
      <c r="H73" s="67"/>
      <c r="I73" s="68">
        <f t="shared" si="16"/>
        <v>54.212000000000003</v>
      </c>
      <c r="J73" s="68">
        <f t="shared" si="17"/>
        <v>49.585900000000002</v>
      </c>
      <c r="K73" s="68">
        <f t="shared" si="18"/>
        <v>57.222999999999999</v>
      </c>
      <c r="L73" s="68">
        <f t="shared" si="19"/>
        <v>74.438099999999991</v>
      </c>
      <c r="M73" s="68">
        <f t="shared" si="20"/>
        <v>64.259599999999992</v>
      </c>
    </row>
    <row r="74" spans="1:13" x14ac:dyDescent="0.25">
      <c r="A74" s="67"/>
      <c r="B74" s="67">
        <v>2017</v>
      </c>
      <c r="C74" s="67"/>
      <c r="D74" s="67"/>
      <c r="E74" s="67"/>
      <c r="F74" s="67"/>
      <c r="G74" s="67"/>
      <c r="H74" s="67"/>
      <c r="I74" s="68">
        <f t="shared" si="16"/>
        <v>49.467299999999994</v>
      </c>
      <c r="J74" s="68">
        <f t="shared" si="17"/>
        <v>51.006500000000003</v>
      </c>
      <c r="K74" s="68">
        <f t="shared" si="18"/>
        <v>57.8962</v>
      </c>
      <c r="L74" s="68">
        <f t="shared" si="19"/>
        <v>72.582100000000011</v>
      </c>
      <c r="M74" s="68">
        <f t="shared" si="20"/>
        <v>61.762900000000002</v>
      </c>
    </row>
    <row r="75" spans="1:13" x14ac:dyDescent="0.25">
      <c r="A75" s="67"/>
      <c r="B75" s="67"/>
      <c r="C75" s="67"/>
      <c r="D75" s="67"/>
      <c r="E75" s="67"/>
      <c r="F75" s="67"/>
      <c r="G75" s="67"/>
      <c r="H75" s="67"/>
      <c r="I75" s="67"/>
      <c r="J75" s="67"/>
      <c r="K75" s="67"/>
      <c r="L75" s="67"/>
      <c r="M75" s="67"/>
    </row>
    <row r="76" spans="1:13" x14ac:dyDescent="0.25">
      <c r="A76" s="67"/>
      <c r="B76" s="67"/>
      <c r="C76" s="67"/>
      <c r="D76" s="67" t="s">
        <v>95</v>
      </c>
      <c r="E76" s="67" t="s">
        <v>49</v>
      </c>
      <c r="F76" s="67" t="s">
        <v>192</v>
      </c>
      <c r="G76" s="67"/>
      <c r="H76" s="67"/>
      <c r="I76" s="67"/>
      <c r="J76" s="67"/>
      <c r="K76" s="67"/>
      <c r="L76" s="67"/>
      <c r="M76" s="67"/>
    </row>
    <row r="77" spans="1:13" x14ac:dyDescent="0.25">
      <c r="A77" s="67" t="s">
        <v>107</v>
      </c>
      <c r="B77" s="67">
        <v>2006</v>
      </c>
      <c r="C77" s="67"/>
      <c r="D77" s="68">
        <f>L9</f>
        <v>71.221599999999995</v>
      </c>
      <c r="E77" s="67"/>
      <c r="F77" s="67"/>
      <c r="G77" s="67"/>
      <c r="H77" s="67"/>
      <c r="I77" s="67"/>
      <c r="J77" s="67"/>
      <c r="K77" s="67"/>
      <c r="L77" s="67"/>
      <c r="M77" s="67"/>
    </row>
    <row r="78" spans="1:13" x14ac:dyDescent="0.25">
      <c r="A78" s="67"/>
      <c r="B78" s="67">
        <v>2007</v>
      </c>
      <c r="C78" s="67"/>
      <c r="D78" s="68">
        <f t="shared" ref="D78:D88" si="21">L10</f>
        <v>68.824799999999996</v>
      </c>
      <c r="E78" s="67"/>
      <c r="F78" s="67"/>
      <c r="G78" s="67"/>
      <c r="H78" s="67"/>
      <c r="I78" s="67"/>
      <c r="J78" s="67"/>
      <c r="K78" s="67"/>
      <c r="L78" s="67"/>
      <c r="M78" s="67"/>
    </row>
    <row r="79" spans="1:13" x14ac:dyDescent="0.25">
      <c r="A79" s="67"/>
      <c r="B79" s="67">
        <v>2008</v>
      </c>
      <c r="C79" s="67"/>
      <c r="D79" s="68">
        <f t="shared" si="21"/>
        <v>71.391800000000003</v>
      </c>
      <c r="E79" s="67"/>
      <c r="F79" s="67"/>
      <c r="G79" s="67"/>
      <c r="H79" s="67"/>
      <c r="I79" s="67"/>
      <c r="J79" s="67"/>
      <c r="K79" s="67"/>
      <c r="L79" s="67"/>
      <c r="M79" s="67"/>
    </row>
    <row r="80" spans="1:13" x14ac:dyDescent="0.25">
      <c r="A80" s="67"/>
      <c r="B80" s="67">
        <v>2009</v>
      </c>
      <c r="C80" s="67"/>
      <c r="D80" s="68">
        <f t="shared" si="21"/>
        <v>74.555099999999996</v>
      </c>
      <c r="E80" s="67"/>
      <c r="F80" s="67"/>
      <c r="G80" s="67"/>
      <c r="H80" s="67"/>
      <c r="I80" s="67"/>
      <c r="J80" s="67"/>
      <c r="K80" s="67"/>
      <c r="L80" s="67"/>
      <c r="M80" s="67"/>
    </row>
    <row r="81" spans="1:13" x14ac:dyDescent="0.25">
      <c r="A81" s="67"/>
      <c r="B81" s="67">
        <v>2010</v>
      </c>
      <c r="C81" s="67"/>
      <c r="D81" s="68">
        <f t="shared" si="21"/>
        <v>69.701400000000007</v>
      </c>
      <c r="E81" s="67"/>
      <c r="F81" s="67"/>
      <c r="G81" s="67"/>
      <c r="H81" s="67"/>
      <c r="I81" s="67"/>
      <c r="J81" s="67"/>
      <c r="K81" s="67"/>
      <c r="L81" s="67"/>
      <c r="M81" s="67"/>
    </row>
    <row r="82" spans="1:13" x14ac:dyDescent="0.25">
      <c r="A82" s="67"/>
      <c r="B82" s="67">
        <v>2011</v>
      </c>
      <c r="C82" s="67"/>
      <c r="D82" s="68">
        <f t="shared" si="21"/>
        <v>69.436700000000002</v>
      </c>
      <c r="E82" s="67"/>
      <c r="F82" s="67"/>
      <c r="G82" s="67"/>
      <c r="H82" s="67"/>
      <c r="I82" s="67"/>
      <c r="J82" s="67"/>
      <c r="K82" s="67"/>
      <c r="L82" s="67"/>
      <c r="M82" s="67"/>
    </row>
    <row r="83" spans="1:13" x14ac:dyDescent="0.25">
      <c r="A83" s="67"/>
      <c r="B83" s="67">
        <v>2012</v>
      </c>
      <c r="C83" s="67"/>
      <c r="D83" s="68">
        <f t="shared" si="21"/>
        <v>58.937799999999996</v>
      </c>
      <c r="E83" s="67"/>
      <c r="F83" s="67"/>
      <c r="G83" s="67"/>
      <c r="H83" s="67"/>
      <c r="I83" s="67"/>
      <c r="J83" s="67"/>
      <c r="K83" s="67"/>
      <c r="L83" s="67"/>
      <c r="M83" s="67"/>
    </row>
    <row r="84" spans="1:13" x14ac:dyDescent="0.25">
      <c r="A84" s="67"/>
      <c r="B84" s="67">
        <v>2013</v>
      </c>
      <c r="C84" s="67"/>
      <c r="D84" s="68">
        <f t="shared" si="21"/>
        <v>58.746900000000004</v>
      </c>
      <c r="E84" s="67"/>
      <c r="F84" s="67"/>
      <c r="G84" s="67"/>
      <c r="H84" s="67"/>
      <c r="I84" s="67"/>
      <c r="J84" s="67"/>
      <c r="K84" s="67"/>
      <c r="L84" s="67"/>
      <c r="M84" s="67"/>
    </row>
    <row r="85" spans="1:13" x14ac:dyDescent="0.25">
      <c r="A85" s="67"/>
      <c r="B85" s="67">
        <v>2014</v>
      </c>
      <c r="C85" s="67"/>
      <c r="D85" s="68">
        <f t="shared" si="21"/>
        <v>59.469899999999996</v>
      </c>
      <c r="E85" s="67"/>
      <c r="F85" s="67"/>
      <c r="G85" s="67"/>
      <c r="H85" s="67"/>
      <c r="I85" s="67"/>
      <c r="J85" s="67"/>
      <c r="K85" s="67"/>
      <c r="L85" s="67"/>
      <c r="M85" s="67"/>
    </row>
    <row r="86" spans="1:13" x14ac:dyDescent="0.25">
      <c r="A86" s="67"/>
      <c r="B86" s="67">
        <v>2015</v>
      </c>
      <c r="C86" s="67"/>
      <c r="D86" s="68">
        <f t="shared" si="21"/>
        <v>52.880799999999994</v>
      </c>
      <c r="E86" s="67"/>
      <c r="F86" s="67"/>
      <c r="G86" s="67"/>
      <c r="H86" s="67"/>
      <c r="I86" s="67"/>
      <c r="J86" s="67"/>
      <c r="K86" s="67"/>
      <c r="L86" s="67"/>
      <c r="M86" s="67"/>
    </row>
    <row r="87" spans="1:13" x14ac:dyDescent="0.25">
      <c r="A87" s="67"/>
      <c r="B87" s="67">
        <v>2016</v>
      </c>
      <c r="C87" s="67"/>
      <c r="D87" s="68">
        <f t="shared" si="21"/>
        <v>54.572900000000004</v>
      </c>
      <c r="E87" s="67"/>
      <c r="F87" s="67"/>
      <c r="G87" s="67"/>
      <c r="H87" s="67"/>
      <c r="I87" s="67"/>
      <c r="J87" s="67"/>
      <c r="K87" s="67"/>
      <c r="L87" s="67"/>
      <c r="M87" s="67"/>
    </row>
    <row r="88" spans="1:13" x14ac:dyDescent="0.25">
      <c r="A88" s="67"/>
      <c r="B88" s="67">
        <v>2017</v>
      </c>
      <c r="C88" s="67"/>
      <c r="D88" s="68">
        <f t="shared" si="21"/>
        <v>57.050500000000007</v>
      </c>
      <c r="E88" s="67"/>
      <c r="F88" s="67"/>
      <c r="G88" s="67"/>
      <c r="H88" s="67"/>
      <c r="I88" s="67"/>
      <c r="J88" s="67"/>
      <c r="K88" s="67"/>
      <c r="L88" s="67"/>
      <c r="M88" s="67"/>
    </row>
    <row r="89" spans="1:13" x14ac:dyDescent="0.25">
      <c r="A89" s="67"/>
      <c r="B89" s="67"/>
      <c r="C89" s="67"/>
      <c r="D89" s="67"/>
      <c r="E89" s="67"/>
      <c r="F89" s="67"/>
      <c r="G89" s="67"/>
      <c r="H89" s="67"/>
      <c r="I89" s="67"/>
      <c r="J89" s="67"/>
      <c r="K89" s="67"/>
      <c r="L89" s="67"/>
      <c r="M89" s="67"/>
    </row>
    <row r="90" spans="1:13" x14ac:dyDescent="0.25">
      <c r="A90" s="67" t="s">
        <v>108</v>
      </c>
      <c r="B90" s="67"/>
      <c r="C90" s="67"/>
      <c r="D90" s="67"/>
      <c r="E90" s="67"/>
      <c r="F90" s="67"/>
      <c r="G90" s="67"/>
      <c r="H90" s="67"/>
      <c r="I90" s="67"/>
      <c r="J90" s="67"/>
      <c r="K90" s="67"/>
      <c r="L90" s="67"/>
      <c r="M90" s="67"/>
    </row>
    <row r="91" spans="1:13" x14ac:dyDescent="0.25">
      <c r="A91" s="67"/>
      <c r="B91" s="67">
        <v>2006</v>
      </c>
      <c r="C91" s="67"/>
      <c r="D91" s="67"/>
      <c r="E91" s="68">
        <f>M9</f>
        <v>43.232300000000002</v>
      </c>
      <c r="F91" s="67"/>
      <c r="G91" s="67"/>
      <c r="H91" s="67"/>
      <c r="I91" s="67"/>
      <c r="J91" s="67"/>
      <c r="K91" s="67"/>
      <c r="L91" s="67"/>
      <c r="M91" s="67"/>
    </row>
    <row r="92" spans="1:13" x14ac:dyDescent="0.25">
      <c r="A92" s="67"/>
      <c r="B92" s="67">
        <v>2007</v>
      </c>
      <c r="C92" s="67"/>
      <c r="D92" s="67"/>
      <c r="E92" s="68">
        <f t="shared" ref="E92:E102" si="22">M10</f>
        <v>55.757599999999996</v>
      </c>
      <c r="F92" s="67"/>
      <c r="G92" s="67"/>
      <c r="H92" s="67"/>
      <c r="I92" s="67"/>
      <c r="J92" s="67"/>
      <c r="K92" s="67"/>
      <c r="L92" s="67"/>
      <c r="M92" s="67"/>
    </row>
    <row r="93" spans="1:13" x14ac:dyDescent="0.25">
      <c r="A93" s="67"/>
      <c r="B93" s="67">
        <v>2008</v>
      </c>
      <c r="C93" s="67"/>
      <c r="D93" s="67"/>
      <c r="E93" s="68">
        <f t="shared" si="22"/>
        <v>51.962600000000002</v>
      </c>
      <c r="F93" s="67"/>
      <c r="G93" s="67"/>
      <c r="H93" s="67"/>
      <c r="I93" s="67"/>
      <c r="J93" s="67"/>
      <c r="K93" s="67"/>
      <c r="L93" s="67"/>
      <c r="M93" s="67"/>
    </row>
    <row r="94" spans="1:13" x14ac:dyDescent="0.25">
      <c r="A94" s="67"/>
      <c r="B94" s="67">
        <v>2009</v>
      </c>
      <c r="C94" s="67"/>
      <c r="D94" s="67"/>
      <c r="E94" s="68">
        <f t="shared" si="22"/>
        <v>45.217400000000005</v>
      </c>
      <c r="F94" s="67"/>
      <c r="G94" s="67"/>
      <c r="H94" s="67"/>
      <c r="I94" s="67"/>
      <c r="J94" s="67"/>
      <c r="K94" s="67"/>
      <c r="L94" s="67"/>
      <c r="M94" s="67"/>
    </row>
    <row r="95" spans="1:13" x14ac:dyDescent="0.25">
      <c r="A95" s="67"/>
      <c r="B95" s="67">
        <v>2010</v>
      </c>
      <c r="C95" s="67"/>
      <c r="D95" s="67"/>
      <c r="E95" s="68">
        <f t="shared" si="22"/>
        <v>45.217400000000005</v>
      </c>
      <c r="F95" s="67"/>
      <c r="G95" s="67"/>
      <c r="H95" s="67"/>
      <c r="I95" s="67"/>
      <c r="J95" s="67"/>
      <c r="K95" s="67"/>
      <c r="L95" s="67"/>
      <c r="M95" s="67"/>
    </row>
    <row r="96" spans="1:13" x14ac:dyDescent="0.25">
      <c r="A96" s="67"/>
      <c r="B96" s="67">
        <v>2011</v>
      </c>
      <c r="C96" s="67"/>
      <c r="D96" s="67"/>
      <c r="E96" s="68">
        <f t="shared" si="22"/>
        <v>36</v>
      </c>
      <c r="F96" s="67"/>
      <c r="G96" s="67"/>
      <c r="H96" s="67"/>
      <c r="I96" s="67"/>
      <c r="J96" s="67"/>
      <c r="K96" s="67"/>
      <c r="L96" s="67"/>
      <c r="M96" s="67"/>
    </row>
    <row r="97" spans="1:13" x14ac:dyDescent="0.25">
      <c r="A97" s="67"/>
      <c r="B97" s="67">
        <v>2012</v>
      </c>
      <c r="C97" s="67"/>
      <c r="D97" s="67"/>
      <c r="E97" s="68">
        <f t="shared" si="22"/>
        <v>34.963000000000001</v>
      </c>
      <c r="F97" s="67"/>
      <c r="G97" s="67"/>
      <c r="H97" s="67"/>
      <c r="I97" s="67"/>
      <c r="J97" s="67"/>
      <c r="K97" s="67"/>
      <c r="L97" s="67"/>
      <c r="M97" s="67"/>
    </row>
    <row r="98" spans="1:13" x14ac:dyDescent="0.25">
      <c r="A98" s="67"/>
      <c r="B98" s="67">
        <v>2013</v>
      </c>
      <c r="C98" s="67"/>
      <c r="D98" s="67"/>
      <c r="E98" s="68">
        <f t="shared" si="22"/>
        <v>36.296299999999995</v>
      </c>
      <c r="F98" s="67"/>
      <c r="G98" s="67"/>
      <c r="H98" s="67"/>
      <c r="I98" s="67"/>
      <c r="J98" s="67"/>
      <c r="K98" s="67"/>
      <c r="L98" s="67"/>
      <c r="M98" s="67"/>
    </row>
    <row r="99" spans="1:13" x14ac:dyDescent="0.25">
      <c r="A99" s="67"/>
      <c r="B99" s="67">
        <v>2014</v>
      </c>
      <c r="C99" s="67"/>
      <c r="D99" s="67"/>
      <c r="E99" s="68">
        <f t="shared" si="22"/>
        <v>36.792299999999997</v>
      </c>
      <c r="F99" s="67"/>
      <c r="G99" s="67"/>
      <c r="H99" s="67"/>
      <c r="I99" s="67"/>
      <c r="J99" s="67"/>
      <c r="K99" s="67"/>
      <c r="L99" s="67"/>
      <c r="M99" s="67"/>
    </row>
    <row r="100" spans="1:13" x14ac:dyDescent="0.25">
      <c r="A100" s="67"/>
      <c r="B100" s="67">
        <v>2015</v>
      </c>
      <c r="C100" s="67"/>
      <c r="D100" s="67"/>
      <c r="E100" s="68">
        <f t="shared" si="22"/>
        <v>36.896699999999996</v>
      </c>
      <c r="F100" s="67"/>
      <c r="G100" s="67"/>
      <c r="H100" s="67"/>
      <c r="I100" s="67"/>
      <c r="J100" s="67"/>
      <c r="K100" s="67"/>
      <c r="L100" s="67"/>
      <c r="M100" s="67"/>
    </row>
    <row r="101" spans="1:13" x14ac:dyDescent="0.25">
      <c r="A101" s="67"/>
      <c r="B101" s="67">
        <v>2016</v>
      </c>
      <c r="C101" s="67"/>
      <c r="D101" s="67"/>
      <c r="E101" s="68">
        <f t="shared" si="22"/>
        <v>34.785199999999996</v>
      </c>
      <c r="F101" s="67"/>
      <c r="G101" s="67"/>
      <c r="H101" s="67"/>
      <c r="I101" s="67"/>
      <c r="J101" s="67"/>
      <c r="K101" s="67"/>
      <c r="L101" s="67"/>
      <c r="M101" s="67"/>
    </row>
    <row r="102" spans="1:13" x14ac:dyDescent="0.25">
      <c r="A102" s="67"/>
      <c r="B102" s="67">
        <v>2017</v>
      </c>
      <c r="C102" s="67"/>
      <c r="D102" s="67"/>
      <c r="E102" s="68">
        <f t="shared" si="22"/>
        <v>34.438899999999997</v>
      </c>
      <c r="F102" s="67"/>
      <c r="G102" s="67"/>
      <c r="H102" s="67"/>
      <c r="I102" s="67"/>
      <c r="J102" s="67"/>
      <c r="K102" s="67"/>
      <c r="L102" s="67"/>
      <c r="M102" s="67"/>
    </row>
    <row r="103" spans="1:13" x14ac:dyDescent="0.25">
      <c r="A103" s="67"/>
      <c r="B103" s="67"/>
      <c r="C103" s="67"/>
      <c r="D103" s="67"/>
      <c r="E103" s="67"/>
      <c r="F103" s="67"/>
      <c r="G103" s="67"/>
      <c r="H103" s="67"/>
      <c r="I103" s="67"/>
      <c r="J103" s="67"/>
      <c r="K103" s="67"/>
      <c r="L103" s="67"/>
      <c r="M103" s="67"/>
    </row>
    <row r="104" spans="1:13" x14ac:dyDescent="0.25">
      <c r="A104" s="67" t="s">
        <v>115</v>
      </c>
      <c r="B104" s="67"/>
      <c r="C104" s="67"/>
      <c r="D104" s="67"/>
      <c r="E104" s="67"/>
      <c r="F104" s="67"/>
      <c r="G104" s="67"/>
      <c r="H104" s="67"/>
      <c r="I104" s="67"/>
      <c r="J104" s="67"/>
      <c r="K104" s="67"/>
      <c r="L104" s="67"/>
      <c r="M104" s="67"/>
    </row>
    <row r="105" spans="1:13" x14ac:dyDescent="0.25">
      <c r="A105" s="67"/>
      <c r="B105" s="67">
        <v>2006</v>
      </c>
      <c r="C105" s="67"/>
      <c r="D105" s="67"/>
      <c r="E105" s="67"/>
      <c r="F105" s="68">
        <f>N9</f>
        <v>47.952300000000001</v>
      </c>
      <c r="G105" s="67"/>
      <c r="H105" s="67"/>
      <c r="I105" s="67"/>
      <c r="J105" s="67"/>
      <c r="K105" s="67"/>
      <c r="L105" s="67"/>
      <c r="M105" s="67"/>
    </row>
    <row r="106" spans="1:13" x14ac:dyDescent="0.25">
      <c r="A106" s="67"/>
      <c r="B106" s="67">
        <v>2007</v>
      </c>
      <c r="C106" s="67"/>
      <c r="D106" s="67"/>
      <c r="E106" s="67"/>
      <c r="F106" s="68">
        <f t="shared" ref="F106:F116" si="23">N10</f>
        <v>50.037200000000006</v>
      </c>
      <c r="G106" s="67"/>
      <c r="H106" s="67"/>
      <c r="I106" s="67"/>
      <c r="J106" s="67"/>
      <c r="K106" s="67"/>
      <c r="L106" s="67"/>
      <c r="M106" s="67"/>
    </row>
    <row r="107" spans="1:13" x14ac:dyDescent="0.25">
      <c r="A107" s="67"/>
      <c r="B107" s="67">
        <v>2008</v>
      </c>
      <c r="C107" s="67"/>
      <c r="D107" s="67"/>
      <c r="E107" s="67"/>
      <c r="F107" s="68">
        <f t="shared" si="23"/>
        <v>49.406499999999994</v>
      </c>
      <c r="G107" s="67"/>
      <c r="H107" s="67"/>
      <c r="I107" s="67"/>
      <c r="J107" s="67"/>
      <c r="K107" s="67"/>
      <c r="L107" s="67"/>
      <c r="M107" s="67"/>
    </row>
    <row r="108" spans="1:13" x14ac:dyDescent="0.25">
      <c r="A108" s="67"/>
      <c r="B108" s="67">
        <v>2009</v>
      </c>
      <c r="C108" s="67"/>
      <c r="D108" s="67"/>
      <c r="E108" s="67"/>
      <c r="F108" s="68">
        <f t="shared" si="23"/>
        <v>51.797499999999999</v>
      </c>
      <c r="G108" s="67"/>
      <c r="H108" s="67"/>
      <c r="I108" s="67"/>
      <c r="J108" s="67"/>
      <c r="K108" s="67"/>
      <c r="L108" s="67"/>
      <c r="M108" s="67"/>
    </row>
    <row r="109" spans="1:13" x14ac:dyDescent="0.25">
      <c r="A109" s="67"/>
      <c r="B109" s="67">
        <v>2010</v>
      </c>
      <c r="C109" s="67"/>
      <c r="D109" s="67"/>
      <c r="E109" s="67"/>
      <c r="F109" s="68">
        <f t="shared" si="23"/>
        <v>49.303000000000004</v>
      </c>
      <c r="G109" s="67"/>
      <c r="H109" s="67"/>
      <c r="I109" s="67"/>
      <c r="J109" s="67"/>
      <c r="K109" s="67"/>
      <c r="L109" s="67"/>
      <c r="M109" s="67"/>
    </row>
    <row r="110" spans="1:13" x14ac:dyDescent="0.25">
      <c r="A110" s="67"/>
      <c r="B110" s="67">
        <v>2011</v>
      </c>
      <c r="C110" s="67"/>
      <c r="D110" s="67"/>
      <c r="E110" s="67"/>
      <c r="F110" s="68">
        <f t="shared" si="23"/>
        <v>49.083199999999998</v>
      </c>
      <c r="G110" s="67"/>
      <c r="H110" s="67"/>
      <c r="I110" s="67"/>
      <c r="J110" s="67"/>
      <c r="K110" s="67"/>
      <c r="L110" s="67"/>
      <c r="M110" s="67"/>
    </row>
    <row r="111" spans="1:13" x14ac:dyDescent="0.25">
      <c r="A111" s="67"/>
      <c r="B111" s="67">
        <v>2012</v>
      </c>
      <c r="C111" s="67"/>
      <c r="D111" s="67"/>
      <c r="E111" s="67"/>
      <c r="F111" s="68">
        <f t="shared" si="23"/>
        <v>45.486599999999996</v>
      </c>
      <c r="G111" s="67"/>
      <c r="H111" s="67"/>
      <c r="I111" s="67"/>
      <c r="J111" s="67"/>
      <c r="K111" s="67"/>
      <c r="L111" s="67"/>
      <c r="M111" s="67"/>
    </row>
    <row r="112" spans="1:13" x14ac:dyDescent="0.25">
      <c r="A112" s="67"/>
      <c r="B112" s="67">
        <v>2013</v>
      </c>
      <c r="C112" s="67"/>
      <c r="D112" s="67"/>
      <c r="E112" s="67"/>
      <c r="F112" s="68">
        <f t="shared" si="23"/>
        <v>45.652200000000001</v>
      </c>
      <c r="G112" s="67"/>
      <c r="H112" s="67"/>
      <c r="I112" s="67"/>
      <c r="J112" s="67"/>
      <c r="K112" s="67"/>
      <c r="L112" s="67"/>
      <c r="M112" s="67"/>
    </row>
    <row r="113" spans="1:13" x14ac:dyDescent="0.25">
      <c r="A113" s="67"/>
      <c r="B113" s="67">
        <v>2014</v>
      </c>
      <c r="C113" s="67"/>
      <c r="D113" s="67"/>
      <c r="E113" s="67"/>
      <c r="F113" s="68">
        <f t="shared" si="23"/>
        <v>45.905299999999997</v>
      </c>
      <c r="G113" s="67"/>
      <c r="H113" s="67"/>
      <c r="I113" s="67"/>
      <c r="J113" s="67"/>
      <c r="K113" s="67"/>
      <c r="L113" s="67"/>
      <c r="M113" s="67"/>
    </row>
    <row r="114" spans="1:13" x14ac:dyDescent="0.25">
      <c r="A114" s="67"/>
      <c r="B114" s="67">
        <v>2015</v>
      </c>
      <c r="C114" s="67"/>
      <c r="D114" s="67"/>
      <c r="E114" s="67"/>
      <c r="F114" s="68">
        <f t="shared" si="23"/>
        <v>44.277100000000004</v>
      </c>
      <c r="G114" s="67"/>
      <c r="H114" s="67"/>
      <c r="I114" s="67"/>
      <c r="J114" s="67"/>
      <c r="K114" s="67"/>
      <c r="L114" s="67"/>
      <c r="M114" s="67"/>
    </row>
    <row r="115" spans="1:13" x14ac:dyDescent="0.25">
      <c r="A115" s="67"/>
      <c r="B115" s="67">
        <v>2016</v>
      </c>
      <c r="C115" s="67"/>
      <c r="D115" s="67"/>
      <c r="E115" s="67"/>
      <c r="F115" s="68">
        <f t="shared" si="23"/>
        <v>46.211100000000002</v>
      </c>
      <c r="G115" s="67"/>
      <c r="H115" s="67"/>
      <c r="I115" s="67"/>
      <c r="J115" s="67"/>
      <c r="K115" s="67"/>
      <c r="L115" s="67"/>
      <c r="M115" s="67"/>
    </row>
    <row r="116" spans="1:13" x14ac:dyDescent="0.25">
      <c r="A116" s="67"/>
      <c r="B116" s="67">
        <v>2017</v>
      </c>
      <c r="C116" s="67"/>
      <c r="D116" s="67"/>
      <c r="E116" s="67"/>
      <c r="F116" s="68">
        <f t="shared" si="23"/>
        <v>46.6175</v>
      </c>
      <c r="G116" s="67"/>
      <c r="H116" s="67"/>
      <c r="I116" s="67"/>
      <c r="J116" s="67"/>
      <c r="K116" s="67"/>
      <c r="L116" s="67"/>
      <c r="M116" s="67"/>
    </row>
  </sheetData>
  <sheetProtection insertColumns="0" insertRows="0" deleteColumns="0" deleteRows="0"/>
  <mergeCells count="4">
    <mergeCell ref="B7:C7"/>
    <mergeCell ref="D7:F7"/>
    <mergeCell ref="G7:K7"/>
    <mergeCell ref="B6:N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N13"/>
  <sheetViews>
    <sheetView workbookViewId="0"/>
  </sheetViews>
  <sheetFormatPr defaultColWidth="9.140625" defaultRowHeight="15" x14ac:dyDescent="0.25"/>
  <cols>
    <col min="1" max="1" width="25.85546875" style="3" customWidth="1"/>
    <col min="2" max="2" width="14.5703125" style="3" bestFit="1" customWidth="1"/>
    <col min="3" max="16384" width="9.140625" style="3"/>
  </cols>
  <sheetData>
    <row r="1" spans="1:14" ht="18.75" x14ac:dyDescent="0.3">
      <c r="A1" s="129" t="s">
        <v>27</v>
      </c>
      <c r="B1" s="5"/>
      <c r="C1" s="5"/>
      <c r="D1" s="5"/>
    </row>
    <row r="3" spans="1:14" ht="24" customHeight="1" x14ac:dyDescent="0.25">
      <c r="A3" s="290" t="s">
        <v>335</v>
      </c>
      <c r="B3" s="291"/>
      <c r="C3" s="291"/>
      <c r="D3" s="291"/>
      <c r="E3" s="291"/>
      <c r="F3" s="291"/>
      <c r="G3" s="291"/>
      <c r="H3" s="291"/>
      <c r="I3" s="291"/>
      <c r="J3" s="291"/>
      <c r="K3" s="291"/>
      <c r="L3" s="291"/>
      <c r="M3" s="291"/>
      <c r="N3" s="291"/>
    </row>
    <row r="4" spans="1:14" x14ac:dyDescent="0.25">
      <c r="A4" s="216" t="s">
        <v>339</v>
      </c>
    </row>
    <row r="6" spans="1:14" x14ac:dyDescent="0.25">
      <c r="A6" s="152"/>
      <c r="B6" s="152"/>
      <c r="C6" s="288" t="s">
        <v>240</v>
      </c>
      <c r="D6" s="288"/>
      <c r="E6" s="288"/>
      <c r="F6" s="288"/>
      <c r="G6" s="288"/>
      <c r="H6" s="288"/>
      <c r="I6" s="288"/>
      <c r="J6" s="288"/>
      <c r="K6" s="288"/>
      <c r="L6" s="288"/>
      <c r="M6" s="288"/>
      <c r="N6" s="288"/>
    </row>
    <row r="7" spans="1:14" x14ac:dyDescent="0.25">
      <c r="A7" s="134"/>
      <c r="B7" s="134"/>
      <c r="C7" s="134">
        <v>2006</v>
      </c>
      <c r="D7" s="134">
        <v>2007</v>
      </c>
      <c r="E7" s="134">
        <v>2008</v>
      </c>
      <c r="F7" s="134">
        <v>2009</v>
      </c>
      <c r="G7" s="134">
        <v>2010</v>
      </c>
      <c r="H7" s="134">
        <v>2011</v>
      </c>
      <c r="I7" s="134">
        <v>2012</v>
      </c>
      <c r="J7" s="134">
        <v>2013</v>
      </c>
      <c r="K7" s="134">
        <v>2014</v>
      </c>
      <c r="L7" s="134">
        <v>2015</v>
      </c>
      <c r="M7" s="134">
        <v>2016</v>
      </c>
      <c r="N7" s="134">
        <v>2017</v>
      </c>
    </row>
    <row r="8" spans="1:14" x14ac:dyDescent="0.25">
      <c r="A8" s="11" t="s">
        <v>35</v>
      </c>
      <c r="B8" s="11" t="s">
        <v>105</v>
      </c>
      <c r="C8" s="11">
        <v>2</v>
      </c>
      <c r="D8" s="11">
        <v>2</v>
      </c>
      <c r="E8" s="11">
        <v>2</v>
      </c>
      <c r="F8" s="11">
        <v>2</v>
      </c>
      <c r="G8" s="11">
        <v>0</v>
      </c>
      <c r="H8" s="11">
        <v>4</v>
      </c>
      <c r="I8" s="11">
        <v>1</v>
      </c>
      <c r="J8" s="11">
        <v>0</v>
      </c>
      <c r="K8" s="11">
        <v>3</v>
      </c>
      <c r="L8" s="11">
        <v>1</v>
      </c>
      <c r="M8" s="11">
        <v>0</v>
      </c>
      <c r="N8" s="11">
        <v>3</v>
      </c>
    </row>
    <row r="9" spans="1:14" x14ac:dyDescent="0.25">
      <c r="A9" s="11" t="s">
        <v>39</v>
      </c>
      <c r="B9" s="11" t="s">
        <v>40</v>
      </c>
      <c r="C9" s="11">
        <v>2</v>
      </c>
      <c r="D9" s="11">
        <v>5</v>
      </c>
      <c r="E9" s="11">
        <v>2</v>
      </c>
      <c r="F9" s="11">
        <v>3</v>
      </c>
      <c r="G9" s="11">
        <v>3</v>
      </c>
      <c r="H9" s="11">
        <v>3</v>
      </c>
      <c r="I9" s="11">
        <v>3</v>
      </c>
      <c r="J9" s="11">
        <v>4</v>
      </c>
      <c r="K9" s="11">
        <v>3</v>
      </c>
      <c r="L9" s="11">
        <v>4</v>
      </c>
      <c r="M9" s="11">
        <v>2</v>
      </c>
      <c r="N9" s="11">
        <v>1</v>
      </c>
    </row>
    <row r="10" spans="1:14" x14ac:dyDescent="0.25">
      <c r="A10" s="11" t="s">
        <v>85</v>
      </c>
      <c r="B10" s="11" t="s">
        <v>106</v>
      </c>
      <c r="C10" s="11">
        <v>5</v>
      </c>
      <c r="D10" s="11">
        <v>2</v>
      </c>
      <c r="E10" s="11">
        <v>1</v>
      </c>
      <c r="F10" s="11">
        <v>6</v>
      </c>
      <c r="G10" s="11">
        <v>1</v>
      </c>
      <c r="H10" s="11">
        <v>0</v>
      </c>
      <c r="I10" s="11">
        <v>2</v>
      </c>
      <c r="J10" s="11">
        <v>5</v>
      </c>
      <c r="K10" s="11">
        <v>1</v>
      </c>
      <c r="L10" s="11">
        <v>2</v>
      </c>
      <c r="M10" s="11">
        <v>3</v>
      </c>
      <c r="N10" s="11">
        <v>0</v>
      </c>
    </row>
    <row r="11" spans="1:14" x14ac:dyDescent="0.25">
      <c r="A11" s="11" t="s">
        <v>47</v>
      </c>
      <c r="B11" s="11" t="s">
        <v>107</v>
      </c>
      <c r="C11" s="11">
        <v>4</v>
      </c>
      <c r="D11" s="11">
        <v>1</v>
      </c>
      <c r="E11" s="11">
        <v>4</v>
      </c>
      <c r="F11" s="11">
        <v>4</v>
      </c>
      <c r="G11" s="11">
        <v>12</v>
      </c>
      <c r="H11" s="11">
        <v>7</v>
      </c>
      <c r="I11" s="11">
        <v>7</v>
      </c>
      <c r="J11" s="11">
        <v>5</v>
      </c>
      <c r="K11" s="11">
        <v>4</v>
      </c>
      <c r="L11" s="11">
        <v>1</v>
      </c>
      <c r="M11" s="11">
        <v>5</v>
      </c>
      <c r="N11" s="11">
        <v>4</v>
      </c>
    </row>
    <row r="12" spans="1:14" x14ac:dyDescent="0.25">
      <c r="A12" s="11" t="s">
        <v>49</v>
      </c>
      <c r="B12" s="11" t="s">
        <v>108</v>
      </c>
      <c r="C12" s="11">
        <v>16</v>
      </c>
      <c r="D12" s="11">
        <v>10</v>
      </c>
      <c r="E12" s="11">
        <v>6</v>
      </c>
      <c r="F12" s="11">
        <v>8</v>
      </c>
      <c r="G12" s="11">
        <v>9</v>
      </c>
      <c r="H12" s="11">
        <v>11</v>
      </c>
      <c r="I12" s="11">
        <v>10</v>
      </c>
      <c r="J12" s="11">
        <v>10</v>
      </c>
      <c r="K12" s="11">
        <v>4</v>
      </c>
      <c r="L12" s="11">
        <v>3</v>
      </c>
      <c r="M12" s="11">
        <v>1</v>
      </c>
      <c r="N12" s="11">
        <v>4</v>
      </c>
    </row>
    <row r="13" spans="1:14" x14ac:dyDescent="0.25">
      <c r="A13" s="9" t="s">
        <v>198</v>
      </c>
      <c r="B13" s="9"/>
      <c r="C13" s="9">
        <v>29</v>
      </c>
      <c r="D13" s="9">
        <v>20</v>
      </c>
      <c r="E13" s="9">
        <v>15</v>
      </c>
      <c r="F13" s="9">
        <v>23</v>
      </c>
      <c r="G13" s="9">
        <v>25</v>
      </c>
      <c r="H13" s="9">
        <v>25</v>
      </c>
      <c r="I13" s="9">
        <v>23</v>
      </c>
      <c r="J13" s="9">
        <v>24</v>
      </c>
      <c r="K13" s="9">
        <v>15</v>
      </c>
      <c r="L13" s="9">
        <v>11</v>
      </c>
      <c r="M13" s="9">
        <v>11</v>
      </c>
      <c r="N13" s="9">
        <v>12</v>
      </c>
    </row>
  </sheetData>
  <mergeCells count="2">
    <mergeCell ref="C6:N6"/>
    <mergeCell ref="A3:N3"/>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N90"/>
  <sheetViews>
    <sheetView workbookViewId="0"/>
  </sheetViews>
  <sheetFormatPr defaultColWidth="9.140625" defaultRowHeight="15" x14ac:dyDescent="0.25"/>
  <cols>
    <col min="1" max="2" width="18" style="37" customWidth="1"/>
    <col min="3" max="3" width="15.28515625" style="37" bestFit="1" customWidth="1"/>
    <col min="4" max="5" width="14.28515625" style="37" bestFit="1" customWidth="1"/>
    <col min="6" max="6" width="15.28515625" style="37" bestFit="1" customWidth="1"/>
    <col min="7" max="13" width="14.28515625" style="37" bestFit="1" customWidth="1"/>
    <col min="14" max="14" width="13.28515625" style="37" bestFit="1" customWidth="1"/>
    <col min="15" max="16384" width="9.140625" style="37"/>
  </cols>
  <sheetData>
    <row r="1" spans="1:14" ht="18.75" x14ac:dyDescent="0.3">
      <c r="A1" s="131" t="s">
        <v>28</v>
      </c>
      <c r="B1" s="36"/>
      <c r="C1" s="36"/>
      <c r="D1" s="36"/>
      <c r="E1" s="36"/>
    </row>
    <row r="3" spans="1:14" x14ac:dyDescent="0.25">
      <c r="A3" s="225" t="s">
        <v>336</v>
      </c>
    </row>
    <row r="4" spans="1:14" x14ac:dyDescent="0.25">
      <c r="A4" s="225" t="s">
        <v>320</v>
      </c>
    </row>
    <row r="6" spans="1:14" x14ac:dyDescent="0.25">
      <c r="A6" s="194"/>
      <c r="B6" s="194"/>
      <c r="C6" s="302" t="s">
        <v>241</v>
      </c>
      <c r="D6" s="288"/>
      <c r="E6" s="288"/>
      <c r="F6" s="288"/>
      <c r="G6" s="288"/>
      <c r="H6" s="288"/>
      <c r="I6" s="288"/>
      <c r="J6" s="288"/>
      <c r="K6" s="288"/>
      <c r="L6" s="288"/>
      <c r="M6" s="288"/>
      <c r="N6" s="288"/>
    </row>
    <row r="7" spans="1:14" x14ac:dyDescent="0.25">
      <c r="A7" s="116"/>
      <c r="B7" s="116"/>
      <c r="C7" s="116">
        <v>2006</v>
      </c>
      <c r="D7" s="116">
        <v>2007</v>
      </c>
      <c r="E7" s="116">
        <v>2008</v>
      </c>
      <c r="F7" s="116">
        <v>2009</v>
      </c>
      <c r="G7" s="116">
        <v>2010</v>
      </c>
      <c r="H7" s="116">
        <v>2011</v>
      </c>
      <c r="I7" s="116">
        <v>2012</v>
      </c>
      <c r="J7" s="116">
        <v>2013</v>
      </c>
      <c r="K7" s="116">
        <v>2014</v>
      </c>
      <c r="L7" s="116">
        <v>2015</v>
      </c>
      <c r="M7" s="116">
        <v>2016</v>
      </c>
      <c r="N7" s="116">
        <v>2017</v>
      </c>
    </row>
    <row r="8" spans="1:14" x14ac:dyDescent="0.25">
      <c r="A8" s="69" t="s">
        <v>35</v>
      </c>
      <c r="B8" s="69" t="s">
        <v>105</v>
      </c>
      <c r="C8" s="108">
        <v>7023636.4672986884</v>
      </c>
      <c r="D8" s="108">
        <v>46672969.465322107</v>
      </c>
      <c r="E8" s="108">
        <v>8539634.7997023314</v>
      </c>
      <c r="F8" s="108">
        <v>35668211.602393731</v>
      </c>
      <c r="G8" s="108">
        <v>3115753.8150294377</v>
      </c>
      <c r="H8" s="108">
        <v>9878919.2711235937</v>
      </c>
      <c r="I8" s="108">
        <v>2751431.2686376683</v>
      </c>
      <c r="J8" s="108">
        <v>1147071.6356841947</v>
      </c>
      <c r="K8" s="108">
        <v>9269756.8992509358</v>
      </c>
      <c r="L8" s="108">
        <v>4813390.8</v>
      </c>
      <c r="M8" s="108">
        <v>600895.893071161</v>
      </c>
      <c r="N8" s="108">
        <v>4770292.9667602992</v>
      </c>
    </row>
    <row r="9" spans="1:14" x14ac:dyDescent="0.25">
      <c r="A9" s="69" t="s">
        <v>39</v>
      </c>
      <c r="B9" s="69" t="s">
        <v>40</v>
      </c>
      <c r="C9" s="108">
        <v>3460108.0571161048</v>
      </c>
      <c r="D9" s="108">
        <v>9299994.6769662928</v>
      </c>
      <c r="E9" s="108">
        <v>2672867.7401685393</v>
      </c>
      <c r="F9" s="108">
        <v>7484877.4110486889</v>
      </c>
      <c r="G9" s="108">
        <v>15881586.681647941</v>
      </c>
      <c r="H9" s="108">
        <v>4614856.4129213477</v>
      </c>
      <c r="I9" s="108">
        <v>4732136.7219101125</v>
      </c>
      <c r="J9" s="108">
        <v>5874761.8277153559</v>
      </c>
      <c r="K9" s="108">
        <v>3121746.7235018723</v>
      </c>
      <c r="L9" s="108">
        <v>28772058</v>
      </c>
      <c r="M9" s="108">
        <v>45486234.471910112</v>
      </c>
      <c r="N9" s="108">
        <v>3710682.083333333</v>
      </c>
    </row>
    <row r="10" spans="1:14" x14ac:dyDescent="0.25">
      <c r="A10" s="69" t="s">
        <v>85</v>
      </c>
      <c r="B10" s="69" t="s">
        <v>106</v>
      </c>
      <c r="C10" s="108">
        <v>13693167.400749059</v>
      </c>
      <c r="D10" s="108">
        <v>2906094.4198501869</v>
      </c>
      <c r="E10" s="108">
        <v>33636496.010112353</v>
      </c>
      <c r="F10" s="108">
        <v>197073355.84737828</v>
      </c>
      <c r="G10" s="108">
        <v>966810.3745318352</v>
      </c>
      <c r="H10" s="108">
        <v>129102.50749063668</v>
      </c>
      <c r="I10" s="108">
        <v>14523963.370786518</v>
      </c>
      <c r="J10" s="108">
        <v>6443190.3640449438</v>
      </c>
      <c r="K10" s="108">
        <v>3279117.5588014983</v>
      </c>
      <c r="L10" s="108">
        <v>37413509</v>
      </c>
      <c r="M10" s="108">
        <v>52684158.220599256</v>
      </c>
      <c r="N10" s="108">
        <v>128250.35580524344</v>
      </c>
    </row>
    <row r="11" spans="1:14" x14ac:dyDescent="0.25">
      <c r="A11" s="69" t="s">
        <v>47</v>
      </c>
      <c r="B11" s="69" t="s">
        <v>107</v>
      </c>
      <c r="C11" s="108">
        <v>2090642.9831460677</v>
      </c>
      <c r="D11" s="108">
        <v>1731368.6632958802</v>
      </c>
      <c r="E11" s="108">
        <v>1179274.8792134833</v>
      </c>
      <c r="F11" s="108">
        <v>2806585.4588014982</v>
      </c>
      <c r="G11" s="108">
        <v>9579679.8816479407</v>
      </c>
      <c r="H11" s="108">
        <v>12594867.532584269</v>
      </c>
      <c r="I11" s="108">
        <v>10313236.926404497</v>
      </c>
      <c r="J11" s="108">
        <v>12818438.903370788</v>
      </c>
      <c r="K11" s="108">
        <v>10061535.120973783</v>
      </c>
      <c r="L11" s="108">
        <v>2266693</v>
      </c>
      <c r="M11" s="108">
        <v>27146247.344569296</v>
      </c>
      <c r="N11" s="108">
        <v>3026761.9915730334</v>
      </c>
    </row>
    <row r="12" spans="1:14" x14ac:dyDescent="0.25">
      <c r="A12" s="199" t="s">
        <v>49</v>
      </c>
      <c r="B12" s="199" t="s">
        <v>108</v>
      </c>
      <c r="C12" s="200">
        <v>6790619.3820224721</v>
      </c>
      <c r="D12" s="200">
        <v>3116140.4494382027</v>
      </c>
      <c r="E12" s="200">
        <v>1992890.561797753</v>
      </c>
      <c r="F12" s="200">
        <v>5858056.1797752818</v>
      </c>
      <c r="G12" s="200">
        <v>4384762.2471910119</v>
      </c>
      <c r="H12" s="200">
        <v>8677791.4606741574</v>
      </c>
      <c r="I12" s="200">
        <v>5248285.7865168545</v>
      </c>
      <c r="J12" s="200">
        <v>13142004.494382026</v>
      </c>
      <c r="K12" s="200">
        <v>2575444.2629213487</v>
      </c>
      <c r="L12" s="200">
        <v>2096484.5999999999</v>
      </c>
      <c r="M12" s="200">
        <v>1375659.6629213486</v>
      </c>
      <c r="N12" s="200">
        <v>2147114.3258426972</v>
      </c>
    </row>
    <row r="14" spans="1:14" x14ac:dyDescent="0.25">
      <c r="A14" s="66"/>
      <c r="B14" s="66"/>
      <c r="C14" s="66" t="s">
        <v>199</v>
      </c>
    </row>
    <row r="15" spans="1:14" x14ac:dyDescent="0.25">
      <c r="A15" s="67" t="str">
        <f>B8</f>
        <v>Queensland</v>
      </c>
      <c r="B15" s="39">
        <v>2006</v>
      </c>
      <c r="C15" s="70">
        <f t="array" ref="C15:C26">TRANSPOSE(C8:N8)</f>
        <v>7023636.4672986884</v>
      </c>
    </row>
    <row r="16" spans="1:14" x14ac:dyDescent="0.25">
      <c r="A16" s="67"/>
      <c r="B16" s="39">
        <v>2007</v>
      </c>
      <c r="C16" s="70">
        <v>46672969.465322107</v>
      </c>
    </row>
    <row r="17" spans="1:3" x14ac:dyDescent="0.25">
      <c r="A17" s="67"/>
      <c r="B17" s="39">
        <v>2008</v>
      </c>
      <c r="C17" s="70">
        <v>8539634.7997023314</v>
      </c>
    </row>
    <row r="18" spans="1:3" x14ac:dyDescent="0.25">
      <c r="A18" s="67"/>
      <c r="B18" s="39">
        <v>2009</v>
      </c>
      <c r="C18" s="70">
        <v>35668211.602393731</v>
      </c>
    </row>
    <row r="19" spans="1:3" x14ac:dyDescent="0.25">
      <c r="A19" s="67"/>
      <c r="B19" s="39">
        <v>2010</v>
      </c>
      <c r="C19" s="70">
        <v>3115753.8150294377</v>
      </c>
    </row>
    <row r="20" spans="1:3" x14ac:dyDescent="0.25">
      <c r="A20" s="67"/>
      <c r="B20" s="39">
        <v>2011</v>
      </c>
      <c r="C20" s="70">
        <v>9878919.2711235937</v>
      </c>
    </row>
    <row r="21" spans="1:3" x14ac:dyDescent="0.25">
      <c r="A21" s="67"/>
      <c r="B21" s="39">
        <v>2012</v>
      </c>
      <c r="C21" s="70">
        <v>2751431.2686376683</v>
      </c>
    </row>
    <row r="22" spans="1:3" x14ac:dyDescent="0.25">
      <c r="A22" s="67"/>
      <c r="B22" s="39">
        <v>2013</v>
      </c>
      <c r="C22" s="70">
        <v>1147071.6356841947</v>
      </c>
    </row>
    <row r="23" spans="1:3" x14ac:dyDescent="0.25">
      <c r="A23" s="67"/>
      <c r="B23" s="39">
        <v>2014</v>
      </c>
      <c r="C23" s="70">
        <v>9269756.8992509358</v>
      </c>
    </row>
    <row r="24" spans="1:3" x14ac:dyDescent="0.25">
      <c r="A24" s="67"/>
      <c r="B24" s="39">
        <v>2015</v>
      </c>
      <c r="C24" s="70">
        <v>4813390.8</v>
      </c>
    </row>
    <row r="25" spans="1:3" x14ac:dyDescent="0.25">
      <c r="A25" s="67"/>
      <c r="B25" s="39">
        <v>2016</v>
      </c>
      <c r="C25" s="70">
        <v>600895.893071161</v>
      </c>
    </row>
    <row r="26" spans="1:3" x14ac:dyDescent="0.25">
      <c r="A26" s="67"/>
      <c r="B26" s="39">
        <v>2017</v>
      </c>
      <c r="C26" s="70">
        <v>4770292.9667602992</v>
      </c>
    </row>
    <row r="27" spans="1:3" x14ac:dyDescent="0.25">
      <c r="A27" s="67"/>
      <c r="B27" s="67"/>
      <c r="C27" s="66"/>
    </row>
    <row r="28" spans="1:3" x14ac:dyDescent="0.25">
      <c r="A28" s="67" t="s">
        <v>40</v>
      </c>
      <c r="B28" s="39">
        <v>2006</v>
      </c>
      <c r="C28" s="71">
        <f t="array" ref="C28:C39">TRANSPOSE(C9:N9)</f>
        <v>3460108.0571161048</v>
      </c>
    </row>
    <row r="29" spans="1:3" x14ac:dyDescent="0.25">
      <c r="A29" s="67"/>
      <c r="B29" s="39">
        <v>2007</v>
      </c>
      <c r="C29" s="71">
        <v>9299994.6769662928</v>
      </c>
    </row>
    <row r="30" spans="1:3" x14ac:dyDescent="0.25">
      <c r="A30" s="67"/>
      <c r="B30" s="39">
        <v>2008</v>
      </c>
      <c r="C30" s="71">
        <v>2672867.7401685393</v>
      </c>
    </row>
    <row r="31" spans="1:3" x14ac:dyDescent="0.25">
      <c r="A31" s="67"/>
      <c r="B31" s="39">
        <v>2009</v>
      </c>
      <c r="C31" s="71">
        <v>7484877.4110486889</v>
      </c>
    </row>
    <row r="32" spans="1:3" x14ac:dyDescent="0.25">
      <c r="A32" s="67"/>
      <c r="B32" s="39">
        <v>2010</v>
      </c>
      <c r="C32" s="71">
        <v>15881586.681647941</v>
      </c>
    </row>
    <row r="33" spans="1:3" x14ac:dyDescent="0.25">
      <c r="A33" s="67"/>
      <c r="B33" s="39">
        <v>2011</v>
      </c>
      <c r="C33" s="71">
        <v>4614856.4129213477</v>
      </c>
    </row>
    <row r="34" spans="1:3" x14ac:dyDescent="0.25">
      <c r="A34" s="67"/>
      <c r="B34" s="39">
        <v>2012</v>
      </c>
      <c r="C34" s="71">
        <v>4732136.7219101125</v>
      </c>
    </row>
    <row r="35" spans="1:3" x14ac:dyDescent="0.25">
      <c r="A35" s="67"/>
      <c r="B35" s="39">
        <v>2013</v>
      </c>
      <c r="C35" s="71">
        <v>5874761.8277153559</v>
      </c>
    </row>
    <row r="36" spans="1:3" x14ac:dyDescent="0.25">
      <c r="A36" s="67"/>
      <c r="B36" s="39">
        <v>2014</v>
      </c>
      <c r="C36" s="71">
        <v>3121746.7235018723</v>
      </c>
    </row>
    <row r="37" spans="1:3" x14ac:dyDescent="0.25">
      <c r="A37" s="67"/>
      <c r="B37" s="39">
        <v>2015</v>
      </c>
      <c r="C37" s="71">
        <v>28772058</v>
      </c>
    </row>
    <row r="38" spans="1:3" x14ac:dyDescent="0.25">
      <c r="A38" s="67"/>
      <c r="B38" s="39">
        <v>2016</v>
      </c>
      <c r="C38" s="71">
        <v>45486234.471910112</v>
      </c>
    </row>
    <row r="39" spans="1:3" x14ac:dyDescent="0.25">
      <c r="A39" s="67"/>
      <c r="B39" s="39">
        <v>2017</v>
      </c>
      <c r="C39" s="71">
        <v>3710682.083333333</v>
      </c>
    </row>
    <row r="40" spans="1:3" x14ac:dyDescent="0.25">
      <c r="A40" s="67"/>
      <c r="B40" s="67"/>
      <c r="C40" s="66"/>
    </row>
    <row r="41" spans="1:3" x14ac:dyDescent="0.25">
      <c r="A41" s="67" t="s">
        <v>106</v>
      </c>
      <c r="B41" s="39">
        <v>2006</v>
      </c>
      <c r="C41" s="71">
        <f t="array" ref="C41:C52">TRANSPOSE(C10:N10)</f>
        <v>13693167.400749059</v>
      </c>
    </row>
    <row r="42" spans="1:3" x14ac:dyDescent="0.25">
      <c r="A42" s="67"/>
      <c r="B42" s="39">
        <v>2007</v>
      </c>
      <c r="C42" s="71">
        <v>2906094.4198501869</v>
      </c>
    </row>
    <row r="43" spans="1:3" x14ac:dyDescent="0.25">
      <c r="A43" s="67"/>
      <c r="B43" s="39">
        <v>2008</v>
      </c>
      <c r="C43" s="71">
        <v>33636496.010112353</v>
      </c>
    </row>
    <row r="44" spans="1:3" x14ac:dyDescent="0.25">
      <c r="A44" s="67"/>
      <c r="B44" s="39">
        <v>2009</v>
      </c>
      <c r="C44" s="71">
        <v>197073355.84737828</v>
      </c>
    </row>
    <row r="45" spans="1:3" x14ac:dyDescent="0.25">
      <c r="A45" s="67"/>
      <c r="B45" s="39">
        <v>2010</v>
      </c>
      <c r="C45" s="71">
        <v>966810.3745318352</v>
      </c>
    </row>
    <row r="46" spans="1:3" x14ac:dyDescent="0.25">
      <c r="A46" s="67"/>
      <c r="B46" s="39">
        <v>2011</v>
      </c>
      <c r="C46" s="71">
        <v>129102.50749063668</v>
      </c>
    </row>
    <row r="47" spans="1:3" x14ac:dyDescent="0.25">
      <c r="A47" s="67"/>
      <c r="B47" s="39">
        <v>2012</v>
      </c>
      <c r="C47" s="71">
        <v>14523963.370786518</v>
      </c>
    </row>
    <row r="48" spans="1:3" x14ac:dyDescent="0.25">
      <c r="A48" s="67"/>
      <c r="B48" s="39">
        <v>2013</v>
      </c>
      <c r="C48" s="71">
        <v>6443190.3640449438</v>
      </c>
    </row>
    <row r="49" spans="1:3" x14ac:dyDescent="0.25">
      <c r="A49" s="67"/>
      <c r="B49" s="39">
        <v>2014</v>
      </c>
      <c r="C49" s="71">
        <v>3279117.5588014983</v>
      </c>
    </row>
    <row r="50" spans="1:3" x14ac:dyDescent="0.25">
      <c r="A50" s="67"/>
      <c r="B50" s="39">
        <v>2015</v>
      </c>
      <c r="C50" s="71">
        <v>37413509</v>
      </c>
    </row>
    <row r="51" spans="1:3" x14ac:dyDescent="0.25">
      <c r="A51" s="67"/>
      <c r="B51" s="39">
        <v>2016</v>
      </c>
      <c r="C51" s="71">
        <v>52684158.220599256</v>
      </c>
    </row>
    <row r="52" spans="1:3" x14ac:dyDescent="0.25">
      <c r="A52" s="67"/>
      <c r="B52" s="39">
        <v>2017</v>
      </c>
      <c r="C52" s="71">
        <v>128250.35580524344</v>
      </c>
    </row>
    <row r="53" spans="1:3" x14ac:dyDescent="0.25">
      <c r="A53" s="67"/>
      <c r="B53" s="67"/>
      <c r="C53" s="66"/>
    </row>
    <row r="54" spans="1:3" x14ac:dyDescent="0.25">
      <c r="A54" s="67" t="s">
        <v>107</v>
      </c>
      <c r="B54" s="39">
        <v>2006</v>
      </c>
      <c r="C54" s="71">
        <f t="array" ref="C54:C65">TRANSPOSE(C11:N11)</f>
        <v>2090642.9831460677</v>
      </c>
    </row>
    <row r="55" spans="1:3" x14ac:dyDescent="0.25">
      <c r="A55" s="67"/>
      <c r="B55" s="39">
        <v>2007</v>
      </c>
      <c r="C55" s="71">
        <v>1731368.6632958802</v>
      </c>
    </row>
    <row r="56" spans="1:3" x14ac:dyDescent="0.25">
      <c r="A56" s="67"/>
      <c r="B56" s="39">
        <v>2008</v>
      </c>
      <c r="C56" s="71">
        <v>1179274.8792134833</v>
      </c>
    </row>
    <row r="57" spans="1:3" x14ac:dyDescent="0.25">
      <c r="A57" s="67"/>
      <c r="B57" s="39">
        <v>2009</v>
      </c>
      <c r="C57" s="71">
        <v>2806585.4588014982</v>
      </c>
    </row>
    <row r="58" spans="1:3" x14ac:dyDescent="0.25">
      <c r="A58" s="67"/>
      <c r="B58" s="39">
        <v>2010</v>
      </c>
      <c r="C58" s="71">
        <v>9579679.8816479407</v>
      </c>
    </row>
    <row r="59" spans="1:3" x14ac:dyDescent="0.25">
      <c r="A59" s="67"/>
      <c r="B59" s="39">
        <v>2011</v>
      </c>
      <c r="C59" s="71">
        <v>12594867.532584269</v>
      </c>
    </row>
    <row r="60" spans="1:3" x14ac:dyDescent="0.25">
      <c r="A60" s="67"/>
      <c r="B60" s="39">
        <v>2012</v>
      </c>
      <c r="C60" s="71">
        <v>10313236.926404497</v>
      </c>
    </row>
    <row r="61" spans="1:3" x14ac:dyDescent="0.25">
      <c r="A61" s="67"/>
      <c r="B61" s="39">
        <v>2013</v>
      </c>
      <c r="C61" s="71">
        <v>12818438.903370788</v>
      </c>
    </row>
    <row r="62" spans="1:3" x14ac:dyDescent="0.25">
      <c r="A62" s="67"/>
      <c r="B62" s="39">
        <v>2014</v>
      </c>
      <c r="C62" s="71">
        <v>10061535.120973783</v>
      </c>
    </row>
    <row r="63" spans="1:3" x14ac:dyDescent="0.25">
      <c r="A63" s="67"/>
      <c r="B63" s="39">
        <v>2015</v>
      </c>
      <c r="C63" s="71">
        <v>2266693</v>
      </c>
    </row>
    <row r="64" spans="1:3" x14ac:dyDescent="0.25">
      <c r="A64" s="67"/>
      <c r="B64" s="39">
        <v>2016</v>
      </c>
      <c r="C64" s="71">
        <v>27146247.344569296</v>
      </c>
    </row>
    <row r="65" spans="1:3" x14ac:dyDescent="0.25">
      <c r="A65" s="67"/>
      <c r="B65" s="39">
        <v>2017</v>
      </c>
      <c r="C65" s="71">
        <v>3026761.9915730334</v>
      </c>
    </row>
    <row r="66" spans="1:3" x14ac:dyDescent="0.25">
      <c r="A66" s="67"/>
      <c r="B66" s="67"/>
      <c r="C66" s="66"/>
    </row>
    <row r="67" spans="1:3" x14ac:dyDescent="0.25">
      <c r="A67" s="67" t="s">
        <v>108</v>
      </c>
      <c r="B67" s="39">
        <v>2006</v>
      </c>
      <c r="C67" s="71">
        <f t="array" ref="C67:C78">TRANSPOSE(C12:N12)</f>
        <v>6790619.3820224721</v>
      </c>
    </row>
    <row r="68" spans="1:3" x14ac:dyDescent="0.25">
      <c r="A68" s="67"/>
      <c r="B68" s="39">
        <v>2007</v>
      </c>
      <c r="C68" s="71">
        <v>3116140.4494382027</v>
      </c>
    </row>
    <row r="69" spans="1:3" x14ac:dyDescent="0.25">
      <c r="A69" s="67"/>
      <c r="B69" s="39">
        <v>2008</v>
      </c>
      <c r="C69" s="71">
        <v>1992890.561797753</v>
      </c>
    </row>
    <row r="70" spans="1:3" x14ac:dyDescent="0.25">
      <c r="A70" s="67"/>
      <c r="B70" s="39">
        <v>2009</v>
      </c>
      <c r="C70" s="71">
        <v>5858056.1797752818</v>
      </c>
    </row>
    <row r="71" spans="1:3" x14ac:dyDescent="0.25">
      <c r="A71" s="67"/>
      <c r="B71" s="39">
        <v>2010</v>
      </c>
      <c r="C71" s="71">
        <v>4384762.2471910119</v>
      </c>
    </row>
    <row r="72" spans="1:3" x14ac:dyDescent="0.25">
      <c r="A72" s="67"/>
      <c r="B72" s="39">
        <v>2011</v>
      </c>
      <c r="C72" s="71">
        <v>8677791.4606741574</v>
      </c>
    </row>
    <row r="73" spans="1:3" x14ac:dyDescent="0.25">
      <c r="A73" s="67"/>
      <c r="B73" s="39">
        <v>2012</v>
      </c>
      <c r="C73" s="71">
        <v>5248285.7865168545</v>
      </c>
    </row>
    <row r="74" spans="1:3" x14ac:dyDescent="0.25">
      <c r="A74" s="67"/>
      <c r="B74" s="39">
        <v>2013</v>
      </c>
      <c r="C74" s="71">
        <v>13142004.494382026</v>
      </c>
    </row>
    <row r="75" spans="1:3" x14ac:dyDescent="0.25">
      <c r="A75" s="67"/>
      <c r="B75" s="39">
        <v>2014</v>
      </c>
      <c r="C75" s="71">
        <v>2575444.2629213487</v>
      </c>
    </row>
    <row r="76" spans="1:3" x14ac:dyDescent="0.25">
      <c r="A76" s="67"/>
      <c r="B76" s="39">
        <v>2015</v>
      </c>
      <c r="C76" s="71">
        <v>2096484.5999999999</v>
      </c>
    </row>
    <row r="77" spans="1:3" x14ac:dyDescent="0.25">
      <c r="A77" s="67"/>
      <c r="B77" s="39">
        <v>2016</v>
      </c>
      <c r="C77" s="71">
        <v>1375659.6629213486</v>
      </c>
    </row>
    <row r="78" spans="1:3" x14ac:dyDescent="0.25">
      <c r="A78" s="67"/>
      <c r="B78" s="39">
        <v>2017</v>
      </c>
      <c r="C78" s="71">
        <v>2147114.3258426972</v>
      </c>
    </row>
    <row r="79" spans="1:3" x14ac:dyDescent="0.25">
      <c r="A79" s="46"/>
      <c r="B79" s="46"/>
    </row>
    <row r="80" spans="1:3" x14ac:dyDescent="0.25">
      <c r="A80" s="46"/>
      <c r="B80" s="46"/>
    </row>
    <row r="81" spans="1:2" x14ac:dyDescent="0.25">
      <c r="A81" s="46"/>
      <c r="B81" s="46"/>
    </row>
    <row r="82" spans="1:2" x14ac:dyDescent="0.25">
      <c r="A82" s="46"/>
      <c r="B82" s="46"/>
    </row>
    <row r="83" spans="1:2" x14ac:dyDescent="0.25">
      <c r="A83" s="46"/>
      <c r="B83" s="46"/>
    </row>
    <row r="84" spans="1:2" x14ac:dyDescent="0.25">
      <c r="A84" s="46"/>
      <c r="B84" s="46"/>
    </row>
    <row r="85" spans="1:2" x14ac:dyDescent="0.25">
      <c r="A85" s="46"/>
      <c r="B85" s="46"/>
    </row>
    <row r="86" spans="1:2" x14ac:dyDescent="0.25">
      <c r="A86" s="46"/>
      <c r="B86" s="46"/>
    </row>
    <row r="87" spans="1:2" x14ac:dyDescent="0.25">
      <c r="A87" s="46"/>
      <c r="B87" s="46"/>
    </row>
    <row r="88" spans="1:2" x14ac:dyDescent="0.25">
      <c r="A88" s="46"/>
      <c r="B88" s="46"/>
    </row>
    <row r="89" spans="1:2" x14ac:dyDescent="0.25">
      <c r="A89" s="46"/>
      <c r="B89" s="46"/>
    </row>
    <row r="90" spans="1:2" x14ac:dyDescent="0.25">
      <c r="A90" s="46"/>
      <c r="B90" s="46"/>
    </row>
  </sheetData>
  <sheetProtection formatCells="0" formatColumns="0" formatRows="0" insertColumns="0" insertRows="0" deleteColumns="0" deleteRows="0"/>
  <mergeCells count="1">
    <mergeCell ref="C6:N6"/>
  </mergeCells>
  <pageMargins left="0.7" right="0.7" top="0.75" bottom="0.75" header="0.3" footer="0.3"/>
  <pageSetup paperSize="9" orientation="portrait" r:id="rId1"/>
  <ignoredErrors>
    <ignoredError sqref="C15 C28 C41" unlocked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N32"/>
  <sheetViews>
    <sheetView workbookViewId="0"/>
  </sheetViews>
  <sheetFormatPr defaultColWidth="9.140625" defaultRowHeight="15" x14ac:dyDescent="0.25"/>
  <cols>
    <col min="1" max="1" width="17.7109375" style="3" customWidth="1"/>
    <col min="2" max="2" width="17" style="3" customWidth="1"/>
    <col min="3" max="16384" width="9.140625" style="3"/>
  </cols>
  <sheetData>
    <row r="1" spans="1:14" ht="18.75" x14ac:dyDescent="0.3">
      <c r="A1" s="129" t="s">
        <v>29</v>
      </c>
      <c r="B1" s="5"/>
      <c r="C1" s="5"/>
      <c r="D1" s="5"/>
    </row>
    <row r="3" spans="1:14" ht="24" customHeight="1" x14ac:dyDescent="0.25">
      <c r="A3" s="290" t="s">
        <v>337</v>
      </c>
      <c r="B3" s="291"/>
      <c r="C3" s="291"/>
      <c r="D3" s="291"/>
      <c r="E3" s="291"/>
      <c r="F3" s="291"/>
      <c r="G3" s="291"/>
      <c r="H3" s="291"/>
      <c r="I3" s="291"/>
      <c r="J3" s="291"/>
      <c r="K3" s="291"/>
      <c r="L3" s="291"/>
      <c r="M3" s="291"/>
      <c r="N3" s="291"/>
    </row>
    <row r="4" spans="1:14" x14ac:dyDescent="0.25">
      <c r="A4" s="216" t="s">
        <v>339</v>
      </c>
    </row>
    <row r="6" spans="1:14" x14ac:dyDescent="0.25">
      <c r="A6" s="194"/>
      <c r="B6" s="194"/>
      <c r="C6" s="302" t="s">
        <v>241</v>
      </c>
      <c r="D6" s="288"/>
      <c r="E6" s="288"/>
      <c r="F6" s="288"/>
      <c r="G6" s="288"/>
      <c r="H6" s="288"/>
      <c r="I6" s="288"/>
      <c r="J6" s="288"/>
      <c r="K6" s="288"/>
      <c r="L6" s="288"/>
      <c r="M6" s="288"/>
      <c r="N6" s="288"/>
    </row>
    <row r="7" spans="1:14" x14ac:dyDescent="0.25">
      <c r="A7" s="116"/>
      <c r="B7" s="116"/>
      <c r="C7" s="116">
        <v>2006</v>
      </c>
      <c r="D7" s="116">
        <v>2007</v>
      </c>
      <c r="E7" s="116">
        <v>2008</v>
      </c>
      <c r="F7" s="116">
        <v>2009</v>
      </c>
      <c r="G7" s="116">
        <v>2010</v>
      </c>
      <c r="H7" s="116">
        <v>2011</v>
      </c>
      <c r="I7" s="116">
        <v>2012</v>
      </c>
      <c r="J7" s="116">
        <v>2013</v>
      </c>
      <c r="K7" s="116">
        <v>2014</v>
      </c>
      <c r="L7" s="116">
        <v>2015</v>
      </c>
      <c r="M7" s="116">
        <v>2016</v>
      </c>
      <c r="N7" s="116">
        <v>2017</v>
      </c>
    </row>
    <row r="8" spans="1:14" x14ac:dyDescent="0.25">
      <c r="A8" s="11" t="s">
        <v>35</v>
      </c>
      <c r="B8" s="11" t="s">
        <v>105</v>
      </c>
      <c r="C8" s="26">
        <v>3.7376331811263319</v>
      </c>
      <c r="D8" s="26">
        <v>2.5275875190258752</v>
      </c>
      <c r="E8" s="26">
        <v>1.2480974124809741</v>
      </c>
      <c r="F8" s="26">
        <v>0.98744292237442932</v>
      </c>
      <c r="G8" s="26">
        <v>1.4830669710806699</v>
      </c>
      <c r="H8" s="26">
        <v>0.31773211567732113</v>
      </c>
      <c r="I8" s="26">
        <v>0.22355403348554032</v>
      </c>
      <c r="J8" s="26">
        <v>9.2275494672754949E-2</v>
      </c>
      <c r="K8" s="26">
        <v>3.7490487062404867</v>
      </c>
      <c r="L8" s="26">
        <v>6.2785388127853878E-2</v>
      </c>
      <c r="M8" s="26">
        <v>3.9954337899543384E-2</v>
      </c>
      <c r="N8" s="26">
        <v>0.1</v>
      </c>
    </row>
    <row r="9" spans="1:14" x14ac:dyDescent="0.25">
      <c r="A9" s="11" t="s">
        <v>39</v>
      </c>
      <c r="B9" s="11" t="s">
        <v>40</v>
      </c>
      <c r="C9" s="26">
        <v>2.5884703196347032</v>
      </c>
      <c r="D9" s="26">
        <v>3.2581811263318112</v>
      </c>
      <c r="E9" s="26">
        <v>2.8139269406392695</v>
      </c>
      <c r="F9" s="26">
        <v>2.3982115677321154</v>
      </c>
      <c r="G9" s="26">
        <v>0.74200913242009126</v>
      </c>
      <c r="H9" s="26">
        <v>0.82952815829528159</v>
      </c>
      <c r="I9" s="26">
        <v>0.701103500761035</v>
      </c>
      <c r="J9" s="26">
        <v>0.564117199391172</v>
      </c>
      <c r="K9" s="26">
        <v>0.71299467275494677</v>
      </c>
      <c r="L9" s="26">
        <v>1.264269406392694</v>
      </c>
      <c r="M9" s="26">
        <v>2.9071537290715375</v>
      </c>
      <c r="N9" s="26">
        <v>6.5</v>
      </c>
    </row>
    <row r="10" spans="1:14" x14ac:dyDescent="0.25">
      <c r="A10" s="11" t="s">
        <v>85</v>
      </c>
      <c r="B10" s="11" t="s">
        <v>106</v>
      </c>
      <c r="C10" s="26">
        <v>1.1529680365296804</v>
      </c>
      <c r="D10" s="26">
        <v>2.5466133942161342</v>
      </c>
      <c r="E10" s="26">
        <v>3.1421232876712328</v>
      </c>
      <c r="F10" s="26">
        <v>1.4421613394216133</v>
      </c>
      <c r="G10" s="26">
        <v>2.0918949771689497</v>
      </c>
      <c r="H10" s="26">
        <v>3.1601978691019785</v>
      </c>
      <c r="I10" s="26">
        <v>2.4809741248097414</v>
      </c>
      <c r="J10" s="26">
        <v>1.2813926940639269</v>
      </c>
      <c r="K10" s="26">
        <v>0.80907534246575341</v>
      </c>
      <c r="L10" s="26">
        <v>1.8060312024353118</v>
      </c>
      <c r="M10" s="26">
        <v>10.300608828006089</v>
      </c>
      <c r="N10" s="26">
        <v>6.2</v>
      </c>
    </row>
    <row r="11" spans="1:14" x14ac:dyDescent="0.25">
      <c r="A11" s="11" t="s">
        <v>47</v>
      </c>
      <c r="B11" s="11" t="s">
        <v>107</v>
      </c>
      <c r="C11" s="26">
        <v>27.002473363774733</v>
      </c>
      <c r="D11" s="26">
        <v>10.402397260273972</v>
      </c>
      <c r="E11" s="26">
        <v>5.2777777777777777</v>
      </c>
      <c r="F11" s="26">
        <v>3.5378614916286146</v>
      </c>
      <c r="G11" s="26">
        <v>2.1489726027397258</v>
      </c>
      <c r="H11" s="26">
        <v>1.6856925418569253</v>
      </c>
      <c r="I11" s="26">
        <v>5.0656392694063923</v>
      </c>
      <c r="J11" s="26">
        <v>2.7844368340943686</v>
      </c>
      <c r="K11" s="26">
        <v>0.21879756468797562</v>
      </c>
      <c r="L11" s="26">
        <v>17.25646879756469</v>
      </c>
      <c r="M11" s="26">
        <v>13.96689497716895</v>
      </c>
      <c r="N11" s="26">
        <v>2.2000000000000002</v>
      </c>
    </row>
    <row r="12" spans="1:14" x14ac:dyDescent="0.25">
      <c r="A12" s="11" t="s">
        <v>49</v>
      </c>
      <c r="B12" s="11" t="s">
        <v>108</v>
      </c>
      <c r="C12" s="26">
        <v>0.29490106544901062</v>
      </c>
      <c r="D12" s="26">
        <v>5.6668569254185694</v>
      </c>
      <c r="E12" s="26">
        <v>0.31963470319634707</v>
      </c>
      <c r="F12" s="26">
        <v>0.99124809741248099</v>
      </c>
      <c r="G12" s="26">
        <v>3.7775875190258752</v>
      </c>
      <c r="H12" s="26">
        <v>0.69349315068493156</v>
      </c>
      <c r="I12" s="26">
        <v>1.3375190258751901</v>
      </c>
      <c r="J12" s="26">
        <v>1.6999619482496195</v>
      </c>
      <c r="K12" s="26">
        <v>1.1700913242009132</v>
      </c>
      <c r="L12" s="26">
        <v>0.23496955859969559</v>
      </c>
      <c r="M12" s="26">
        <v>2.9214231354642313</v>
      </c>
      <c r="N12" s="26">
        <v>2.6</v>
      </c>
    </row>
    <row r="13" spans="1:14" x14ac:dyDescent="0.25">
      <c r="A13" s="201" t="s">
        <v>166</v>
      </c>
      <c r="B13" s="201"/>
      <c r="C13" s="202">
        <v>34.776445966514459</v>
      </c>
      <c r="D13" s="202">
        <v>24.401636225266362</v>
      </c>
      <c r="E13" s="202">
        <v>12.801560121765601</v>
      </c>
      <c r="F13" s="202">
        <v>9.3569254185692543</v>
      </c>
      <c r="G13" s="202">
        <v>10.243531202435312</v>
      </c>
      <c r="H13" s="202">
        <v>6.6866438356164393</v>
      </c>
      <c r="I13" s="202">
        <v>9.8087899543379002</v>
      </c>
      <c r="J13" s="202">
        <v>6.4221841704718408</v>
      </c>
      <c r="K13" s="202">
        <v>6.6600076103500756</v>
      </c>
      <c r="L13" s="202">
        <v>20.624524353120243</v>
      </c>
      <c r="M13" s="202">
        <v>30.136035007610353</v>
      </c>
      <c r="N13" s="202">
        <v>17.600000000000001</v>
      </c>
    </row>
    <row r="32" spans="14:14" x14ac:dyDescent="0.25">
      <c r="N32" s="130"/>
    </row>
  </sheetData>
  <mergeCells count="2">
    <mergeCell ref="C6:N6"/>
    <mergeCell ref="A3:N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I134"/>
  <sheetViews>
    <sheetView workbookViewId="0"/>
  </sheetViews>
  <sheetFormatPr defaultColWidth="9.140625" defaultRowHeight="15" x14ac:dyDescent="0.25"/>
  <cols>
    <col min="1" max="1" width="14.140625" style="37" customWidth="1"/>
    <col min="2" max="4" width="12.7109375" style="37" customWidth="1"/>
    <col min="5" max="5" width="14.5703125" style="37" bestFit="1" customWidth="1"/>
    <col min="6" max="8" width="12.7109375" style="37" customWidth="1"/>
    <col min="9" max="9" width="17.5703125" style="37" bestFit="1" customWidth="1"/>
    <col min="10" max="15" width="12.7109375" style="37" customWidth="1"/>
    <col min="16" max="16" width="13.42578125" style="37" customWidth="1"/>
    <col min="17" max="17" width="12.85546875" style="37" customWidth="1"/>
    <col min="18" max="16384" width="9.140625" style="37"/>
  </cols>
  <sheetData>
    <row r="1" spans="1:9" ht="18.75" x14ac:dyDescent="0.3">
      <c r="A1" s="131" t="s">
        <v>30</v>
      </c>
      <c r="B1" s="36"/>
      <c r="C1" s="36"/>
      <c r="D1" s="36"/>
    </row>
    <row r="2" spans="1:9" ht="15" customHeight="1" x14ac:dyDescent="0.3">
      <c r="A2" s="36"/>
      <c r="B2" s="36"/>
      <c r="C2" s="36"/>
      <c r="D2" s="36"/>
    </row>
    <row r="3" spans="1:9" ht="36" customHeight="1" x14ac:dyDescent="0.25">
      <c r="A3" s="303" t="s">
        <v>338</v>
      </c>
      <c r="B3" s="291"/>
      <c r="C3" s="291"/>
      <c r="D3" s="291"/>
      <c r="E3" s="291"/>
      <c r="F3" s="291"/>
      <c r="G3" s="291"/>
      <c r="H3" s="291"/>
      <c r="I3" s="291"/>
    </row>
    <row r="4" spans="1:9" ht="15" customHeight="1" x14ac:dyDescent="0.3">
      <c r="A4" s="225" t="s">
        <v>305</v>
      </c>
      <c r="B4" s="36"/>
      <c r="C4" s="36"/>
      <c r="D4" s="36"/>
    </row>
    <row r="5" spans="1:9" ht="15" customHeight="1" x14ac:dyDescent="0.3">
      <c r="A5" s="36"/>
      <c r="B5" s="36"/>
      <c r="C5" s="36"/>
      <c r="D5" s="36"/>
    </row>
    <row r="6" spans="1:9" x14ac:dyDescent="0.25">
      <c r="A6" s="165" t="s">
        <v>200</v>
      </c>
      <c r="B6" s="302" t="s">
        <v>242</v>
      </c>
      <c r="C6" s="289"/>
      <c r="D6" s="289"/>
      <c r="E6" s="289"/>
      <c r="F6" s="289"/>
      <c r="G6" s="289"/>
      <c r="H6" s="289"/>
      <c r="I6" s="289"/>
    </row>
    <row r="7" spans="1:9" x14ac:dyDescent="0.25">
      <c r="A7" s="204"/>
      <c r="B7" s="135" t="s">
        <v>105</v>
      </c>
      <c r="C7" s="135" t="s">
        <v>40</v>
      </c>
      <c r="D7" s="135" t="s">
        <v>106</v>
      </c>
      <c r="E7" s="135" t="s">
        <v>107</v>
      </c>
      <c r="F7" s="135" t="s">
        <v>108</v>
      </c>
      <c r="G7" s="135" t="s">
        <v>115</v>
      </c>
      <c r="H7" s="135" t="s">
        <v>203</v>
      </c>
      <c r="I7" s="135" t="s">
        <v>204</v>
      </c>
    </row>
    <row r="8" spans="1:9" x14ac:dyDescent="0.25">
      <c r="A8" s="64">
        <v>2006</v>
      </c>
      <c r="B8" s="45">
        <v>625.91924900000004</v>
      </c>
      <c r="C8" s="45">
        <v>168.66329899999999</v>
      </c>
      <c r="D8" s="45">
        <v>136.49211399999999</v>
      </c>
      <c r="E8" s="45">
        <v>208.2</v>
      </c>
      <c r="F8" s="45">
        <v>200</v>
      </c>
      <c r="G8" s="45">
        <v>49.8</v>
      </c>
      <c r="H8" s="45">
        <v>231.51244366666666</v>
      </c>
      <c r="I8" s="45">
        <v>223.20848022999999</v>
      </c>
    </row>
    <row r="9" spans="1:9" x14ac:dyDescent="0.25">
      <c r="A9" s="64">
        <v>2007</v>
      </c>
      <c r="B9" s="45">
        <v>179.98190199999999</v>
      </c>
      <c r="C9" s="45">
        <v>318.55336499999999</v>
      </c>
      <c r="D9" s="45">
        <v>166.79235800000001</v>
      </c>
      <c r="E9" s="45">
        <v>202.8</v>
      </c>
      <c r="F9" s="45">
        <v>253</v>
      </c>
      <c r="G9" s="45">
        <v>44.5</v>
      </c>
      <c r="H9" s="45">
        <v>194.27127083333335</v>
      </c>
      <c r="I9" s="45">
        <v>212.57496212000001</v>
      </c>
    </row>
    <row r="10" spans="1:9" x14ac:dyDescent="0.25">
      <c r="A10" s="64">
        <v>2008</v>
      </c>
      <c r="B10" s="45">
        <v>217.84094200000001</v>
      </c>
      <c r="C10" s="45">
        <v>157.07135299999999</v>
      </c>
      <c r="D10" s="45">
        <v>201.959259</v>
      </c>
      <c r="E10" s="45">
        <v>137.19999999999999</v>
      </c>
      <c r="F10" s="45">
        <v>283</v>
      </c>
      <c r="G10" s="45">
        <v>25.6</v>
      </c>
      <c r="H10" s="45">
        <v>170.44525899999999</v>
      </c>
      <c r="I10" s="45">
        <v>539.03068681000002</v>
      </c>
    </row>
    <row r="11" spans="1:9" x14ac:dyDescent="0.25">
      <c r="A11" s="64">
        <v>2009</v>
      </c>
      <c r="B11" s="45">
        <v>303.75009299999999</v>
      </c>
      <c r="C11" s="45">
        <v>177.65745000000001</v>
      </c>
      <c r="D11" s="45">
        <v>229.28695999999999</v>
      </c>
      <c r="E11" s="45">
        <v>181.5</v>
      </c>
      <c r="F11" s="45">
        <v>331</v>
      </c>
      <c r="G11" s="45">
        <v>33.01</v>
      </c>
      <c r="H11" s="45">
        <v>209.36741716666668</v>
      </c>
      <c r="I11" s="45">
        <v>394.51946721000002</v>
      </c>
    </row>
    <row r="12" spans="1:9" x14ac:dyDescent="0.25">
      <c r="A12" s="64">
        <v>2010</v>
      </c>
      <c r="B12" s="45">
        <v>313.01394699999997</v>
      </c>
      <c r="C12" s="45">
        <v>124.206969</v>
      </c>
      <c r="D12" s="45">
        <v>130.445525</v>
      </c>
      <c r="E12" s="45">
        <v>207</v>
      </c>
      <c r="F12" s="45">
        <v>471</v>
      </c>
      <c r="G12" s="45">
        <v>29.1</v>
      </c>
      <c r="H12" s="45">
        <v>212.46107349999997</v>
      </c>
      <c r="I12" s="45">
        <v>370.55413396</v>
      </c>
    </row>
    <row r="13" spans="1:9" x14ac:dyDescent="0.25">
      <c r="A13" s="64">
        <v>2011</v>
      </c>
      <c r="B13" s="45">
        <v>1079.667696</v>
      </c>
      <c r="C13" s="45">
        <v>158.064978</v>
      </c>
      <c r="D13" s="45">
        <v>125.818867</v>
      </c>
      <c r="E13" s="45">
        <v>317.7</v>
      </c>
      <c r="F13" s="45">
        <v>210</v>
      </c>
      <c r="G13" s="45">
        <v>47.7</v>
      </c>
      <c r="H13" s="45">
        <v>323.15859016666667</v>
      </c>
      <c r="I13" s="45">
        <v>519.77549632</v>
      </c>
    </row>
    <row r="14" spans="1:9" x14ac:dyDescent="0.25">
      <c r="A14" s="64">
        <v>2012</v>
      </c>
      <c r="B14" s="45">
        <v>163.02889400000001</v>
      </c>
      <c r="C14" s="45">
        <v>155.909841</v>
      </c>
      <c r="D14" s="45">
        <v>127.620268</v>
      </c>
      <c r="E14" s="45">
        <v>171.1</v>
      </c>
      <c r="F14" s="45">
        <v>179</v>
      </c>
      <c r="G14" s="45">
        <v>32.5</v>
      </c>
      <c r="H14" s="45">
        <v>138.19316716666665</v>
      </c>
      <c r="I14" s="45">
        <v>242.91005358000001</v>
      </c>
    </row>
    <row r="15" spans="1:9" x14ac:dyDescent="0.25">
      <c r="A15" s="64">
        <v>2013</v>
      </c>
      <c r="B15" s="45">
        <v>548.78187700000001</v>
      </c>
      <c r="C15" s="45">
        <v>162.82667499999999</v>
      </c>
      <c r="D15" s="45">
        <v>139.903899</v>
      </c>
      <c r="E15" s="45">
        <v>232.8</v>
      </c>
      <c r="F15" s="45">
        <v>389</v>
      </c>
      <c r="G15" s="45">
        <v>47.8</v>
      </c>
      <c r="H15" s="45">
        <v>253.51874183333334</v>
      </c>
      <c r="I15" s="45">
        <v>214.10128166000001</v>
      </c>
    </row>
    <row r="16" spans="1:9" x14ac:dyDescent="0.25">
      <c r="A16" s="64">
        <v>2014</v>
      </c>
      <c r="B16" s="45">
        <v>176.34029899999999</v>
      </c>
      <c r="C16" s="45">
        <v>128.89740800000001</v>
      </c>
      <c r="D16" s="45">
        <v>161.50066100000001</v>
      </c>
      <c r="E16" s="45">
        <v>289.7</v>
      </c>
      <c r="F16" s="45">
        <v>312.354826</v>
      </c>
      <c r="G16" s="45">
        <v>28.486999999999998</v>
      </c>
      <c r="H16" s="45">
        <v>182.88003233333336</v>
      </c>
      <c r="I16" s="45">
        <v>423.16472836000003</v>
      </c>
    </row>
    <row r="17" spans="1:9" x14ac:dyDescent="0.25">
      <c r="A17" s="64">
        <v>2015</v>
      </c>
      <c r="B17" s="45">
        <v>436.47269499999999</v>
      </c>
      <c r="C17" s="45">
        <v>444.83174500000001</v>
      </c>
      <c r="D17" s="45">
        <v>126.86382500000001</v>
      </c>
      <c r="E17" s="45">
        <v>160.19999999999999</v>
      </c>
      <c r="F17" s="45">
        <v>319.86900000000003</v>
      </c>
      <c r="G17" s="45">
        <v>32.869999999999997</v>
      </c>
      <c r="H17" s="45">
        <v>253.51787750000003</v>
      </c>
      <c r="I17" s="45">
        <v>178.02412641000001</v>
      </c>
    </row>
    <row r="18" spans="1:9" x14ac:dyDescent="0.25">
      <c r="A18" s="64">
        <v>2016</v>
      </c>
      <c r="B18" s="45">
        <v>173.131992</v>
      </c>
      <c r="C18" s="45">
        <v>173.72816</v>
      </c>
      <c r="D18" s="45">
        <v>173.788836</v>
      </c>
      <c r="E18" s="45">
        <v>172.6</v>
      </c>
      <c r="F18" s="45">
        <v>274.726</v>
      </c>
      <c r="G18" s="45">
        <v>40.187112999999997</v>
      </c>
      <c r="H18" s="45">
        <v>168.02701683333331</v>
      </c>
      <c r="I18" s="45">
        <v>175.21163564</v>
      </c>
    </row>
    <row r="19" spans="1:9" x14ac:dyDescent="0.25">
      <c r="A19" s="122">
        <v>2017</v>
      </c>
      <c r="B19" s="123">
        <v>452.96587299999999</v>
      </c>
      <c r="C19" s="123">
        <v>319.49252100000001</v>
      </c>
      <c r="D19" s="123">
        <v>96</v>
      </c>
      <c r="E19" s="123">
        <v>972.22</v>
      </c>
      <c r="F19" s="123">
        <v>265.24</v>
      </c>
      <c r="G19" s="123">
        <v>69.599999999999994</v>
      </c>
      <c r="H19" s="123">
        <v>362.58639900000003</v>
      </c>
      <c r="I19" s="123">
        <v>202.63723253000001</v>
      </c>
    </row>
    <row r="23" spans="1:9" x14ac:dyDescent="0.25">
      <c r="A23" s="203" t="s">
        <v>202</v>
      </c>
      <c r="B23" s="302" t="s">
        <v>243</v>
      </c>
      <c r="C23" s="289"/>
      <c r="D23" s="289"/>
      <c r="E23" s="289"/>
      <c r="F23" s="289"/>
      <c r="G23" s="289"/>
      <c r="H23" s="289"/>
      <c r="I23" s="289"/>
    </row>
    <row r="24" spans="1:9" x14ac:dyDescent="0.25">
      <c r="A24" s="204"/>
      <c r="B24" s="135" t="s">
        <v>105</v>
      </c>
      <c r="C24" s="135" t="s">
        <v>40</v>
      </c>
      <c r="D24" s="135" t="s">
        <v>106</v>
      </c>
      <c r="E24" s="135" t="s">
        <v>107</v>
      </c>
      <c r="F24" s="135" t="s">
        <v>108</v>
      </c>
      <c r="G24" s="135" t="s">
        <v>115</v>
      </c>
      <c r="H24" s="135" t="s">
        <v>203</v>
      </c>
      <c r="I24" s="135" t="s">
        <v>204</v>
      </c>
    </row>
    <row r="25" spans="1:9" x14ac:dyDescent="0.25">
      <c r="A25" s="64">
        <v>2006</v>
      </c>
      <c r="B25" s="72">
        <v>3.0424519999999999</v>
      </c>
      <c r="C25" s="72">
        <v>1.691978</v>
      </c>
      <c r="D25" s="72">
        <v>1.819218</v>
      </c>
      <c r="E25" s="72">
        <v>1.9750000000000001</v>
      </c>
      <c r="F25" s="72">
        <v>2.63</v>
      </c>
      <c r="G25" s="72">
        <v>0.76</v>
      </c>
      <c r="H25" s="72">
        <v>1.9864413333333333</v>
      </c>
      <c r="I25" s="72">
        <v>3.94752598</v>
      </c>
    </row>
    <row r="26" spans="1:9" x14ac:dyDescent="0.25">
      <c r="A26" s="64">
        <v>2007</v>
      </c>
      <c r="B26" s="72">
        <v>1.9479599999999999</v>
      </c>
      <c r="C26" s="72">
        <v>1.798808</v>
      </c>
      <c r="D26" s="72">
        <v>2.0071020000000002</v>
      </c>
      <c r="E26" s="72">
        <v>1.89</v>
      </c>
      <c r="F26" s="72">
        <v>2.4</v>
      </c>
      <c r="G26" s="72">
        <v>0.8</v>
      </c>
      <c r="H26" s="72">
        <v>1.8073116666666669</v>
      </c>
      <c r="I26" s="72">
        <v>3.38418354</v>
      </c>
    </row>
    <row r="27" spans="1:9" x14ac:dyDescent="0.25">
      <c r="A27" s="64">
        <v>2008</v>
      </c>
      <c r="B27" s="72">
        <v>2.242839</v>
      </c>
      <c r="C27" s="72">
        <v>1.6136250000000001</v>
      </c>
      <c r="D27" s="72">
        <v>1.5831980000000001</v>
      </c>
      <c r="E27" s="72">
        <v>1.417</v>
      </c>
      <c r="F27" s="72">
        <v>2.42</v>
      </c>
      <c r="G27" s="72">
        <v>0.56000000000000005</v>
      </c>
      <c r="H27" s="72">
        <v>1.6394436666666667</v>
      </c>
      <c r="I27" s="72">
        <v>3.2068856600000002</v>
      </c>
    </row>
    <row r="28" spans="1:9" x14ac:dyDescent="0.25">
      <c r="A28" s="64">
        <v>2009</v>
      </c>
      <c r="B28" s="72">
        <v>2.5891380000000002</v>
      </c>
      <c r="C28" s="72">
        <v>1.6699459999999999</v>
      </c>
      <c r="D28" s="72">
        <v>2.4134199999999999</v>
      </c>
      <c r="E28" s="72">
        <v>1.823</v>
      </c>
      <c r="F28" s="72">
        <v>2.34</v>
      </c>
      <c r="G28" s="72">
        <v>0.62</v>
      </c>
      <c r="H28" s="72">
        <v>1.9092506666666667</v>
      </c>
      <c r="I28" s="72">
        <v>5.0188034300000002</v>
      </c>
    </row>
    <row r="29" spans="1:9" x14ac:dyDescent="0.25">
      <c r="A29" s="64">
        <v>2010</v>
      </c>
      <c r="B29" s="72">
        <v>2.290994</v>
      </c>
      <c r="C29" s="72">
        <v>1.397945</v>
      </c>
      <c r="D29" s="72">
        <v>1.485841</v>
      </c>
      <c r="E29" s="72">
        <v>1.8149999999999999</v>
      </c>
      <c r="F29" s="72">
        <v>2.44</v>
      </c>
      <c r="G29" s="72">
        <v>0.66</v>
      </c>
      <c r="H29" s="72">
        <v>1.68163</v>
      </c>
      <c r="I29" s="72">
        <v>3.6995368700000002</v>
      </c>
    </row>
    <row r="30" spans="1:9" x14ac:dyDescent="0.25">
      <c r="A30" s="64">
        <v>2011</v>
      </c>
      <c r="B30" s="72">
        <v>2.1997390000000001</v>
      </c>
      <c r="C30" s="72">
        <v>1.33613</v>
      </c>
      <c r="D30" s="72">
        <v>1.351891</v>
      </c>
      <c r="E30" s="72">
        <v>2.198</v>
      </c>
      <c r="F30" s="72">
        <v>1.79</v>
      </c>
      <c r="G30" s="72">
        <v>0.8</v>
      </c>
      <c r="H30" s="72">
        <v>1.6126266666666667</v>
      </c>
      <c r="I30" s="72">
        <v>4.2992445300000002</v>
      </c>
    </row>
    <row r="31" spans="1:9" x14ac:dyDescent="0.25">
      <c r="A31" s="64">
        <v>2012</v>
      </c>
      <c r="B31" s="72">
        <v>1.630001</v>
      </c>
      <c r="C31" s="72">
        <v>1.369772</v>
      </c>
      <c r="D31" s="72">
        <v>1.3672569999999999</v>
      </c>
      <c r="E31" s="72">
        <v>1.504</v>
      </c>
      <c r="F31" s="72">
        <v>2.1</v>
      </c>
      <c r="G31" s="72">
        <v>0.63</v>
      </c>
      <c r="H31" s="72">
        <v>1.433505</v>
      </c>
      <c r="I31" s="72">
        <v>3.4557791199999999</v>
      </c>
    </row>
    <row r="32" spans="1:9" x14ac:dyDescent="0.25">
      <c r="A32" s="64">
        <v>2013</v>
      </c>
      <c r="B32" s="72">
        <v>1.9152199999999999</v>
      </c>
      <c r="C32" s="72">
        <v>1.2396990000000001</v>
      </c>
      <c r="D32" s="72">
        <v>1.6934720000000001</v>
      </c>
      <c r="E32" s="72">
        <v>1.8009999999999999</v>
      </c>
      <c r="F32" s="72">
        <v>1.93</v>
      </c>
      <c r="G32" s="72">
        <v>0.74</v>
      </c>
      <c r="H32" s="72">
        <v>1.5532318333333335</v>
      </c>
      <c r="I32" s="72">
        <v>3.4559260799999998</v>
      </c>
    </row>
    <row r="33" spans="1:9" x14ac:dyDescent="0.25">
      <c r="A33" s="64">
        <v>2014</v>
      </c>
      <c r="B33" s="72">
        <v>1.5895349999999999</v>
      </c>
      <c r="C33" s="72">
        <v>1.212561</v>
      </c>
      <c r="D33" s="72">
        <v>1.5519890000000001</v>
      </c>
      <c r="E33" s="72">
        <v>1.9790000000000001</v>
      </c>
      <c r="F33" s="72">
        <v>2.176221</v>
      </c>
      <c r="G33" s="72">
        <v>0.51200000000000001</v>
      </c>
      <c r="H33" s="72">
        <v>1.5035509999999999</v>
      </c>
      <c r="I33" s="72">
        <v>2.5512204999999999</v>
      </c>
    </row>
    <row r="34" spans="1:9" x14ac:dyDescent="0.25">
      <c r="A34" s="64">
        <v>2015</v>
      </c>
      <c r="B34" s="72">
        <v>1.777884</v>
      </c>
      <c r="C34" s="72">
        <v>1.4248190000000001</v>
      </c>
      <c r="D34" s="72">
        <v>1.3137890000000001</v>
      </c>
      <c r="E34" s="72">
        <v>1.2470000000000001</v>
      </c>
      <c r="F34" s="72">
        <v>1.855</v>
      </c>
      <c r="G34" s="72">
        <v>0.60499999999999998</v>
      </c>
      <c r="H34" s="72">
        <v>1.370582</v>
      </c>
      <c r="I34" s="72">
        <v>1.8524181</v>
      </c>
    </row>
    <row r="35" spans="1:9" x14ac:dyDescent="0.25">
      <c r="A35" s="64">
        <v>2016</v>
      </c>
      <c r="B35" s="72">
        <v>1.5203070000000001</v>
      </c>
      <c r="C35" s="72">
        <v>1.2879799999999999</v>
      </c>
      <c r="D35" s="72">
        <v>1.374196</v>
      </c>
      <c r="E35" s="72">
        <v>1.4159999999999999</v>
      </c>
      <c r="F35" s="72">
        <v>1.94</v>
      </c>
      <c r="G35" s="72">
        <v>0.73782700000000001</v>
      </c>
      <c r="H35" s="72">
        <v>1.3793849999999999</v>
      </c>
      <c r="I35" s="72">
        <v>2.6257002300000001</v>
      </c>
    </row>
    <row r="36" spans="1:9" x14ac:dyDescent="0.25">
      <c r="A36" s="122">
        <v>2017</v>
      </c>
      <c r="B36" s="124">
        <v>1.5462419999999999</v>
      </c>
      <c r="C36" s="124">
        <v>2.3412139999999999</v>
      </c>
      <c r="D36" s="124">
        <v>0.9</v>
      </c>
      <c r="E36" s="124">
        <v>3.1080000000000001</v>
      </c>
      <c r="F36" s="124">
        <v>1.7949999999999999</v>
      </c>
      <c r="G36" s="124">
        <v>0.9</v>
      </c>
      <c r="H36" s="124">
        <v>1.7650759999999999</v>
      </c>
      <c r="I36" s="124">
        <v>2.8956246999999999</v>
      </c>
    </row>
    <row r="42" spans="1:9" x14ac:dyDescent="0.25">
      <c r="B42" s="66"/>
      <c r="C42" s="66"/>
      <c r="D42" s="66"/>
      <c r="E42" s="66"/>
    </row>
    <row r="43" spans="1:9" x14ac:dyDescent="0.25">
      <c r="A43" s="67"/>
      <c r="B43" s="67"/>
      <c r="C43" s="126" t="s">
        <v>200</v>
      </c>
      <c r="D43" s="126" t="s">
        <v>202</v>
      </c>
      <c r="E43" s="66"/>
    </row>
    <row r="44" spans="1:9" x14ac:dyDescent="0.25">
      <c r="A44" s="67" t="s">
        <v>105</v>
      </c>
      <c r="B44" s="67">
        <v>2006</v>
      </c>
      <c r="C44" s="127">
        <f t="shared" ref="C44:C55" si="0">B8</f>
        <v>625.91924900000004</v>
      </c>
      <c r="D44" s="128">
        <f>B25</f>
        <v>3.0424519999999999</v>
      </c>
      <c r="E44" s="66"/>
    </row>
    <row r="45" spans="1:9" x14ac:dyDescent="0.25">
      <c r="A45" s="67"/>
      <c r="B45" s="67">
        <v>2007</v>
      </c>
      <c r="C45" s="127">
        <f t="shared" si="0"/>
        <v>179.98190199999999</v>
      </c>
      <c r="D45" s="128">
        <f t="shared" ref="D45:D55" si="1">B26</f>
        <v>1.9479599999999999</v>
      </c>
      <c r="E45" s="66"/>
    </row>
    <row r="46" spans="1:9" x14ac:dyDescent="0.25">
      <c r="A46" s="67"/>
      <c r="B46" s="67">
        <v>2008</v>
      </c>
      <c r="C46" s="127">
        <f t="shared" si="0"/>
        <v>217.84094200000001</v>
      </c>
      <c r="D46" s="128">
        <f t="shared" si="1"/>
        <v>2.242839</v>
      </c>
      <c r="E46" s="66"/>
    </row>
    <row r="47" spans="1:9" x14ac:dyDescent="0.25">
      <c r="A47" s="67"/>
      <c r="B47" s="67">
        <v>2009</v>
      </c>
      <c r="C47" s="127">
        <f t="shared" si="0"/>
        <v>303.75009299999999</v>
      </c>
      <c r="D47" s="128">
        <f t="shared" si="1"/>
        <v>2.5891380000000002</v>
      </c>
      <c r="E47" s="66"/>
    </row>
    <row r="48" spans="1:9" x14ac:dyDescent="0.25">
      <c r="A48" s="67"/>
      <c r="B48" s="67">
        <v>2010</v>
      </c>
      <c r="C48" s="127">
        <f t="shared" si="0"/>
        <v>313.01394699999997</v>
      </c>
      <c r="D48" s="128">
        <f t="shared" si="1"/>
        <v>2.290994</v>
      </c>
      <c r="E48" s="66"/>
    </row>
    <row r="49" spans="1:5" x14ac:dyDescent="0.25">
      <c r="A49" s="67"/>
      <c r="B49" s="67">
        <v>2011</v>
      </c>
      <c r="C49" s="127">
        <f t="shared" si="0"/>
        <v>1079.667696</v>
      </c>
      <c r="D49" s="128">
        <f t="shared" si="1"/>
        <v>2.1997390000000001</v>
      </c>
      <c r="E49" s="66"/>
    </row>
    <row r="50" spans="1:5" x14ac:dyDescent="0.25">
      <c r="A50" s="67"/>
      <c r="B50" s="67">
        <v>2012</v>
      </c>
      <c r="C50" s="127">
        <f t="shared" si="0"/>
        <v>163.02889400000001</v>
      </c>
      <c r="D50" s="128">
        <f t="shared" si="1"/>
        <v>1.630001</v>
      </c>
      <c r="E50" s="66"/>
    </row>
    <row r="51" spans="1:5" x14ac:dyDescent="0.25">
      <c r="A51" s="67"/>
      <c r="B51" s="67">
        <v>2013</v>
      </c>
      <c r="C51" s="127">
        <f t="shared" si="0"/>
        <v>548.78187700000001</v>
      </c>
      <c r="D51" s="128">
        <f t="shared" si="1"/>
        <v>1.9152199999999999</v>
      </c>
      <c r="E51" s="66"/>
    </row>
    <row r="52" spans="1:5" x14ac:dyDescent="0.25">
      <c r="A52" s="67"/>
      <c r="B52" s="67">
        <v>2014</v>
      </c>
      <c r="C52" s="127">
        <f t="shared" si="0"/>
        <v>176.34029899999999</v>
      </c>
      <c r="D52" s="128">
        <f t="shared" si="1"/>
        <v>1.5895349999999999</v>
      </c>
      <c r="E52" s="66"/>
    </row>
    <row r="53" spans="1:5" x14ac:dyDescent="0.25">
      <c r="A53" s="67"/>
      <c r="B53" s="67">
        <v>2015</v>
      </c>
      <c r="C53" s="127">
        <f t="shared" si="0"/>
        <v>436.47269499999999</v>
      </c>
      <c r="D53" s="128">
        <f t="shared" si="1"/>
        <v>1.777884</v>
      </c>
      <c r="E53" s="66"/>
    </row>
    <row r="54" spans="1:5" x14ac:dyDescent="0.25">
      <c r="A54" s="67"/>
      <c r="B54" s="67">
        <v>2016</v>
      </c>
      <c r="C54" s="127">
        <f t="shared" si="0"/>
        <v>173.131992</v>
      </c>
      <c r="D54" s="128">
        <f t="shared" si="1"/>
        <v>1.5203070000000001</v>
      </c>
      <c r="E54" s="66"/>
    </row>
    <row r="55" spans="1:5" x14ac:dyDescent="0.25">
      <c r="A55" s="67"/>
      <c r="B55" s="67">
        <v>2017</v>
      </c>
      <c r="C55" s="127">
        <f t="shared" si="0"/>
        <v>452.96587299999999</v>
      </c>
      <c r="D55" s="128">
        <f t="shared" si="1"/>
        <v>1.5462419999999999</v>
      </c>
      <c r="E55" s="66"/>
    </row>
    <row r="56" spans="1:5" x14ac:dyDescent="0.25">
      <c r="A56" s="67"/>
      <c r="B56" s="67"/>
      <c r="C56" s="67"/>
      <c r="D56" s="67"/>
      <c r="E56" s="66"/>
    </row>
    <row r="57" spans="1:5" x14ac:dyDescent="0.25">
      <c r="A57" s="67" t="s">
        <v>40</v>
      </c>
      <c r="B57" s="67">
        <v>2006</v>
      </c>
      <c r="C57" s="127">
        <f t="shared" ref="C57:C68" si="2">C8</f>
        <v>168.66329899999999</v>
      </c>
      <c r="D57" s="128">
        <f>C25</f>
        <v>1.691978</v>
      </c>
      <c r="E57" s="66"/>
    </row>
    <row r="58" spans="1:5" x14ac:dyDescent="0.25">
      <c r="A58" s="67"/>
      <c r="B58" s="67">
        <v>2007</v>
      </c>
      <c r="C58" s="127">
        <f t="shared" si="2"/>
        <v>318.55336499999999</v>
      </c>
      <c r="D58" s="128">
        <f t="shared" ref="D58:D68" si="3">C26</f>
        <v>1.798808</v>
      </c>
      <c r="E58" s="66"/>
    </row>
    <row r="59" spans="1:5" x14ac:dyDescent="0.25">
      <c r="A59" s="67"/>
      <c r="B59" s="67">
        <v>2008</v>
      </c>
      <c r="C59" s="127">
        <f t="shared" si="2"/>
        <v>157.07135299999999</v>
      </c>
      <c r="D59" s="128">
        <f t="shared" si="3"/>
        <v>1.6136250000000001</v>
      </c>
      <c r="E59" s="66"/>
    </row>
    <row r="60" spans="1:5" x14ac:dyDescent="0.25">
      <c r="A60" s="67"/>
      <c r="B60" s="67">
        <v>2009</v>
      </c>
      <c r="C60" s="127">
        <f t="shared" si="2"/>
        <v>177.65745000000001</v>
      </c>
      <c r="D60" s="128">
        <f t="shared" si="3"/>
        <v>1.6699459999999999</v>
      </c>
      <c r="E60" s="66"/>
    </row>
    <row r="61" spans="1:5" x14ac:dyDescent="0.25">
      <c r="A61" s="67"/>
      <c r="B61" s="67">
        <v>2010</v>
      </c>
      <c r="C61" s="127">
        <f t="shared" si="2"/>
        <v>124.206969</v>
      </c>
      <c r="D61" s="128">
        <f t="shared" si="3"/>
        <v>1.397945</v>
      </c>
      <c r="E61" s="66"/>
    </row>
    <row r="62" spans="1:5" x14ac:dyDescent="0.25">
      <c r="A62" s="67"/>
      <c r="B62" s="67">
        <v>2011</v>
      </c>
      <c r="C62" s="127">
        <f t="shared" si="2"/>
        <v>158.064978</v>
      </c>
      <c r="D62" s="128">
        <f t="shared" si="3"/>
        <v>1.33613</v>
      </c>
      <c r="E62" s="66"/>
    </row>
    <row r="63" spans="1:5" x14ac:dyDescent="0.25">
      <c r="A63" s="67"/>
      <c r="B63" s="67">
        <v>2012</v>
      </c>
      <c r="C63" s="127">
        <f t="shared" si="2"/>
        <v>155.909841</v>
      </c>
      <c r="D63" s="128">
        <f t="shared" si="3"/>
        <v>1.369772</v>
      </c>
      <c r="E63" s="66"/>
    </row>
    <row r="64" spans="1:5" x14ac:dyDescent="0.25">
      <c r="A64" s="67"/>
      <c r="B64" s="67">
        <v>2013</v>
      </c>
      <c r="C64" s="127">
        <f t="shared" si="2"/>
        <v>162.82667499999999</v>
      </c>
      <c r="D64" s="128">
        <f t="shared" si="3"/>
        <v>1.2396990000000001</v>
      </c>
      <c r="E64" s="66"/>
    </row>
    <row r="65" spans="1:5" x14ac:dyDescent="0.25">
      <c r="A65" s="67"/>
      <c r="B65" s="67">
        <v>2014</v>
      </c>
      <c r="C65" s="127">
        <f t="shared" si="2"/>
        <v>128.89740800000001</v>
      </c>
      <c r="D65" s="128">
        <f t="shared" si="3"/>
        <v>1.212561</v>
      </c>
      <c r="E65" s="66"/>
    </row>
    <row r="66" spans="1:5" x14ac:dyDescent="0.25">
      <c r="A66" s="67"/>
      <c r="B66" s="67">
        <v>2015</v>
      </c>
      <c r="C66" s="127">
        <f t="shared" si="2"/>
        <v>444.83174500000001</v>
      </c>
      <c r="D66" s="128">
        <f t="shared" si="3"/>
        <v>1.4248190000000001</v>
      </c>
      <c r="E66" s="66"/>
    </row>
    <row r="67" spans="1:5" x14ac:dyDescent="0.25">
      <c r="A67" s="67"/>
      <c r="B67" s="67">
        <v>2016</v>
      </c>
      <c r="C67" s="127">
        <f t="shared" si="2"/>
        <v>173.72816</v>
      </c>
      <c r="D67" s="128">
        <f t="shared" si="3"/>
        <v>1.2879799999999999</v>
      </c>
      <c r="E67" s="66"/>
    </row>
    <row r="68" spans="1:5" x14ac:dyDescent="0.25">
      <c r="A68" s="67"/>
      <c r="B68" s="67">
        <v>2017</v>
      </c>
      <c r="C68" s="127">
        <f t="shared" si="2"/>
        <v>319.49252100000001</v>
      </c>
      <c r="D68" s="128">
        <f t="shared" si="3"/>
        <v>2.3412139999999999</v>
      </c>
      <c r="E68" s="66"/>
    </row>
    <row r="69" spans="1:5" x14ac:dyDescent="0.25">
      <c r="A69" s="67"/>
      <c r="B69" s="67"/>
      <c r="C69" s="67"/>
      <c r="D69" s="67"/>
      <c r="E69" s="66"/>
    </row>
    <row r="70" spans="1:5" x14ac:dyDescent="0.25">
      <c r="A70" s="67" t="s">
        <v>106</v>
      </c>
      <c r="B70" s="67">
        <v>2006</v>
      </c>
      <c r="C70" s="127">
        <f t="shared" ref="C70:C81" si="4">D8</f>
        <v>136.49211399999999</v>
      </c>
      <c r="D70" s="128">
        <f>D25</f>
        <v>1.819218</v>
      </c>
      <c r="E70" s="66"/>
    </row>
    <row r="71" spans="1:5" x14ac:dyDescent="0.25">
      <c r="A71" s="67"/>
      <c r="B71" s="67">
        <v>2007</v>
      </c>
      <c r="C71" s="127">
        <f t="shared" si="4"/>
        <v>166.79235800000001</v>
      </c>
      <c r="D71" s="128">
        <f t="shared" ref="D71:D81" si="5">D26</f>
        <v>2.0071020000000002</v>
      </c>
      <c r="E71" s="66"/>
    </row>
    <row r="72" spans="1:5" x14ac:dyDescent="0.25">
      <c r="A72" s="67"/>
      <c r="B72" s="67">
        <v>2008</v>
      </c>
      <c r="C72" s="127">
        <f t="shared" si="4"/>
        <v>201.959259</v>
      </c>
      <c r="D72" s="128">
        <f t="shared" si="5"/>
        <v>1.5831980000000001</v>
      </c>
      <c r="E72" s="66"/>
    </row>
    <row r="73" spans="1:5" x14ac:dyDescent="0.25">
      <c r="A73" s="67"/>
      <c r="B73" s="67">
        <v>2009</v>
      </c>
      <c r="C73" s="127">
        <f t="shared" si="4"/>
        <v>229.28695999999999</v>
      </c>
      <c r="D73" s="128">
        <f t="shared" si="5"/>
        <v>2.4134199999999999</v>
      </c>
      <c r="E73" s="66"/>
    </row>
    <row r="74" spans="1:5" x14ac:dyDescent="0.25">
      <c r="A74" s="67"/>
      <c r="B74" s="67">
        <v>2010</v>
      </c>
      <c r="C74" s="127">
        <f t="shared" si="4"/>
        <v>130.445525</v>
      </c>
      <c r="D74" s="128">
        <f t="shared" si="5"/>
        <v>1.485841</v>
      </c>
      <c r="E74" s="66"/>
    </row>
    <row r="75" spans="1:5" x14ac:dyDescent="0.25">
      <c r="A75" s="67"/>
      <c r="B75" s="67">
        <v>2011</v>
      </c>
      <c r="C75" s="127">
        <f t="shared" si="4"/>
        <v>125.818867</v>
      </c>
      <c r="D75" s="128">
        <f t="shared" si="5"/>
        <v>1.351891</v>
      </c>
      <c r="E75" s="66"/>
    </row>
    <row r="76" spans="1:5" x14ac:dyDescent="0.25">
      <c r="A76" s="67"/>
      <c r="B76" s="67">
        <v>2012</v>
      </c>
      <c r="C76" s="127">
        <f t="shared" si="4"/>
        <v>127.620268</v>
      </c>
      <c r="D76" s="128">
        <f t="shared" si="5"/>
        <v>1.3672569999999999</v>
      </c>
      <c r="E76" s="66"/>
    </row>
    <row r="77" spans="1:5" x14ac:dyDescent="0.25">
      <c r="A77" s="67"/>
      <c r="B77" s="67">
        <v>2013</v>
      </c>
      <c r="C77" s="127">
        <f t="shared" si="4"/>
        <v>139.903899</v>
      </c>
      <c r="D77" s="128">
        <f t="shared" si="5"/>
        <v>1.6934720000000001</v>
      </c>
      <c r="E77" s="66"/>
    </row>
    <row r="78" spans="1:5" x14ac:dyDescent="0.25">
      <c r="A78" s="67"/>
      <c r="B78" s="67">
        <v>2014</v>
      </c>
      <c r="C78" s="127">
        <f t="shared" si="4"/>
        <v>161.50066100000001</v>
      </c>
      <c r="D78" s="128">
        <f t="shared" si="5"/>
        <v>1.5519890000000001</v>
      </c>
      <c r="E78" s="66"/>
    </row>
    <row r="79" spans="1:5" x14ac:dyDescent="0.25">
      <c r="A79" s="67"/>
      <c r="B79" s="67">
        <v>2015</v>
      </c>
      <c r="C79" s="127">
        <f t="shared" si="4"/>
        <v>126.86382500000001</v>
      </c>
      <c r="D79" s="128">
        <f t="shared" si="5"/>
        <v>1.3137890000000001</v>
      </c>
      <c r="E79" s="66"/>
    </row>
    <row r="80" spans="1:5" x14ac:dyDescent="0.25">
      <c r="A80" s="67"/>
      <c r="B80" s="67">
        <v>2016</v>
      </c>
      <c r="C80" s="127">
        <f t="shared" si="4"/>
        <v>173.788836</v>
      </c>
      <c r="D80" s="128">
        <f t="shared" si="5"/>
        <v>1.374196</v>
      </c>
      <c r="E80" s="66"/>
    </row>
    <row r="81" spans="1:5" x14ac:dyDescent="0.25">
      <c r="A81" s="67"/>
      <c r="B81" s="67">
        <v>2017</v>
      </c>
      <c r="C81" s="127">
        <f t="shared" si="4"/>
        <v>96</v>
      </c>
      <c r="D81" s="128">
        <f t="shared" si="5"/>
        <v>0.9</v>
      </c>
      <c r="E81" s="66"/>
    </row>
    <row r="82" spans="1:5" x14ac:dyDescent="0.25">
      <c r="A82" s="67"/>
      <c r="B82" s="67"/>
      <c r="C82" s="67"/>
      <c r="D82" s="67"/>
      <c r="E82" s="66"/>
    </row>
    <row r="83" spans="1:5" x14ac:dyDescent="0.25">
      <c r="A83" s="67" t="s">
        <v>107</v>
      </c>
      <c r="B83" s="67">
        <v>2006</v>
      </c>
      <c r="C83" s="127">
        <f t="shared" ref="C83:C94" si="6">E8</f>
        <v>208.2</v>
      </c>
      <c r="D83" s="128">
        <f>E25</f>
        <v>1.9750000000000001</v>
      </c>
      <c r="E83" s="66"/>
    </row>
    <row r="84" spans="1:5" x14ac:dyDescent="0.25">
      <c r="A84" s="67"/>
      <c r="B84" s="67">
        <v>2007</v>
      </c>
      <c r="C84" s="127">
        <f t="shared" si="6"/>
        <v>202.8</v>
      </c>
      <c r="D84" s="128">
        <f t="shared" ref="D84:D94" si="7">E26</f>
        <v>1.89</v>
      </c>
      <c r="E84" s="66"/>
    </row>
    <row r="85" spans="1:5" x14ac:dyDescent="0.25">
      <c r="A85" s="67"/>
      <c r="B85" s="67">
        <v>2008</v>
      </c>
      <c r="C85" s="127">
        <f t="shared" si="6"/>
        <v>137.19999999999999</v>
      </c>
      <c r="D85" s="128">
        <f t="shared" si="7"/>
        <v>1.417</v>
      </c>
      <c r="E85" s="66"/>
    </row>
    <row r="86" spans="1:5" x14ac:dyDescent="0.25">
      <c r="A86" s="67"/>
      <c r="B86" s="67">
        <v>2009</v>
      </c>
      <c r="C86" s="127">
        <f t="shared" si="6"/>
        <v>181.5</v>
      </c>
      <c r="D86" s="128">
        <f t="shared" si="7"/>
        <v>1.823</v>
      </c>
      <c r="E86" s="66"/>
    </row>
    <row r="87" spans="1:5" x14ac:dyDescent="0.25">
      <c r="A87" s="67"/>
      <c r="B87" s="67">
        <v>2010</v>
      </c>
      <c r="C87" s="127">
        <f t="shared" si="6"/>
        <v>207</v>
      </c>
      <c r="D87" s="128">
        <f t="shared" si="7"/>
        <v>1.8149999999999999</v>
      </c>
      <c r="E87" s="66"/>
    </row>
    <row r="88" spans="1:5" x14ac:dyDescent="0.25">
      <c r="A88" s="67"/>
      <c r="B88" s="67">
        <v>2011</v>
      </c>
      <c r="C88" s="127">
        <f t="shared" si="6"/>
        <v>317.7</v>
      </c>
      <c r="D88" s="128">
        <f t="shared" si="7"/>
        <v>2.198</v>
      </c>
      <c r="E88" s="66"/>
    </row>
    <row r="89" spans="1:5" x14ac:dyDescent="0.25">
      <c r="A89" s="67"/>
      <c r="B89" s="67">
        <v>2012</v>
      </c>
      <c r="C89" s="127">
        <f t="shared" si="6"/>
        <v>171.1</v>
      </c>
      <c r="D89" s="128">
        <f t="shared" si="7"/>
        <v>1.504</v>
      </c>
      <c r="E89" s="66"/>
    </row>
    <row r="90" spans="1:5" x14ac:dyDescent="0.25">
      <c r="A90" s="67"/>
      <c r="B90" s="67">
        <v>2013</v>
      </c>
      <c r="C90" s="127">
        <f t="shared" si="6"/>
        <v>232.8</v>
      </c>
      <c r="D90" s="128">
        <f t="shared" si="7"/>
        <v>1.8009999999999999</v>
      </c>
      <c r="E90" s="66"/>
    </row>
    <row r="91" spans="1:5" x14ac:dyDescent="0.25">
      <c r="A91" s="67"/>
      <c r="B91" s="67">
        <v>2014</v>
      </c>
      <c r="C91" s="127">
        <f t="shared" si="6"/>
        <v>289.7</v>
      </c>
      <c r="D91" s="128">
        <f t="shared" si="7"/>
        <v>1.9790000000000001</v>
      </c>
      <c r="E91" s="66"/>
    </row>
    <row r="92" spans="1:5" x14ac:dyDescent="0.25">
      <c r="A92" s="67"/>
      <c r="B92" s="67">
        <v>2015</v>
      </c>
      <c r="C92" s="127">
        <f t="shared" si="6"/>
        <v>160.19999999999999</v>
      </c>
      <c r="D92" s="128">
        <f t="shared" si="7"/>
        <v>1.2470000000000001</v>
      </c>
      <c r="E92" s="66"/>
    </row>
    <row r="93" spans="1:5" x14ac:dyDescent="0.25">
      <c r="A93" s="67"/>
      <c r="B93" s="67">
        <v>2016</v>
      </c>
      <c r="C93" s="127">
        <f t="shared" si="6"/>
        <v>172.6</v>
      </c>
      <c r="D93" s="128">
        <f t="shared" si="7"/>
        <v>1.4159999999999999</v>
      </c>
      <c r="E93" s="66"/>
    </row>
    <row r="94" spans="1:5" x14ac:dyDescent="0.25">
      <c r="A94" s="67"/>
      <c r="B94" s="67">
        <v>2017</v>
      </c>
      <c r="C94" s="127">
        <f t="shared" si="6"/>
        <v>972.22</v>
      </c>
      <c r="D94" s="128">
        <f t="shared" si="7"/>
        <v>3.1080000000000001</v>
      </c>
      <c r="E94" s="66"/>
    </row>
    <row r="95" spans="1:5" x14ac:dyDescent="0.25">
      <c r="A95" s="67"/>
      <c r="B95" s="67"/>
      <c r="C95" s="67"/>
      <c r="D95" s="67"/>
      <c r="E95" s="66"/>
    </row>
    <row r="96" spans="1:5" x14ac:dyDescent="0.25">
      <c r="A96" s="67" t="s">
        <v>108</v>
      </c>
      <c r="B96" s="67">
        <v>2006</v>
      </c>
      <c r="C96" s="127">
        <f t="shared" ref="C96:C107" si="8">F8</f>
        <v>200</v>
      </c>
      <c r="D96" s="128">
        <f>F25</f>
        <v>2.63</v>
      </c>
      <c r="E96" s="66"/>
    </row>
    <row r="97" spans="1:5" x14ac:dyDescent="0.25">
      <c r="A97" s="67"/>
      <c r="B97" s="67">
        <v>2007</v>
      </c>
      <c r="C97" s="127">
        <f t="shared" si="8"/>
        <v>253</v>
      </c>
      <c r="D97" s="128">
        <f t="shared" ref="D97:D107" si="9">F26</f>
        <v>2.4</v>
      </c>
      <c r="E97" s="66"/>
    </row>
    <row r="98" spans="1:5" x14ac:dyDescent="0.25">
      <c r="A98" s="67"/>
      <c r="B98" s="67">
        <v>2008</v>
      </c>
      <c r="C98" s="127">
        <f t="shared" si="8"/>
        <v>283</v>
      </c>
      <c r="D98" s="128">
        <f t="shared" si="9"/>
        <v>2.42</v>
      </c>
      <c r="E98" s="66"/>
    </row>
    <row r="99" spans="1:5" x14ac:dyDescent="0.25">
      <c r="A99" s="67"/>
      <c r="B99" s="67">
        <v>2009</v>
      </c>
      <c r="C99" s="127">
        <f t="shared" si="8"/>
        <v>331</v>
      </c>
      <c r="D99" s="128">
        <f t="shared" si="9"/>
        <v>2.34</v>
      </c>
      <c r="E99" s="66"/>
    </row>
    <row r="100" spans="1:5" x14ac:dyDescent="0.25">
      <c r="A100" s="67"/>
      <c r="B100" s="67">
        <v>2010</v>
      </c>
      <c r="C100" s="127">
        <f t="shared" si="8"/>
        <v>471</v>
      </c>
      <c r="D100" s="128">
        <f t="shared" si="9"/>
        <v>2.44</v>
      </c>
      <c r="E100" s="66"/>
    </row>
    <row r="101" spans="1:5" x14ac:dyDescent="0.25">
      <c r="A101" s="67"/>
      <c r="B101" s="67">
        <v>2011</v>
      </c>
      <c r="C101" s="127">
        <f t="shared" si="8"/>
        <v>210</v>
      </c>
      <c r="D101" s="128">
        <f t="shared" si="9"/>
        <v>1.79</v>
      </c>
      <c r="E101" s="66"/>
    </row>
    <row r="102" spans="1:5" x14ac:dyDescent="0.25">
      <c r="A102" s="67"/>
      <c r="B102" s="67">
        <v>2012</v>
      </c>
      <c r="C102" s="127">
        <f t="shared" si="8"/>
        <v>179</v>
      </c>
      <c r="D102" s="128">
        <f t="shared" si="9"/>
        <v>2.1</v>
      </c>
      <c r="E102" s="66"/>
    </row>
    <row r="103" spans="1:5" x14ac:dyDescent="0.25">
      <c r="A103" s="67"/>
      <c r="B103" s="67">
        <v>2013</v>
      </c>
      <c r="C103" s="127">
        <f t="shared" si="8"/>
        <v>389</v>
      </c>
      <c r="D103" s="128">
        <f t="shared" si="9"/>
        <v>1.93</v>
      </c>
      <c r="E103" s="66"/>
    </row>
    <row r="104" spans="1:5" x14ac:dyDescent="0.25">
      <c r="A104" s="67"/>
      <c r="B104" s="67">
        <v>2014</v>
      </c>
      <c r="C104" s="127">
        <f t="shared" si="8"/>
        <v>312.354826</v>
      </c>
      <c r="D104" s="128">
        <f t="shared" si="9"/>
        <v>2.176221</v>
      </c>
      <c r="E104" s="66"/>
    </row>
    <row r="105" spans="1:5" x14ac:dyDescent="0.25">
      <c r="A105" s="67"/>
      <c r="B105" s="67">
        <v>2015</v>
      </c>
      <c r="C105" s="127">
        <f t="shared" si="8"/>
        <v>319.86900000000003</v>
      </c>
      <c r="D105" s="128">
        <f t="shared" si="9"/>
        <v>1.855</v>
      </c>
      <c r="E105" s="66"/>
    </row>
    <row r="106" spans="1:5" x14ac:dyDescent="0.25">
      <c r="A106" s="67"/>
      <c r="B106" s="67">
        <v>2016</v>
      </c>
      <c r="C106" s="127">
        <f t="shared" si="8"/>
        <v>274.726</v>
      </c>
      <c r="D106" s="128">
        <f t="shared" si="9"/>
        <v>1.94</v>
      </c>
      <c r="E106" s="66"/>
    </row>
    <row r="107" spans="1:5" x14ac:dyDescent="0.25">
      <c r="A107" s="67"/>
      <c r="B107" s="67">
        <v>2017</v>
      </c>
      <c r="C107" s="127">
        <f t="shared" si="8"/>
        <v>265.24</v>
      </c>
      <c r="D107" s="128">
        <f t="shared" si="9"/>
        <v>1.7949999999999999</v>
      </c>
      <c r="E107" s="66"/>
    </row>
    <row r="108" spans="1:5" x14ac:dyDescent="0.25">
      <c r="A108" s="67"/>
      <c r="B108" s="67"/>
      <c r="C108" s="67"/>
      <c r="D108" s="67"/>
      <c r="E108" s="66"/>
    </row>
    <row r="109" spans="1:5" x14ac:dyDescent="0.25">
      <c r="A109" s="67" t="s">
        <v>115</v>
      </c>
      <c r="B109" s="67">
        <v>2006</v>
      </c>
      <c r="C109" s="127">
        <f t="shared" ref="C109:C120" si="10">G8</f>
        <v>49.8</v>
      </c>
      <c r="D109" s="128">
        <f>G25</f>
        <v>0.76</v>
      </c>
      <c r="E109" s="66"/>
    </row>
    <row r="110" spans="1:5" x14ac:dyDescent="0.25">
      <c r="A110" s="67"/>
      <c r="B110" s="67">
        <v>2007</v>
      </c>
      <c r="C110" s="127">
        <f t="shared" si="10"/>
        <v>44.5</v>
      </c>
      <c r="D110" s="128">
        <f t="shared" ref="D110:D120" si="11">G26</f>
        <v>0.8</v>
      </c>
      <c r="E110" s="66"/>
    </row>
    <row r="111" spans="1:5" x14ac:dyDescent="0.25">
      <c r="A111" s="67"/>
      <c r="B111" s="67">
        <v>2008</v>
      </c>
      <c r="C111" s="127">
        <f t="shared" si="10"/>
        <v>25.6</v>
      </c>
      <c r="D111" s="128">
        <f t="shared" si="11"/>
        <v>0.56000000000000005</v>
      </c>
      <c r="E111" s="66"/>
    </row>
    <row r="112" spans="1:5" x14ac:dyDescent="0.25">
      <c r="A112" s="67"/>
      <c r="B112" s="67">
        <v>2009</v>
      </c>
      <c r="C112" s="127">
        <f t="shared" si="10"/>
        <v>33.01</v>
      </c>
      <c r="D112" s="128">
        <f t="shared" si="11"/>
        <v>0.62</v>
      </c>
      <c r="E112" s="66"/>
    </row>
    <row r="113" spans="1:5" x14ac:dyDescent="0.25">
      <c r="A113" s="67"/>
      <c r="B113" s="67">
        <v>2010</v>
      </c>
      <c r="C113" s="127">
        <f t="shared" si="10"/>
        <v>29.1</v>
      </c>
      <c r="D113" s="128">
        <f t="shared" si="11"/>
        <v>0.66</v>
      </c>
      <c r="E113" s="66"/>
    </row>
    <row r="114" spans="1:5" x14ac:dyDescent="0.25">
      <c r="A114" s="67"/>
      <c r="B114" s="67">
        <v>2011</v>
      </c>
      <c r="C114" s="127">
        <f t="shared" si="10"/>
        <v>47.7</v>
      </c>
      <c r="D114" s="128">
        <f t="shared" si="11"/>
        <v>0.8</v>
      </c>
      <c r="E114" s="66"/>
    </row>
    <row r="115" spans="1:5" x14ac:dyDescent="0.25">
      <c r="A115" s="67"/>
      <c r="B115" s="67">
        <v>2012</v>
      </c>
      <c r="C115" s="127">
        <f t="shared" si="10"/>
        <v>32.5</v>
      </c>
      <c r="D115" s="128">
        <f t="shared" si="11"/>
        <v>0.63</v>
      </c>
      <c r="E115" s="66"/>
    </row>
    <row r="116" spans="1:5" x14ac:dyDescent="0.25">
      <c r="A116" s="67"/>
      <c r="B116" s="67">
        <v>2013</v>
      </c>
      <c r="C116" s="127">
        <f t="shared" si="10"/>
        <v>47.8</v>
      </c>
      <c r="D116" s="128">
        <f t="shared" si="11"/>
        <v>0.74</v>
      </c>
      <c r="E116" s="66"/>
    </row>
    <row r="117" spans="1:5" x14ac:dyDescent="0.25">
      <c r="A117" s="67"/>
      <c r="B117" s="67">
        <v>2014</v>
      </c>
      <c r="C117" s="127">
        <f t="shared" si="10"/>
        <v>28.486999999999998</v>
      </c>
      <c r="D117" s="128">
        <f t="shared" si="11"/>
        <v>0.51200000000000001</v>
      </c>
      <c r="E117" s="66"/>
    </row>
    <row r="118" spans="1:5" x14ac:dyDescent="0.25">
      <c r="A118" s="67"/>
      <c r="B118" s="67">
        <v>2015</v>
      </c>
      <c r="C118" s="127">
        <f t="shared" si="10"/>
        <v>32.869999999999997</v>
      </c>
      <c r="D118" s="128">
        <f t="shared" si="11"/>
        <v>0.60499999999999998</v>
      </c>
      <c r="E118" s="66"/>
    </row>
    <row r="119" spans="1:5" x14ac:dyDescent="0.25">
      <c r="A119" s="67"/>
      <c r="B119" s="67">
        <v>2016</v>
      </c>
      <c r="C119" s="127">
        <f t="shared" si="10"/>
        <v>40.187112999999997</v>
      </c>
      <c r="D119" s="128">
        <f t="shared" si="11"/>
        <v>0.73782700000000001</v>
      </c>
      <c r="E119" s="66"/>
    </row>
    <row r="120" spans="1:5" x14ac:dyDescent="0.25">
      <c r="A120" s="67"/>
      <c r="B120" s="67">
        <v>2017</v>
      </c>
      <c r="C120" s="127">
        <f t="shared" si="10"/>
        <v>69.599999999999994</v>
      </c>
      <c r="D120" s="128">
        <f t="shared" si="11"/>
        <v>0.9</v>
      </c>
      <c r="E120" s="66"/>
    </row>
    <row r="121" spans="1:5" x14ac:dyDescent="0.25">
      <c r="A121" s="67"/>
      <c r="B121" s="67"/>
      <c r="C121" s="67"/>
      <c r="D121" s="67"/>
      <c r="E121" s="66"/>
    </row>
    <row r="122" spans="1:5" x14ac:dyDescent="0.25">
      <c r="A122" s="67" t="s">
        <v>201</v>
      </c>
      <c r="B122" s="67">
        <v>2006</v>
      </c>
      <c r="C122" s="127">
        <f t="shared" ref="C122:C133" si="12">H8</f>
        <v>231.51244366666666</v>
      </c>
      <c r="D122" s="128">
        <f>H25</f>
        <v>1.9864413333333333</v>
      </c>
      <c r="E122" s="66"/>
    </row>
    <row r="123" spans="1:5" x14ac:dyDescent="0.25">
      <c r="A123" s="67"/>
      <c r="B123" s="67">
        <v>2007</v>
      </c>
      <c r="C123" s="127">
        <f t="shared" si="12"/>
        <v>194.27127083333335</v>
      </c>
      <c r="D123" s="128">
        <f t="shared" ref="D123:D133" si="13">H26</f>
        <v>1.8073116666666669</v>
      </c>
      <c r="E123" s="66"/>
    </row>
    <row r="124" spans="1:5" x14ac:dyDescent="0.25">
      <c r="A124" s="67"/>
      <c r="B124" s="67">
        <v>2008</v>
      </c>
      <c r="C124" s="127">
        <f t="shared" si="12"/>
        <v>170.44525899999999</v>
      </c>
      <c r="D124" s="128">
        <f t="shared" si="13"/>
        <v>1.6394436666666667</v>
      </c>
      <c r="E124" s="66"/>
    </row>
    <row r="125" spans="1:5" x14ac:dyDescent="0.25">
      <c r="A125" s="67"/>
      <c r="B125" s="67">
        <v>2009</v>
      </c>
      <c r="C125" s="127">
        <f t="shared" si="12"/>
        <v>209.36741716666668</v>
      </c>
      <c r="D125" s="128">
        <f t="shared" si="13"/>
        <v>1.9092506666666667</v>
      </c>
      <c r="E125" s="66"/>
    </row>
    <row r="126" spans="1:5" x14ac:dyDescent="0.25">
      <c r="A126" s="67"/>
      <c r="B126" s="67">
        <v>2010</v>
      </c>
      <c r="C126" s="127">
        <f t="shared" si="12"/>
        <v>212.46107349999997</v>
      </c>
      <c r="D126" s="128">
        <f t="shared" si="13"/>
        <v>1.68163</v>
      </c>
      <c r="E126" s="66"/>
    </row>
    <row r="127" spans="1:5" x14ac:dyDescent="0.25">
      <c r="A127" s="67"/>
      <c r="B127" s="67">
        <v>2011</v>
      </c>
      <c r="C127" s="127">
        <f t="shared" si="12"/>
        <v>323.15859016666667</v>
      </c>
      <c r="D127" s="128">
        <f t="shared" si="13"/>
        <v>1.6126266666666667</v>
      </c>
      <c r="E127" s="66"/>
    </row>
    <row r="128" spans="1:5" x14ac:dyDescent="0.25">
      <c r="A128" s="67"/>
      <c r="B128" s="67">
        <v>2012</v>
      </c>
      <c r="C128" s="127">
        <f t="shared" si="12"/>
        <v>138.19316716666665</v>
      </c>
      <c r="D128" s="128">
        <f t="shared" si="13"/>
        <v>1.433505</v>
      </c>
      <c r="E128" s="66"/>
    </row>
    <row r="129" spans="1:5" x14ac:dyDescent="0.25">
      <c r="A129" s="67"/>
      <c r="B129" s="67">
        <v>2013</v>
      </c>
      <c r="C129" s="127">
        <f t="shared" si="12"/>
        <v>253.51874183333334</v>
      </c>
      <c r="D129" s="128">
        <f t="shared" si="13"/>
        <v>1.5532318333333335</v>
      </c>
      <c r="E129" s="66"/>
    </row>
    <row r="130" spans="1:5" x14ac:dyDescent="0.25">
      <c r="A130" s="67"/>
      <c r="B130" s="67">
        <v>2014</v>
      </c>
      <c r="C130" s="127">
        <f t="shared" si="12"/>
        <v>182.88003233333336</v>
      </c>
      <c r="D130" s="128">
        <f t="shared" si="13"/>
        <v>1.5035509999999999</v>
      </c>
      <c r="E130" s="66"/>
    </row>
    <row r="131" spans="1:5" x14ac:dyDescent="0.25">
      <c r="A131" s="67"/>
      <c r="B131" s="67">
        <v>2015</v>
      </c>
      <c r="C131" s="127">
        <f t="shared" si="12"/>
        <v>253.51787750000003</v>
      </c>
      <c r="D131" s="128">
        <f t="shared" si="13"/>
        <v>1.370582</v>
      </c>
      <c r="E131" s="66"/>
    </row>
    <row r="132" spans="1:5" x14ac:dyDescent="0.25">
      <c r="A132" s="67"/>
      <c r="B132" s="67">
        <v>2016</v>
      </c>
      <c r="C132" s="127">
        <f t="shared" si="12"/>
        <v>168.02701683333331</v>
      </c>
      <c r="D132" s="128">
        <f t="shared" si="13"/>
        <v>1.3793849999999999</v>
      </c>
      <c r="E132" s="66"/>
    </row>
    <row r="133" spans="1:5" x14ac:dyDescent="0.25">
      <c r="A133" s="67"/>
      <c r="B133" s="67">
        <v>2017</v>
      </c>
      <c r="C133" s="127">
        <f t="shared" si="12"/>
        <v>362.58639900000003</v>
      </c>
      <c r="D133" s="128">
        <f t="shared" si="13"/>
        <v>1.7650759999999999</v>
      </c>
      <c r="E133" s="66"/>
    </row>
    <row r="134" spans="1:5" x14ac:dyDescent="0.25">
      <c r="B134" s="125"/>
      <c r="C134" s="125"/>
      <c r="D134" s="125"/>
    </row>
  </sheetData>
  <sheetProtection formatCells="0" formatColumns="0" formatRows="0" insertColumns="0" insertRows="0" deleteColumns="0" deleteRows="0"/>
  <mergeCells count="3">
    <mergeCell ref="B6:I6"/>
    <mergeCell ref="B23:I23"/>
    <mergeCell ref="A3:I3"/>
  </mergeCells>
  <pageMargins left="0.7" right="0.7" top="0.75" bottom="0.75" header="0.3" footer="0.3"/>
  <pageSetup orientation="portrait" r:id="rId1"/>
  <ignoredErrors>
    <ignoredError sqref="D56 D69 D82"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Table 3.1</vt:lpstr>
      <vt:lpstr>Table 3.2</vt:lpstr>
      <vt:lpstr>Table 3.3</vt:lpstr>
      <vt:lpstr>Figure 3.1</vt:lpstr>
      <vt:lpstr>Figure 3.2</vt:lpstr>
      <vt:lpstr>Figure 3.3</vt:lpstr>
      <vt:lpstr>Figure 3.4</vt:lpstr>
      <vt:lpstr>Figure 3.5</vt:lpstr>
      <vt:lpstr>Figure 3.6</vt:lpstr>
      <vt:lpstr>Figure 3.7</vt:lpstr>
      <vt:lpstr>Figure 3.8</vt:lpstr>
      <vt:lpstr>Figure 3.9</vt:lpstr>
      <vt:lpstr>Figure 3.10</vt:lpstr>
      <vt:lpstr>Figure 3.11</vt:lpstr>
      <vt:lpstr>Figure 3.12</vt:lpstr>
      <vt:lpstr>Figure 3.13</vt:lpstr>
      <vt:lpstr>Figure 3.14</vt:lpstr>
      <vt:lpstr>Figure 3.15</vt:lpstr>
      <vt:lpstr>Figure 3.16</vt:lpstr>
      <vt:lpstr>Figure 3.17</vt:lpstr>
      <vt:lpstr>Figure 3.18</vt:lpstr>
      <vt:lpstr>Figure 3.19</vt:lpstr>
      <vt:lpstr>Figure 3.20</vt:lpstr>
      <vt:lpstr>Figure 3.21</vt:lpstr>
      <vt:lpstr>Figure 3.22</vt:lpstr>
      <vt:lpstr>Figure 3.23</vt:lpstr>
      <vt:lpstr>Figure 3.24</vt:lpstr>
      <vt:lpstr>Figure 3.25</vt:lpstr>
      <vt:lpstr>Figure 3.26</vt:lpstr>
      <vt:lpstr>Figure 3.27</vt:lpstr>
      <vt:lpstr>Figure 3.28</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Christy</dc:creator>
  <cp:lastModifiedBy>O'Donnell, Michaelean</cp:lastModifiedBy>
  <dcterms:created xsi:type="dcterms:W3CDTF">2019-01-31T05:33:09Z</dcterms:created>
  <dcterms:modified xsi:type="dcterms:W3CDTF">2019-07-01T01:45:19Z</dcterms:modified>
</cp:coreProperties>
</file>